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/>
  </bookViews>
  <sheets>
    <sheet name="TABLE5.2" sheetId="1" r:id="rId1"/>
  </sheets>
  <definedNames>
    <definedName name="_Regression_Int" localSheetId="0" hidden="1">1</definedName>
    <definedName name="_xlnm.Print_Area" localSheetId="0">TABLE5.2!$A$1:$Y$126</definedName>
    <definedName name="Print_Area_MI">TABLE5.2!$A$1:$Z$127</definedName>
  </definedNames>
  <calcPr calcId="125725"/>
</workbook>
</file>

<file path=xl/calcChain.xml><?xml version="1.0" encoding="utf-8"?>
<calcChain xmlns="http://schemas.openxmlformats.org/spreadsheetml/2006/main">
  <c r="G15" i="1"/>
  <c r="G58"/>
  <c r="G60"/>
  <c r="G61"/>
  <c r="G59"/>
  <c r="G57"/>
  <c r="G56"/>
  <c r="G55"/>
  <c r="G54"/>
  <c r="G53"/>
  <c r="G13"/>
  <c r="G12"/>
  <c r="G11"/>
  <c r="G10"/>
  <c r="N105"/>
  <c r="G105"/>
  <c r="N62"/>
  <c r="N19"/>
  <c r="G104"/>
  <c r="G62"/>
  <c r="G19"/>
  <c r="G18"/>
  <c r="G17"/>
  <c r="G16"/>
  <c r="G14"/>
  <c r="L104"/>
  <c r="N61"/>
  <c r="N18"/>
  <c r="L103"/>
  <c r="G103"/>
  <c r="N102"/>
  <c r="L102"/>
  <c r="G102"/>
  <c r="N100"/>
  <c r="L100"/>
  <c r="G100"/>
  <c r="Q99"/>
  <c r="N99"/>
  <c r="G99"/>
  <c r="Q98"/>
  <c r="L98"/>
  <c r="G98"/>
  <c r="Q97"/>
  <c r="L97"/>
  <c r="G97"/>
  <c r="Q96"/>
  <c r="L96"/>
  <c r="G96"/>
  <c r="N60"/>
  <c r="N59"/>
  <c r="L59"/>
  <c r="N57"/>
  <c r="L57"/>
  <c r="Q56"/>
  <c r="N56"/>
  <c r="L56"/>
  <c r="Q55"/>
  <c r="L55"/>
  <c r="Q54"/>
  <c r="L54"/>
  <c r="Q53"/>
  <c r="L53"/>
  <c r="N17"/>
  <c r="N16"/>
  <c r="L16"/>
  <c r="N14"/>
  <c r="L14"/>
  <c r="Q13"/>
  <c r="V13"/>
  <c r="N13"/>
  <c r="L13"/>
  <c r="Q12"/>
  <c r="V12"/>
  <c r="L12"/>
  <c r="Q11"/>
  <c r="V11"/>
  <c r="L11"/>
  <c r="Q10"/>
  <c r="V10"/>
  <c r="L10"/>
</calcChain>
</file>

<file path=xl/sharedStrings.xml><?xml version="1.0" encoding="utf-8"?>
<sst xmlns="http://schemas.openxmlformats.org/spreadsheetml/2006/main" count="143" uniqueCount="42">
  <si>
    <t xml:space="preserve">Discharges, Coinsurance Days, Coinsurance Payments, and Deductible Payments for Medicare Beneficiaries Discharged </t>
  </si>
  <si>
    <t xml:space="preserve">   Discharges</t>
  </si>
  <si>
    <t xml:space="preserve">                Coinsurance Days</t>
  </si>
  <si>
    <t xml:space="preserve">                     Coinsurance Payments</t>
  </si>
  <si>
    <t>Number</t>
  </si>
  <si>
    <t>Percent</t>
  </si>
  <si>
    <t>Per Discharge</t>
  </si>
  <si>
    <t>Per Day</t>
  </si>
  <si>
    <t xml:space="preserve"> Deductible</t>
  </si>
  <si>
    <t>Type of</t>
  </si>
  <si>
    <t xml:space="preserve">Amount </t>
  </si>
  <si>
    <t xml:space="preserve"> Payments</t>
  </si>
  <si>
    <t>Entitlement</t>
  </si>
  <si>
    <t>Coin-</t>
  </si>
  <si>
    <t xml:space="preserve">Percent </t>
  </si>
  <si>
    <t>in</t>
  </si>
  <si>
    <t>Per HI</t>
  </si>
  <si>
    <t xml:space="preserve">        in</t>
  </si>
  <si>
    <t>and Year</t>
  </si>
  <si>
    <t>surance</t>
  </si>
  <si>
    <t>of TDOC</t>
  </si>
  <si>
    <t>Thousands</t>
  </si>
  <si>
    <t>All Beneficiaries</t>
  </si>
  <si>
    <t>1985</t>
  </si>
  <si>
    <t>1987</t>
  </si>
  <si>
    <t>Aged Beneficiaries</t>
  </si>
  <si>
    <t>See footnotes at end of table.</t>
  </si>
  <si>
    <t>Disabled Beneficiaries</t>
  </si>
  <si>
    <t>that transitioned the effective dates.</t>
  </si>
  <si>
    <t>With</t>
  </si>
  <si>
    <t xml:space="preserve">   With</t>
  </si>
  <si>
    <t>Table 5.2</t>
  </si>
  <si>
    <t xml:space="preserve">1994 </t>
  </si>
  <si>
    <r>
      <t>Enrollee</t>
    </r>
    <r>
      <rPr>
        <vertAlign val="superscript"/>
        <sz val="8"/>
        <rFont val="Arial"/>
        <family val="2"/>
      </rPr>
      <t>1</t>
    </r>
  </si>
  <si>
    <r>
      <t>1989</t>
    </r>
    <r>
      <rPr>
        <vertAlign val="superscript"/>
        <sz val="7"/>
        <rFont val="Arial"/>
        <family val="2"/>
      </rPr>
      <t xml:space="preserve"> 2</t>
    </r>
  </si>
  <si>
    <r>
      <t>1</t>
    </r>
    <r>
      <rPr>
        <sz val="7"/>
        <rFont val="Arial"/>
        <family val="2"/>
      </rPr>
      <t>Beginning with 1994, Medicare enrollees in managed care plans are not included in the denominator used to calculate utilization rates and average payments.</t>
    </r>
  </si>
  <si>
    <r>
      <t>2</t>
    </r>
    <r>
      <rPr>
        <sz val="7"/>
        <rFont val="Arial"/>
        <family val="2"/>
      </rPr>
      <t>The general provisions of the Medicare Catastrophic Coverage Act of 1988 affecting cost sharing were only in effect for calendar year 1989. Special provisions covered hospital stays</t>
    </r>
  </si>
  <si>
    <t>Table 5.2--Continued</t>
  </si>
  <si>
    <t>from Short-Stay Hospitals, by Type of Entitlement: Selected Calendar Years 1985-2009</t>
  </si>
  <si>
    <t>Office of Research, Development, and Information.</t>
  </si>
  <si>
    <t xml:space="preserve">SOURCE: Centers for Medicare &amp; Medicaid Services, Office of Information Services: Data from the MEDPAR files: Medicare Provider Analysis and Review; data development by the </t>
  </si>
  <si>
    <t xml:space="preserve">NOTES: Medicare program payments represent fee-for-service only and exclude amounts paid for managed care services. TDOC is total days of care. HI is hospital insurance. 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</si>
</sst>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;;;"/>
    <numFmt numFmtId="166" formatCode="0.0_)"/>
    <numFmt numFmtId="167" formatCode="0.00_)"/>
  </numFmts>
  <fonts count="16">
    <font>
      <sz val="10"/>
      <name val="Helv"/>
    </font>
    <font>
      <b/>
      <sz val="10"/>
      <name val="Helv"/>
    </font>
    <font>
      <sz val="6"/>
      <name val="Helv"/>
    </font>
    <font>
      <sz val="7"/>
      <name val="Helv"/>
    </font>
    <font>
      <sz val="8"/>
      <name val="Helv"/>
    </font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8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vertAlign val="superscript"/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108">
    <xf numFmtId="164" fontId="0" fillId="0" borderId="0" xfId="0"/>
    <xf numFmtId="164" fontId="4" fillId="0" borderId="0" xfId="0" applyFont="1" applyBorder="1"/>
    <xf numFmtId="164" fontId="2" fillId="0" borderId="0" xfId="0" applyFont="1" applyBorder="1"/>
    <xf numFmtId="164" fontId="5" fillId="0" borderId="0" xfId="0" applyFont="1" applyAlignment="1">
      <alignment vertical="top"/>
    </xf>
    <xf numFmtId="164" fontId="0" fillId="0" borderId="0" xfId="0" applyAlignment="1">
      <alignment vertical="top"/>
    </xf>
    <xf numFmtId="37" fontId="4" fillId="0" borderId="0" xfId="0" applyNumberFormat="1" applyFont="1" applyBorder="1" applyProtection="1"/>
    <xf numFmtId="164" fontId="5" fillId="0" borderId="0" xfId="0" applyFont="1" applyAlignment="1"/>
    <xf numFmtId="164" fontId="0" fillId="0" borderId="0" xfId="0" applyAlignment="1"/>
    <xf numFmtId="37" fontId="3" fillId="0" borderId="0" xfId="0" applyNumberFormat="1" applyFont="1" applyBorder="1" applyProtection="1"/>
    <xf numFmtId="37" fontId="2" fillId="0" borderId="0" xfId="0" applyNumberFormat="1" applyFont="1" applyBorder="1" applyProtection="1"/>
    <xf numFmtId="164" fontId="0" fillId="0" borderId="0" xfId="0" applyBorder="1"/>
    <xf numFmtId="164" fontId="2" fillId="0" borderId="0" xfId="0" applyFont="1" applyBorder="1" applyAlignment="1" applyProtection="1">
      <alignment horizontal="left"/>
    </xf>
    <xf numFmtId="164" fontId="4" fillId="0" borderId="0" xfId="0" applyFont="1" applyBorder="1" applyAlignment="1" applyProtection="1">
      <alignment horizontal="left"/>
    </xf>
    <xf numFmtId="37" fontId="4" fillId="0" borderId="0" xfId="0" applyNumberFormat="1" applyFont="1" applyBorder="1"/>
    <xf numFmtId="37" fontId="0" fillId="0" borderId="0" xfId="0" applyNumberFormat="1" applyBorder="1"/>
    <xf numFmtId="164" fontId="1" fillId="0" borderId="0" xfId="0" applyFont="1" applyBorder="1" applyAlignment="1">
      <alignment vertical="top"/>
    </xf>
    <xf numFmtId="164" fontId="5" fillId="0" borderId="0" xfId="0" applyFont="1" applyBorder="1" applyAlignment="1">
      <alignment vertical="top"/>
    </xf>
    <xf numFmtId="164" fontId="1" fillId="0" borderId="0" xfId="0" applyFont="1" applyBorder="1" applyAlignment="1"/>
    <xf numFmtId="164" fontId="5" fillId="0" borderId="0" xfId="0" applyFont="1" applyBorder="1" applyAlignment="1"/>
    <xf numFmtId="164" fontId="4" fillId="0" borderId="0" xfId="0" applyFont="1" applyBorder="1" applyProtection="1"/>
    <xf numFmtId="164" fontId="3" fillId="0" borderId="0" xfId="0" applyFont="1" applyBorder="1" applyAlignment="1">
      <alignment vertical="top"/>
    </xf>
    <xf numFmtId="164" fontId="4" fillId="0" borderId="0" xfId="0" applyFont="1" applyBorder="1" applyAlignment="1">
      <alignment vertical="top"/>
    </xf>
    <xf numFmtId="164" fontId="2" fillId="0" borderId="0" xfId="0" applyFont="1" applyBorder="1" applyAlignment="1">
      <alignment vertical="top"/>
    </xf>
    <xf numFmtId="164" fontId="0" fillId="0" borderId="0" xfId="0" applyBorder="1" applyAlignment="1">
      <alignment vertical="top"/>
    </xf>
    <xf numFmtId="164" fontId="3" fillId="0" borderId="0" xfId="0" applyFont="1" applyBorder="1" applyAlignment="1"/>
    <xf numFmtId="164" fontId="4" fillId="0" borderId="0" xfId="0" applyFont="1" applyBorder="1" applyAlignment="1"/>
    <xf numFmtId="164" fontId="2" fillId="0" borderId="0" xfId="0" applyFont="1" applyBorder="1" applyAlignment="1"/>
    <xf numFmtId="164" fontId="0" fillId="0" borderId="0" xfId="0" applyBorder="1" applyAlignment="1"/>
    <xf numFmtId="164" fontId="6" fillId="0" borderId="0" xfId="0" applyFont="1" applyAlignment="1" applyProtection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6" fillId="0" borderId="0" xfId="0" applyFont="1" applyAlignment="1">
      <alignment vertical="top"/>
    </xf>
    <xf numFmtId="164" fontId="6" fillId="0" borderId="0" xfId="0" applyFont="1" applyBorder="1" applyAlignment="1">
      <alignment vertical="top"/>
    </xf>
    <xf numFmtId="164" fontId="6" fillId="0" borderId="0" xfId="0" applyFont="1" applyAlignment="1" applyProtection="1">
      <alignment horizontal="centerContinuous"/>
    </xf>
    <xf numFmtId="164" fontId="6" fillId="0" borderId="0" xfId="0" applyFont="1" applyAlignment="1">
      <alignment horizontal="centerContinuous"/>
    </xf>
    <xf numFmtId="164" fontId="6" fillId="0" borderId="0" xfId="0" applyFont="1" applyAlignment="1"/>
    <xf numFmtId="164" fontId="6" fillId="0" borderId="0" xfId="0" applyFont="1" applyBorder="1" applyAlignment="1"/>
    <xf numFmtId="164" fontId="8" fillId="0" borderId="1" xfId="0" applyFont="1" applyBorder="1"/>
    <xf numFmtId="37" fontId="8" fillId="0" borderId="1" xfId="0" applyNumberFormat="1" applyFont="1" applyBorder="1" applyProtection="1"/>
    <xf numFmtId="164" fontId="8" fillId="0" borderId="1" xfId="0" applyFont="1" applyBorder="1" applyAlignment="1" applyProtection="1">
      <alignment horizontal="left"/>
    </xf>
    <xf numFmtId="164" fontId="8" fillId="0" borderId="2" xfId="0" applyFont="1" applyBorder="1"/>
    <xf numFmtId="164" fontId="8" fillId="0" borderId="0" xfId="0" applyFont="1" applyBorder="1"/>
    <xf numFmtId="164" fontId="8" fillId="0" borderId="0" xfId="0" applyFont="1"/>
    <xf numFmtId="164" fontId="8" fillId="0" borderId="1" xfId="0" applyFont="1" applyBorder="1" applyAlignment="1" applyProtection="1">
      <alignment horizontal="center"/>
    </xf>
    <xf numFmtId="164" fontId="8" fillId="0" borderId="1" xfId="0" applyFont="1" applyBorder="1" applyAlignment="1" applyProtection="1">
      <alignment horizontal="centerContinuous"/>
    </xf>
    <xf numFmtId="164" fontId="8" fillId="0" borderId="0" xfId="0" applyFont="1" applyBorder="1" applyAlignment="1" applyProtection="1">
      <alignment horizontal="centerContinuous"/>
    </xf>
    <xf numFmtId="164" fontId="8" fillId="0" borderId="0" xfId="0" applyFont="1" applyAlignment="1" applyProtection="1">
      <alignment horizontal="left"/>
    </xf>
    <xf numFmtId="164" fontId="7" fillId="0" borderId="0" xfId="0" applyFont="1"/>
    <xf numFmtId="164" fontId="8" fillId="0" borderId="0" xfId="0" applyFont="1" applyAlignment="1" applyProtection="1">
      <alignment horizontal="centerContinuous"/>
    </xf>
    <xf numFmtId="164" fontId="8" fillId="0" borderId="0" xfId="0" applyFont="1" applyAlignment="1" applyProtection="1">
      <alignment horizontal="center"/>
    </xf>
    <xf numFmtId="37" fontId="8" fillId="0" borderId="0" xfId="0" applyNumberFormat="1" applyFont="1" applyAlignment="1" applyProtection="1">
      <alignment horizontal="center"/>
    </xf>
    <xf numFmtId="164" fontId="10" fillId="0" borderId="1" xfId="0" applyFont="1" applyBorder="1" applyAlignment="1" applyProtection="1">
      <alignment horizontal="left"/>
    </xf>
    <xf numFmtId="165" fontId="8" fillId="0" borderId="0" xfId="0" applyNumberFormat="1" applyFont="1" applyProtection="1"/>
    <xf numFmtId="37" fontId="8" fillId="0" borderId="0" xfId="0" applyNumberFormat="1" applyFont="1" applyProtection="1"/>
    <xf numFmtId="166" fontId="8" fillId="0" borderId="0" xfId="0" applyNumberFormat="1" applyFont="1" applyProtection="1"/>
    <xf numFmtId="164" fontId="8" fillId="0" borderId="0" xfId="0" applyFont="1" applyBorder="1" applyAlignment="1" applyProtection="1">
      <alignment horizontal="left"/>
    </xf>
    <xf numFmtId="164" fontId="8" fillId="0" borderId="0" xfId="0" applyFont="1" applyAlignment="1" applyProtection="1">
      <alignment horizontal="left" vertical="justify"/>
    </xf>
    <xf numFmtId="164" fontId="8" fillId="0" borderId="0" xfId="0" applyFont="1" applyAlignment="1" applyProtection="1">
      <alignment horizontal="left" vertical="center"/>
    </xf>
    <xf numFmtId="37" fontId="12" fillId="0" borderId="0" xfId="0" applyNumberFormat="1" applyFont="1" applyProtection="1">
      <protection locked="0"/>
    </xf>
    <xf numFmtId="164" fontId="10" fillId="0" borderId="0" xfId="0" applyFont="1" applyAlignment="1" applyProtection="1">
      <alignment horizontal="left"/>
    </xf>
    <xf numFmtId="165" fontId="8" fillId="0" borderId="0" xfId="0" applyNumberFormat="1" applyFont="1" applyBorder="1" applyProtection="1"/>
    <xf numFmtId="37" fontId="8" fillId="0" borderId="0" xfId="0" applyNumberFormat="1" applyFont="1" applyBorder="1" applyProtection="1"/>
    <xf numFmtId="167" fontId="8" fillId="0" borderId="0" xfId="0" applyNumberFormat="1" applyFont="1" applyProtection="1"/>
    <xf numFmtId="164" fontId="8" fillId="0" borderId="0" xfId="0" applyFont="1" applyAlignment="1" applyProtection="1">
      <alignment horizontal="left" vertical="top"/>
    </xf>
    <xf numFmtId="164" fontId="13" fillId="0" borderId="0" xfId="0" applyFont="1" applyAlignment="1">
      <alignment vertical="top"/>
    </xf>
    <xf numFmtId="164" fontId="13" fillId="0" borderId="0" xfId="0" applyFont="1" applyBorder="1" applyAlignment="1">
      <alignment vertical="top"/>
    </xf>
    <xf numFmtId="164" fontId="13" fillId="0" borderId="0" xfId="0" applyFont="1" applyAlignment="1">
      <alignment horizontal="centerContinuous"/>
    </xf>
    <xf numFmtId="164" fontId="13" fillId="0" borderId="0" xfId="0" applyFont="1" applyAlignment="1"/>
    <xf numFmtId="164" fontId="13" fillId="0" borderId="0" xfId="0" applyFont="1" applyBorder="1" applyAlignment="1"/>
    <xf numFmtId="164" fontId="13" fillId="0" borderId="0" xfId="0" applyFont="1" applyAlignment="1">
      <alignment horizontal="centerContinuous" vertical="top"/>
    </xf>
    <xf numFmtId="164" fontId="8" fillId="0" borderId="0" xfId="0" applyFont="1" applyBorder="1" applyAlignment="1" applyProtection="1">
      <alignment horizontal="center"/>
    </xf>
    <xf numFmtId="164" fontId="8" fillId="0" borderId="0" xfId="0" applyFont="1" applyAlignment="1" applyProtection="1"/>
    <xf numFmtId="164" fontId="8" fillId="0" borderId="0" xfId="0" quotePrefix="1" applyFont="1" applyBorder="1" applyAlignment="1" applyProtection="1">
      <alignment horizontal="left"/>
    </xf>
    <xf numFmtId="164" fontId="8" fillId="0" borderId="0" xfId="0" quotePrefix="1" applyFont="1" applyBorder="1" applyAlignment="1" applyProtection="1">
      <alignment horizontal="left" vertical="justify"/>
    </xf>
    <xf numFmtId="166" fontId="8" fillId="0" borderId="0" xfId="0" applyNumberFormat="1" applyFont="1" applyBorder="1" applyProtection="1"/>
    <xf numFmtId="164" fontId="8" fillId="0" borderId="0" xfId="0" applyFont="1" applyBorder="1" applyAlignment="1" applyProtection="1">
      <alignment horizontal="left" vertical="justify"/>
    </xf>
    <xf numFmtId="164" fontId="7" fillId="0" borderId="0" xfId="0" applyFont="1" applyBorder="1"/>
    <xf numFmtId="37" fontId="8" fillId="0" borderId="0" xfId="0" applyNumberFormat="1" applyFont="1" applyBorder="1"/>
    <xf numFmtId="164" fontId="8" fillId="0" borderId="3" xfId="0" applyFont="1" applyBorder="1" applyAlignment="1" applyProtection="1">
      <alignment horizontal="left" vertical="justify"/>
    </xf>
    <xf numFmtId="164" fontId="7" fillId="0" borderId="3" xfId="0" applyFont="1" applyBorder="1"/>
    <xf numFmtId="37" fontId="8" fillId="0" borderId="3" xfId="0" applyNumberFormat="1" applyFont="1" applyBorder="1"/>
    <xf numFmtId="166" fontId="8" fillId="0" borderId="3" xfId="0" applyNumberFormat="1" applyFont="1" applyBorder="1" applyProtection="1"/>
    <xf numFmtId="165" fontId="8" fillId="0" borderId="3" xfId="0" applyNumberFormat="1" applyFont="1" applyBorder="1" applyProtection="1"/>
    <xf numFmtId="164" fontId="11" fillId="0" borderId="0" xfId="0" applyFont="1" applyBorder="1" applyAlignment="1" applyProtection="1">
      <alignment horizontal="left"/>
    </xf>
    <xf numFmtId="164" fontId="14" fillId="0" borderId="0" xfId="0" applyFont="1" applyBorder="1"/>
    <xf numFmtId="37" fontId="13" fillId="0" borderId="0" xfId="0" applyNumberFormat="1" applyFont="1" applyBorder="1" applyProtection="1"/>
    <xf numFmtId="37" fontId="14" fillId="0" borderId="0" xfId="0" applyNumberFormat="1" applyFont="1" applyBorder="1" applyProtection="1"/>
    <xf numFmtId="164" fontId="15" fillId="0" borderId="0" xfId="0" applyFont="1" applyBorder="1" applyAlignment="1" applyProtection="1">
      <alignment horizontal="left"/>
    </xf>
    <xf numFmtId="164" fontId="13" fillId="0" borderId="0" xfId="0" applyFont="1" applyBorder="1" applyAlignment="1" applyProtection="1">
      <alignment horizontal="left"/>
    </xf>
    <xf numFmtId="164" fontId="15" fillId="0" borderId="0" xfId="0" applyFont="1" applyAlignment="1" applyProtection="1">
      <alignment horizontal="left"/>
    </xf>
    <xf numFmtId="164" fontId="13" fillId="0" borderId="0" xfId="0" applyFont="1" applyBorder="1"/>
    <xf numFmtId="164" fontId="13" fillId="0" borderId="0" xfId="0" quotePrefix="1" applyFont="1" applyAlignment="1" applyProtection="1">
      <alignment horizontal="left"/>
    </xf>
    <xf numFmtId="164" fontId="14" fillId="0" borderId="0" xfId="0" applyFont="1"/>
    <xf numFmtId="164" fontId="13" fillId="0" borderId="0" xfId="0" applyFont="1"/>
    <xf numFmtId="164" fontId="13" fillId="0" borderId="0" xfId="0" applyFont="1" applyAlignment="1" applyProtection="1">
      <alignment horizontal="left"/>
    </xf>
    <xf numFmtId="37" fontId="13" fillId="0" borderId="0" xfId="0" applyNumberFormat="1" applyFont="1" applyProtection="1"/>
    <xf numFmtId="166" fontId="14" fillId="0" borderId="0" xfId="0" applyNumberFormat="1" applyFont="1" applyProtection="1"/>
    <xf numFmtId="37" fontId="14" fillId="0" borderId="0" xfId="0" applyNumberFormat="1" applyFont="1" applyProtection="1"/>
    <xf numFmtId="164" fontId="14" fillId="0" borderId="0" xfId="0" applyFont="1" applyAlignment="1" applyProtection="1">
      <alignment horizontal="left"/>
    </xf>
    <xf numFmtId="164" fontId="14" fillId="0" borderId="0" xfId="0" applyFont="1" applyAlignment="1" applyProtection="1">
      <alignment horizontal="center"/>
    </xf>
    <xf numFmtId="164" fontId="8" fillId="0" borderId="3" xfId="0" applyFont="1" applyBorder="1" applyAlignment="1" applyProtection="1">
      <alignment horizontal="left"/>
    </xf>
    <xf numFmtId="164" fontId="8" fillId="0" borderId="3" xfId="0" applyFont="1" applyBorder="1"/>
    <xf numFmtId="37" fontId="8" fillId="0" borderId="3" xfId="0" applyNumberFormat="1" applyFont="1" applyBorder="1" applyAlignment="1" applyProtection="1">
      <alignment horizontal="center"/>
    </xf>
    <xf numFmtId="164" fontId="8" fillId="0" borderId="3" xfId="0" applyFont="1" applyBorder="1" applyAlignment="1" applyProtection="1">
      <alignment horizontal="center"/>
    </xf>
    <xf numFmtId="164" fontId="8" fillId="0" borderId="3" xfId="0" applyFont="1" applyBorder="1" applyAlignment="1" applyProtection="1">
      <alignment horizontal="centerContinuous"/>
    </xf>
    <xf numFmtId="164" fontId="10" fillId="0" borderId="0" xfId="0" applyFont="1" applyBorder="1" applyAlignment="1" applyProtection="1">
      <alignment horizontal="left"/>
    </xf>
    <xf numFmtId="164" fontId="8" fillId="0" borderId="0" xfId="0" quotePrefix="1" applyFont="1" applyAlignment="1" applyProtection="1">
      <alignment horizontal="left" vertical="center"/>
    </xf>
    <xf numFmtId="164" fontId="6" fillId="0" borderId="0" xfId="0" applyFont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CS184"/>
  <sheetViews>
    <sheetView showGridLines="0" tabSelected="1" zoomScaleNormal="100" workbookViewId="0">
      <selection activeCell="H132" sqref="H132"/>
    </sheetView>
  </sheetViews>
  <sheetFormatPr defaultColWidth="9.7109375" defaultRowHeight="12.75"/>
  <cols>
    <col min="1" max="2" width="5.7109375" style="47" customWidth="1"/>
    <col min="3" max="3" width="9.140625" style="47" customWidth="1"/>
    <col min="4" max="4" width="3.7109375" style="47" customWidth="1"/>
    <col min="5" max="5" width="7.28515625" style="47" customWidth="1"/>
    <col min="6" max="6" width="2.7109375" style="47" customWidth="1"/>
    <col min="7" max="7" width="5" style="47" customWidth="1"/>
    <col min="8" max="8" width="2.7109375" style="47" customWidth="1"/>
    <col min="9" max="9" width="0" style="47" hidden="1" customWidth="1"/>
    <col min="10" max="10" width="8.5703125" style="47" customWidth="1"/>
    <col min="11" max="11" width="2.7109375" style="47" customWidth="1"/>
    <col min="12" max="12" width="4.7109375" style="47" customWidth="1"/>
    <col min="13" max="13" width="2.28515625" style="47" customWidth="1"/>
    <col min="14" max="14" width="6.28515625" style="47" customWidth="1"/>
    <col min="15" max="15" width="2.42578125" style="47" customWidth="1"/>
    <col min="16" max="16" width="1.28515625" style="47" customWidth="1"/>
    <col min="17" max="17" width="7.7109375" style="47" customWidth="1"/>
    <col min="18" max="18" width="2.7109375" style="47" customWidth="1"/>
    <col min="19" max="19" width="6.7109375" style="47" customWidth="1"/>
    <col min="20" max="20" width="2.7109375" style="47" customWidth="1"/>
    <col min="21" max="21" width="5.28515625" style="47" customWidth="1"/>
    <col min="22" max="22" width="2.7109375" style="47" customWidth="1"/>
    <col min="23" max="23" width="4.140625" style="47" customWidth="1"/>
    <col min="24" max="24" width="2.7109375" style="47" customWidth="1"/>
    <col min="25" max="25" width="9.28515625" style="47" customWidth="1"/>
    <col min="26" max="26" width="0" style="47" hidden="1" customWidth="1"/>
    <col min="27" max="27" width="9.7109375" style="76"/>
    <col min="28" max="28" width="10.7109375" style="10" customWidth="1"/>
    <col min="29" max="30" width="9.7109375" style="10"/>
    <col min="31" max="31" width="0" style="10" hidden="1" customWidth="1"/>
    <col min="32" max="32" width="12.7109375" style="10" customWidth="1"/>
    <col min="33" max="33" width="3.7109375" style="10" customWidth="1"/>
    <col min="34" max="97" width="9.7109375" style="10"/>
  </cols>
  <sheetData>
    <row r="1" spans="1:97" s="3" customFormat="1" ht="15" customHeight="1">
      <c r="A1" s="28" t="s">
        <v>31</v>
      </c>
      <c r="B1" s="29"/>
      <c r="C1" s="29"/>
      <c r="D1" s="29"/>
      <c r="E1" s="29"/>
      <c r="F1" s="29"/>
      <c r="G1" s="29"/>
      <c r="H1" s="29"/>
      <c r="I1" s="29"/>
      <c r="J1" s="29"/>
      <c r="K1" s="30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8"/>
      <c r="Z1" s="31"/>
      <c r="AA1" s="32"/>
      <c r="AB1" s="15"/>
      <c r="AC1" s="15"/>
      <c r="AD1" s="15"/>
      <c r="AE1" s="15"/>
      <c r="AF1" s="15"/>
      <c r="AG1" s="15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</row>
    <row r="2" spans="1:97" s="6" customFormat="1" ht="13.5" customHeight="1">
      <c r="A2" s="33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5"/>
      <c r="AA2" s="36"/>
      <c r="AB2" s="17"/>
      <c r="AC2" s="17"/>
      <c r="AD2" s="17"/>
      <c r="AE2" s="17"/>
      <c r="AF2" s="17"/>
      <c r="AG2" s="17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</row>
    <row r="3" spans="1:97" s="3" customFormat="1" ht="15" customHeight="1">
      <c r="A3" s="28" t="s">
        <v>38</v>
      </c>
      <c r="B3" s="29"/>
      <c r="C3" s="29"/>
      <c r="D3" s="29"/>
      <c r="E3" s="28"/>
      <c r="F3" s="29"/>
      <c r="G3" s="29"/>
      <c r="H3" s="29"/>
      <c r="I3" s="29"/>
      <c r="J3" s="30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31"/>
      <c r="AA3" s="32"/>
      <c r="AB3" s="15"/>
      <c r="AC3" s="15"/>
      <c r="AD3" s="15"/>
      <c r="AE3" s="15"/>
      <c r="AF3" s="15"/>
      <c r="AG3" s="15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</row>
    <row r="4" spans="1:97" ht="10.9" customHeight="1">
      <c r="A4" s="37"/>
      <c r="B4" s="37"/>
      <c r="C4" s="38"/>
      <c r="D4" s="39" t="s">
        <v>1</v>
      </c>
      <c r="E4" s="37"/>
      <c r="F4" s="37"/>
      <c r="G4" s="37"/>
      <c r="H4" s="37"/>
      <c r="I4" s="37"/>
      <c r="J4" s="39" t="s">
        <v>2</v>
      </c>
      <c r="K4" s="37"/>
      <c r="L4" s="37"/>
      <c r="M4" s="37"/>
      <c r="N4" s="37"/>
      <c r="O4" s="40"/>
      <c r="P4" s="37"/>
      <c r="Q4" s="39" t="s">
        <v>3</v>
      </c>
      <c r="R4" s="37"/>
      <c r="S4" s="37"/>
      <c r="T4" s="37"/>
      <c r="U4" s="37"/>
      <c r="V4" s="37"/>
      <c r="W4" s="37"/>
      <c r="X4" s="37"/>
      <c r="Y4" s="37"/>
      <c r="Z4" s="37"/>
      <c r="AA4" s="4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2"/>
      <c r="AV4" s="2"/>
      <c r="AW4" s="2"/>
      <c r="AX4" s="2"/>
    </row>
    <row r="5" spans="1:97" ht="10.9" customHeight="1">
      <c r="A5" s="42"/>
      <c r="B5" s="42"/>
      <c r="C5" s="38"/>
      <c r="D5" s="37"/>
      <c r="E5" s="43" t="s">
        <v>4</v>
      </c>
      <c r="F5" s="37"/>
      <c r="G5" s="43" t="s">
        <v>5</v>
      </c>
      <c r="H5" s="42"/>
      <c r="I5" s="42"/>
      <c r="J5" s="37"/>
      <c r="K5" s="37"/>
      <c r="L5" s="37"/>
      <c r="M5" s="37"/>
      <c r="N5" s="44" t="s">
        <v>6</v>
      </c>
      <c r="O5" s="45"/>
      <c r="P5" s="42"/>
      <c r="Q5" s="37"/>
      <c r="R5" s="37"/>
      <c r="S5" s="43" t="s">
        <v>6</v>
      </c>
      <c r="T5" s="37"/>
      <c r="U5" s="43" t="s">
        <v>7</v>
      </c>
      <c r="V5" s="37"/>
      <c r="W5" s="37"/>
      <c r="X5" s="42"/>
      <c r="Y5" s="46" t="s">
        <v>8</v>
      </c>
      <c r="Z5" s="42"/>
      <c r="AA5" s="4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2"/>
      <c r="AV5" s="2"/>
      <c r="AW5" s="2"/>
      <c r="AX5" s="2"/>
    </row>
    <row r="6" spans="1:97" ht="10.9" customHeight="1">
      <c r="A6" s="46" t="s">
        <v>9</v>
      </c>
      <c r="B6" s="42"/>
      <c r="D6" s="42"/>
      <c r="E6" s="48" t="s">
        <v>29</v>
      </c>
      <c r="F6" s="42"/>
      <c r="G6" s="48" t="s">
        <v>29</v>
      </c>
      <c r="H6" s="42"/>
      <c r="I6" s="42"/>
      <c r="J6" s="42"/>
      <c r="K6" s="42"/>
      <c r="L6" s="42"/>
      <c r="M6" s="42"/>
      <c r="N6" s="48" t="s">
        <v>29</v>
      </c>
      <c r="O6" s="48"/>
      <c r="P6" s="42"/>
      <c r="Q6" s="49" t="s">
        <v>10</v>
      </c>
      <c r="R6" s="42"/>
      <c r="S6" s="48" t="s">
        <v>29</v>
      </c>
      <c r="T6" s="42"/>
      <c r="U6" s="48" t="s">
        <v>29</v>
      </c>
      <c r="V6" s="42"/>
      <c r="W6" s="42"/>
      <c r="X6" s="42"/>
      <c r="Y6" s="46" t="s">
        <v>11</v>
      </c>
      <c r="Z6" s="42"/>
      <c r="AA6" s="4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2"/>
      <c r="AV6" s="2"/>
      <c r="AW6" s="2"/>
      <c r="AX6" s="2"/>
    </row>
    <row r="7" spans="1:97" ht="10.9" customHeight="1">
      <c r="A7" s="46" t="s">
        <v>12</v>
      </c>
      <c r="B7" s="42"/>
      <c r="C7" s="50"/>
      <c r="D7" s="42"/>
      <c r="E7" s="49" t="s">
        <v>13</v>
      </c>
      <c r="F7" s="42"/>
      <c r="G7" s="49" t="s">
        <v>13</v>
      </c>
      <c r="H7" s="42"/>
      <c r="I7" s="42"/>
      <c r="J7" s="42"/>
      <c r="K7" s="42"/>
      <c r="L7" s="49" t="s">
        <v>14</v>
      </c>
      <c r="M7" s="42"/>
      <c r="N7" s="48" t="s">
        <v>13</v>
      </c>
      <c r="O7" s="48"/>
      <c r="P7" s="42"/>
      <c r="Q7" s="49" t="s">
        <v>15</v>
      </c>
      <c r="R7" s="42"/>
      <c r="S7" s="49" t="s">
        <v>13</v>
      </c>
      <c r="T7" s="42"/>
      <c r="U7" s="49" t="s">
        <v>13</v>
      </c>
      <c r="V7" s="42"/>
      <c r="W7" s="49" t="s">
        <v>16</v>
      </c>
      <c r="X7" s="42"/>
      <c r="Y7" s="46" t="s">
        <v>17</v>
      </c>
      <c r="Z7" s="42"/>
      <c r="AA7" s="4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2"/>
      <c r="AV7" s="2"/>
      <c r="AW7" s="2"/>
      <c r="AX7" s="2"/>
    </row>
    <row r="8" spans="1:97" ht="10.9" customHeight="1">
      <c r="A8" s="46" t="s">
        <v>18</v>
      </c>
      <c r="B8" s="42"/>
      <c r="C8" s="50" t="s">
        <v>4</v>
      </c>
      <c r="D8" s="42"/>
      <c r="E8" s="49" t="s">
        <v>19</v>
      </c>
      <c r="F8" s="42"/>
      <c r="G8" s="49" t="s">
        <v>19</v>
      </c>
      <c r="H8" s="42"/>
      <c r="I8" s="42"/>
      <c r="J8" s="49" t="s">
        <v>4</v>
      </c>
      <c r="K8" s="42"/>
      <c r="L8" s="49" t="s">
        <v>20</v>
      </c>
      <c r="M8" s="42"/>
      <c r="N8" s="48" t="s">
        <v>19</v>
      </c>
      <c r="O8" s="48"/>
      <c r="P8" s="42"/>
      <c r="Q8" s="49" t="s">
        <v>21</v>
      </c>
      <c r="R8" s="42"/>
      <c r="S8" s="49" t="s">
        <v>19</v>
      </c>
      <c r="T8" s="42"/>
      <c r="U8" s="49" t="s">
        <v>19</v>
      </c>
      <c r="V8" s="42"/>
      <c r="W8" s="49" t="s">
        <v>33</v>
      </c>
      <c r="X8" s="42"/>
      <c r="Y8" s="46" t="s">
        <v>21</v>
      </c>
      <c r="Z8" s="42"/>
      <c r="AA8" s="41"/>
      <c r="AB8" s="1"/>
      <c r="AC8" s="1"/>
      <c r="AD8" s="1"/>
      <c r="AE8" s="1"/>
      <c r="AF8" s="12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2"/>
      <c r="AV8" s="2"/>
      <c r="AW8" s="2"/>
      <c r="AX8" s="2"/>
    </row>
    <row r="9" spans="1:97" ht="12" customHeight="1">
      <c r="A9" s="51" t="s">
        <v>22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4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2"/>
      <c r="AV9" s="2"/>
      <c r="AW9" s="2"/>
      <c r="AX9" s="2"/>
    </row>
    <row r="10" spans="1:97" ht="12" customHeight="1">
      <c r="A10" s="56">
        <v>1985</v>
      </c>
      <c r="B10" s="52"/>
      <c r="C10" s="53">
        <v>10333990</v>
      </c>
      <c r="D10" s="53"/>
      <c r="E10" s="53">
        <v>201340</v>
      </c>
      <c r="F10" s="42"/>
      <c r="G10" s="54">
        <f t="shared" ref="G10:G19" si="0">E10/C10*100</f>
        <v>1.9483277998140118</v>
      </c>
      <c r="H10" s="53"/>
      <c r="I10" s="42"/>
      <c r="J10" s="53">
        <v>2230005</v>
      </c>
      <c r="K10" s="53"/>
      <c r="L10" s="54">
        <f t="shared" ref="L10:L16" si="1">J10/M10*100</f>
        <v>2.58284784396391</v>
      </c>
      <c r="M10" s="52">
        <v>86339000</v>
      </c>
      <c r="N10" s="54">
        <v>11.1</v>
      </c>
      <c r="O10" s="54"/>
      <c r="P10" s="52">
        <v>386145070</v>
      </c>
      <c r="Q10" s="53">
        <f>SUM(P10*0.001)</f>
        <v>386145.07</v>
      </c>
      <c r="R10" s="53"/>
      <c r="S10" s="53">
        <v>1918</v>
      </c>
      <c r="T10" s="53"/>
      <c r="U10" s="53">
        <v>173</v>
      </c>
      <c r="V10" s="52">
        <f>Y53+Y96</f>
        <v>2867200</v>
      </c>
      <c r="W10" s="53">
        <v>13</v>
      </c>
      <c r="X10" s="42"/>
      <c r="Y10" s="53">
        <v>2867199</v>
      </c>
      <c r="Z10" s="42"/>
      <c r="AA10" s="55"/>
      <c r="AB10" s="19"/>
      <c r="AC10" s="19"/>
      <c r="AD10" s="1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1"/>
      <c r="AS10" s="1"/>
      <c r="AT10" s="1"/>
      <c r="AU10" s="2"/>
      <c r="AV10" s="2"/>
      <c r="AW10" s="2"/>
      <c r="AX10" s="2"/>
    </row>
    <row r="11" spans="1:97" ht="12" customHeight="1">
      <c r="A11" s="56">
        <v>1987</v>
      </c>
      <c r="B11" s="52"/>
      <c r="C11" s="53">
        <v>10109560</v>
      </c>
      <c r="D11" s="53"/>
      <c r="E11" s="53">
        <v>186300</v>
      </c>
      <c r="F11" s="42"/>
      <c r="G11" s="54">
        <f t="shared" si="0"/>
        <v>1.842810171758217</v>
      </c>
      <c r="H11" s="53"/>
      <c r="I11" s="42"/>
      <c r="J11" s="53">
        <v>2223675</v>
      </c>
      <c r="K11" s="53"/>
      <c r="L11" s="54">
        <f t="shared" si="1"/>
        <v>2.480368317140913</v>
      </c>
      <c r="M11" s="52">
        <v>89651000</v>
      </c>
      <c r="N11" s="54">
        <v>11.9</v>
      </c>
      <c r="O11" s="54"/>
      <c r="P11" s="52">
        <v>506322870</v>
      </c>
      <c r="Q11" s="53">
        <f>SUM(P11*0.001)</f>
        <v>506322.87</v>
      </c>
      <c r="R11" s="53"/>
      <c r="S11" s="53">
        <v>2718</v>
      </c>
      <c r="T11" s="53"/>
      <c r="U11" s="53">
        <v>228</v>
      </c>
      <c r="V11" s="52">
        <f>Y54+Y97</f>
        <v>3818918</v>
      </c>
      <c r="W11" s="53">
        <v>16</v>
      </c>
      <c r="X11" s="42"/>
      <c r="Y11" s="53">
        <v>3818919</v>
      </c>
      <c r="Z11" s="42"/>
      <c r="AA11" s="55"/>
      <c r="AB11" s="19"/>
      <c r="AC11" s="19"/>
      <c r="AD11" s="1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1"/>
      <c r="AS11" s="1"/>
      <c r="AT11" s="1"/>
      <c r="AU11" s="2"/>
      <c r="AV11" s="2"/>
      <c r="AW11" s="2"/>
      <c r="AX11" s="2"/>
    </row>
    <row r="12" spans="1:97" ht="12" customHeight="1">
      <c r="A12" s="56" t="s">
        <v>34</v>
      </c>
      <c r="B12" s="52"/>
      <c r="C12" s="53">
        <v>10147665</v>
      </c>
      <c r="E12" s="53">
        <v>9075</v>
      </c>
      <c r="F12" s="42"/>
      <c r="G12" s="54">
        <f t="shared" si="0"/>
        <v>8.9429440171704525E-2</v>
      </c>
      <c r="H12" s="53"/>
      <c r="I12" s="42"/>
      <c r="J12" s="53">
        <v>140285</v>
      </c>
      <c r="K12" s="53"/>
      <c r="L12" s="54">
        <f t="shared" si="1"/>
        <v>0.15604213476897066</v>
      </c>
      <c r="M12" s="52">
        <v>89902000</v>
      </c>
      <c r="N12" s="54">
        <v>15.5</v>
      </c>
      <c r="O12" s="54"/>
      <c r="P12" s="52">
        <v>39012625</v>
      </c>
      <c r="Q12" s="53">
        <f>SUM(P12*0.001)</f>
        <v>39012.625</v>
      </c>
      <c r="R12" s="53"/>
      <c r="S12" s="53">
        <v>4299</v>
      </c>
      <c r="T12" s="53"/>
      <c r="U12" s="53">
        <v>278</v>
      </c>
      <c r="V12" s="52">
        <f>Y55+Y98</f>
        <v>3607489</v>
      </c>
      <c r="W12" s="53">
        <v>1</v>
      </c>
      <c r="X12" s="42"/>
      <c r="Y12" s="53">
        <v>3607489</v>
      </c>
      <c r="Z12" s="42"/>
      <c r="AA12" s="55"/>
      <c r="AB12" s="19"/>
      <c r="AC12" s="12"/>
      <c r="AD12" s="1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1"/>
      <c r="AS12" s="1"/>
      <c r="AT12" s="1"/>
      <c r="AU12" s="2"/>
      <c r="AV12" s="2"/>
      <c r="AW12" s="2"/>
      <c r="AX12" s="2"/>
    </row>
    <row r="13" spans="1:97" ht="12" customHeight="1">
      <c r="A13" s="57">
        <v>1990</v>
      </c>
      <c r="B13" s="52"/>
      <c r="C13" s="53">
        <v>10521925</v>
      </c>
      <c r="E13" s="53">
        <v>159405</v>
      </c>
      <c r="F13" s="42"/>
      <c r="G13" s="54">
        <f t="shared" si="0"/>
        <v>1.5149794357971569</v>
      </c>
      <c r="H13" s="53"/>
      <c r="I13" s="42"/>
      <c r="J13" s="53">
        <v>1990245</v>
      </c>
      <c r="K13" s="53"/>
      <c r="L13" s="54">
        <f t="shared" si="1"/>
        <v>2.1461638000754837</v>
      </c>
      <c r="M13" s="52">
        <v>92735000</v>
      </c>
      <c r="N13" s="54">
        <f t="shared" ref="N13:N19" si="2">J13/E13</f>
        <v>12.485461560176908</v>
      </c>
      <c r="O13" s="54"/>
      <c r="P13" s="52">
        <v>495350725</v>
      </c>
      <c r="Q13" s="53">
        <f>SUM(P13*0.001)</f>
        <v>495350.72500000003</v>
      </c>
      <c r="R13" s="53"/>
      <c r="S13" s="53">
        <v>3107</v>
      </c>
      <c r="T13" s="58"/>
      <c r="U13" s="53">
        <v>249</v>
      </c>
      <c r="V13" s="52">
        <f>Y56+Y99</f>
        <v>4519088</v>
      </c>
      <c r="W13" s="53">
        <v>15</v>
      </c>
      <c r="X13" s="42"/>
      <c r="Y13" s="53">
        <v>4519088</v>
      </c>
      <c r="Z13" s="42"/>
      <c r="AA13" s="55"/>
      <c r="AB13" s="19"/>
      <c r="AC13" s="19"/>
      <c r="AD13" s="1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1"/>
      <c r="AS13" s="1"/>
      <c r="AT13" s="1"/>
      <c r="AU13" s="2"/>
      <c r="AV13" s="2"/>
      <c r="AW13" s="2"/>
      <c r="AX13" s="2"/>
    </row>
    <row r="14" spans="1:97" ht="12" customHeight="1">
      <c r="A14" s="46">
        <v>1991</v>
      </c>
      <c r="B14" s="53"/>
      <c r="C14" s="53">
        <v>10887700</v>
      </c>
      <c r="E14" s="53">
        <v>208650</v>
      </c>
      <c r="F14" s="42"/>
      <c r="G14" s="54">
        <f t="shared" si="0"/>
        <v>1.9163827070914887</v>
      </c>
      <c r="H14" s="53"/>
      <c r="I14" s="42"/>
      <c r="J14" s="53">
        <v>2564295</v>
      </c>
      <c r="K14" s="53"/>
      <c r="L14" s="54">
        <f t="shared" si="1"/>
        <v>2.7377886678837964</v>
      </c>
      <c r="M14" s="52">
        <v>93663000</v>
      </c>
      <c r="N14" s="54">
        <f t="shared" si="2"/>
        <v>12.289935298346514</v>
      </c>
      <c r="O14" s="54"/>
      <c r="P14" s="52">
        <v>740119000</v>
      </c>
      <c r="Q14" s="53">
        <v>740119</v>
      </c>
      <c r="R14" s="53"/>
      <c r="S14" s="53">
        <v>3547</v>
      </c>
      <c r="T14" s="53"/>
      <c r="U14" s="53">
        <v>289</v>
      </c>
      <c r="V14" s="52"/>
      <c r="W14" s="53">
        <v>21</v>
      </c>
      <c r="X14" s="42"/>
      <c r="Y14" s="53">
        <v>4938491</v>
      </c>
      <c r="Z14" s="42"/>
      <c r="AA14" s="55"/>
      <c r="AB14" s="19"/>
      <c r="AC14" s="19"/>
      <c r="AD14" s="1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1"/>
      <c r="AS14" s="1"/>
      <c r="AT14" s="1"/>
      <c r="AU14" s="2"/>
      <c r="AV14" s="2"/>
      <c r="AW14" s="2"/>
      <c r="AX14" s="2"/>
    </row>
    <row r="15" spans="1:97" ht="12" customHeight="1">
      <c r="A15" s="46">
        <v>1992</v>
      </c>
      <c r="B15" s="53"/>
      <c r="C15" s="53">
        <v>11110545</v>
      </c>
      <c r="E15" s="53">
        <v>204690</v>
      </c>
      <c r="F15" s="42"/>
      <c r="G15" s="54">
        <f t="shared" si="0"/>
        <v>1.842303865381941</v>
      </c>
      <c r="H15" s="53"/>
      <c r="I15" s="42"/>
      <c r="J15" s="53">
        <v>2459625</v>
      </c>
      <c r="K15" s="53"/>
      <c r="L15" s="54">
        <v>2.7</v>
      </c>
      <c r="M15" s="52"/>
      <c r="N15" s="54">
        <v>12</v>
      </c>
      <c r="O15" s="54"/>
      <c r="P15" s="52"/>
      <c r="Q15" s="53">
        <v>749110</v>
      </c>
      <c r="R15" s="53"/>
      <c r="S15" s="53">
        <v>3660</v>
      </c>
      <c r="T15" s="53"/>
      <c r="U15" s="53">
        <v>305</v>
      </c>
      <c r="V15" s="52"/>
      <c r="W15" s="53">
        <v>21</v>
      </c>
      <c r="X15" s="42"/>
      <c r="Y15" s="53">
        <v>5161207</v>
      </c>
      <c r="Z15" s="42"/>
      <c r="AA15" s="55"/>
      <c r="AB15" s="19"/>
      <c r="AC15" s="19"/>
      <c r="AD15" s="1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1"/>
      <c r="AS15" s="1"/>
      <c r="AT15" s="1"/>
      <c r="AU15" s="2"/>
      <c r="AV15" s="2"/>
      <c r="AW15" s="2"/>
      <c r="AX15" s="2"/>
    </row>
    <row r="16" spans="1:97" ht="12" customHeight="1">
      <c r="A16" s="46">
        <v>1993</v>
      </c>
      <c r="B16" s="53"/>
      <c r="C16" s="53">
        <v>11157860</v>
      </c>
      <c r="E16" s="53">
        <v>190640</v>
      </c>
      <c r="F16" s="53"/>
      <c r="G16" s="54">
        <f t="shared" si="0"/>
        <v>1.7085713568730923</v>
      </c>
      <c r="H16" s="53"/>
      <c r="I16" s="53"/>
      <c r="J16" s="53">
        <v>2230130</v>
      </c>
      <c r="K16" s="53"/>
      <c r="L16" s="54">
        <f t="shared" si="1"/>
        <v>2.5094009846405481</v>
      </c>
      <c r="M16" s="52">
        <v>88871010</v>
      </c>
      <c r="N16" s="54">
        <f t="shared" si="2"/>
        <v>11.698122114981116</v>
      </c>
      <c r="O16" s="54"/>
      <c r="P16" s="53"/>
      <c r="Q16" s="53">
        <v>678846</v>
      </c>
      <c r="R16" s="53"/>
      <c r="S16" s="53">
        <v>3561</v>
      </c>
      <c r="T16" s="53"/>
      <c r="U16" s="53">
        <v>304</v>
      </c>
      <c r="V16" s="53"/>
      <c r="W16" s="53">
        <v>19</v>
      </c>
      <c r="X16" s="53"/>
      <c r="Y16" s="53">
        <v>5407178</v>
      </c>
      <c r="Z16" s="42"/>
      <c r="AA16" s="5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1"/>
      <c r="AN16" s="1"/>
      <c r="AO16" s="1"/>
      <c r="AP16" s="1"/>
      <c r="AQ16" s="1"/>
      <c r="AR16" s="1"/>
      <c r="AS16" s="1"/>
      <c r="AT16" s="1"/>
      <c r="AU16" s="2"/>
      <c r="AV16" s="2"/>
      <c r="AW16" s="2"/>
      <c r="AX16" s="2"/>
    </row>
    <row r="17" spans="1:50" ht="12" customHeight="1">
      <c r="A17" s="56">
        <v>1994</v>
      </c>
      <c r="B17" s="53"/>
      <c r="C17" s="53">
        <v>11470605</v>
      </c>
      <c r="E17" s="53">
        <v>181110</v>
      </c>
      <c r="F17" s="53"/>
      <c r="G17" s="54">
        <f t="shared" si="0"/>
        <v>1.5789053846767456</v>
      </c>
      <c r="H17" s="53"/>
      <c r="I17" s="53"/>
      <c r="J17" s="53">
        <v>2015355</v>
      </c>
      <c r="K17" s="53"/>
      <c r="L17" s="54">
        <v>2.4</v>
      </c>
      <c r="M17" s="53"/>
      <c r="N17" s="54">
        <f t="shared" si="2"/>
        <v>11.127795262547624</v>
      </c>
      <c r="O17" s="54"/>
      <c r="P17" s="53"/>
      <c r="Q17" s="53">
        <v>637692</v>
      </c>
      <c r="R17" s="53"/>
      <c r="S17" s="53">
        <v>3521</v>
      </c>
      <c r="T17" s="53"/>
      <c r="U17" s="53">
        <v>316</v>
      </c>
      <c r="V17" s="53"/>
      <c r="W17" s="53">
        <v>19</v>
      </c>
      <c r="X17" s="53"/>
      <c r="Y17" s="53">
        <v>5656015</v>
      </c>
      <c r="Z17" s="42"/>
      <c r="AA17" s="5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1"/>
      <c r="AO17" s="1"/>
      <c r="AP17" s="1"/>
      <c r="AQ17" s="1"/>
      <c r="AR17" s="1"/>
      <c r="AS17" s="1"/>
      <c r="AT17" s="1"/>
      <c r="AU17" s="2"/>
      <c r="AV17" s="2"/>
      <c r="AW17" s="2"/>
      <c r="AX17" s="2"/>
    </row>
    <row r="18" spans="1:50" ht="12" customHeight="1">
      <c r="A18" s="56">
        <v>1995</v>
      </c>
      <c r="B18" s="53"/>
      <c r="C18" s="53">
        <v>11680885</v>
      </c>
      <c r="D18" s="53"/>
      <c r="E18" s="53">
        <v>164535</v>
      </c>
      <c r="F18" s="53"/>
      <c r="G18" s="54">
        <f t="shared" si="0"/>
        <v>1.4085833393617009</v>
      </c>
      <c r="H18" s="53"/>
      <c r="I18" s="53"/>
      <c r="J18" s="53">
        <v>1738950</v>
      </c>
      <c r="K18" s="53"/>
      <c r="L18" s="54">
        <v>2.1</v>
      </c>
      <c r="M18" s="53"/>
      <c r="N18" s="54">
        <f t="shared" si="2"/>
        <v>10.568875923055884</v>
      </c>
      <c r="O18" s="54"/>
      <c r="P18" s="53"/>
      <c r="Q18" s="53">
        <v>535923</v>
      </c>
      <c r="R18" s="53"/>
      <c r="S18" s="53">
        <v>3257</v>
      </c>
      <c r="T18" s="53"/>
      <c r="U18" s="53">
        <v>308</v>
      </c>
      <c r="V18" s="53"/>
      <c r="W18" s="53">
        <v>16</v>
      </c>
      <c r="X18" s="53"/>
      <c r="Y18" s="53">
        <v>5880735</v>
      </c>
      <c r="Z18" s="42"/>
      <c r="AA18" s="5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1"/>
      <c r="AO18" s="1"/>
      <c r="AP18" s="1"/>
      <c r="AQ18" s="1"/>
      <c r="AR18" s="1"/>
      <c r="AS18" s="1"/>
      <c r="AT18" s="1"/>
      <c r="AU18" s="2"/>
      <c r="AV18" s="2"/>
      <c r="AW18" s="2"/>
      <c r="AX18" s="2"/>
    </row>
    <row r="19" spans="1:50" ht="12" customHeight="1">
      <c r="A19" s="56">
        <v>1996</v>
      </c>
      <c r="B19" s="53"/>
      <c r="C19" s="53">
        <v>11795535</v>
      </c>
      <c r="D19" s="53"/>
      <c r="E19" s="53">
        <v>149265</v>
      </c>
      <c r="F19" s="53"/>
      <c r="G19" s="54">
        <f t="shared" si="0"/>
        <v>1.2654364554045239</v>
      </c>
      <c r="H19" s="53"/>
      <c r="I19" s="53"/>
      <c r="J19" s="53">
        <v>1492815</v>
      </c>
      <c r="K19" s="53"/>
      <c r="L19" s="54">
        <v>1.9</v>
      </c>
      <c r="M19" s="52">
        <v>91642780</v>
      </c>
      <c r="N19" s="54">
        <f t="shared" si="2"/>
        <v>10.001105416541051</v>
      </c>
      <c r="O19" s="54"/>
      <c r="P19" s="53"/>
      <c r="Q19" s="53">
        <v>472289</v>
      </c>
      <c r="R19" s="53"/>
      <c r="S19" s="53">
        <v>3164</v>
      </c>
      <c r="T19" s="53"/>
      <c r="U19" s="53">
        <v>316</v>
      </c>
      <c r="V19" s="53"/>
      <c r="W19" s="53">
        <v>14</v>
      </c>
      <c r="X19" s="53"/>
      <c r="Y19" s="53">
        <v>6066239</v>
      </c>
      <c r="Z19" s="42"/>
      <c r="AA19" s="41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1"/>
      <c r="AO19" s="1"/>
      <c r="AP19" s="1"/>
      <c r="AQ19" s="1"/>
      <c r="AR19" s="1"/>
      <c r="AS19" s="1"/>
      <c r="AT19" s="1"/>
      <c r="AU19" s="2"/>
      <c r="AV19" s="2"/>
      <c r="AW19" s="2"/>
      <c r="AX19" s="2"/>
    </row>
    <row r="20" spans="1:50" ht="12" customHeight="1">
      <c r="A20" s="56">
        <v>1997</v>
      </c>
      <c r="B20" s="53"/>
      <c r="C20" s="53">
        <v>11919085</v>
      </c>
      <c r="D20" s="53"/>
      <c r="E20" s="53">
        <v>144780</v>
      </c>
      <c r="F20" s="53"/>
      <c r="G20" s="54">
        <v>1.2</v>
      </c>
      <c r="H20" s="53"/>
      <c r="I20" s="53"/>
      <c r="J20" s="53">
        <v>1400900</v>
      </c>
      <c r="K20" s="53"/>
      <c r="L20" s="54">
        <v>1.9</v>
      </c>
      <c r="M20" s="52"/>
      <c r="N20" s="54">
        <v>9.6999999999999993</v>
      </c>
      <c r="O20" s="54"/>
      <c r="P20" s="53"/>
      <c r="Q20" s="53">
        <v>454071</v>
      </c>
      <c r="R20" s="53"/>
      <c r="S20" s="53">
        <v>3136</v>
      </c>
      <c r="T20" s="53"/>
      <c r="U20" s="53">
        <v>324</v>
      </c>
      <c r="V20" s="53"/>
      <c r="W20" s="53">
        <v>14</v>
      </c>
      <c r="X20" s="53"/>
      <c r="Y20" s="53">
        <v>6274527</v>
      </c>
      <c r="Z20" s="42"/>
      <c r="AA20" s="41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1"/>
      <c r="AO20" s="1"/>
      <c r="AP20" s="1"/>
      <c r="AQ20" s="1"/>
      <c r="AR20" s="1"/>
      <c r="AS20" s="1"/>
      <c r="AT20" s="1"/>
      <c r="AU20" s="2"/>
      <c r="AV20" s="2"/>
      <c r="AW20" s="2"/>
      <c r="AX20" s="2"/>
    </row>
    <row r="21" spans="1:50" ht="12" customHeight="1">
      <c r="A21" s="56">
        <v>1998</v>
      </c>
      <c r="B21" s="53"/>
      <c r="C21" s="53">
        <v>11677045</v>
      </c>
      <c r="D21" s="53"/>
      <c r="E21" s="53">
        <v>137380</v>
      </c>
      <c r="F21" s="53"/>
      <c r="G21" s="54">
        <v>1.2</v>
      </c>
      <c r="H21" s="53"/>
      <c r="I21" s="53"/>
      <c r="J21" s="53">
        <v>1288950</v>
      </c>
      <c r="K21" s="53"/>
      <c r="L21" s="54">
        <v>1.8</v>
      </c>
      <c r="M21" s="52"/>
      <c r="N21" s="54">
        <v>9.4</v>
      </c>
      <c r="O21" s="54"/>
      <c r="P21" s="53"/>
      <c r="Q21" s="53">
        <v>412001</v>
      </c>
      <c r="R21" s="53"/>
      <c r="S21" s="53">
        <v>2999</v>
      </c>
      <c r="T21" s="53"/>
      <c r="U21" s="53">
        <v>320</v>
      </c>
      <c r="V21" s="53"/>
      <c r="W21" s="53">
        <v>13</v>
      </c>
      <c r="X21" s="53"/>
      <c r="Y21" s="53">
        <v>6157044</v>
      </c>
      <c r="Z21" s="42"/>
      <c r="AA21" s="41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1"/>
      <c r="AO21" s="1"/>
      <c r="AP21" s="1"/>
      <c r="AQ21" s="1"/>
      <c r="AR21" s="1"/>
      <c r="AS21" s="1"/>
      <c r="AT21" s="1"/>
      <c r="AU21" s="2"/>
      <c r="AV21" s="2"/>
      <c r="AW21" s="2"/>
      <c r="AX21" s="2"/>
    </row>
    <row r="22" spans="1:50" ht="12" customHeight="1">
      <c r="A22" s="56">
        <v>1999</v>
      </c>
      <c r="B22" s="53"/>
      <c r="C22" s="53">
        <v>11604590</v>
      </c>
      <c r="D22" s="53"/>
      <c r="E22" s="53">
        <v>137940</v>
      </c>
      <c r="F22" s="53"/>
      <c r="G22" s="54">
        <v>1.2</v>
      </c>
      <c r="H22" s="53"/>
      <c r="I22" s="53"/>
      <c r="J22" s="53">
        <v>1278785</v>
      </c>
      <c r="K22" s="53"/>
      <c r="L22" s="54">
        <v>1.8</v>
      </c>
      <c r="M22" s="52"/>
      <c r="N22" s="54">
        <v>9.3000000000000007</v>
      </c>
      <c r="O22" s="54"/>
      <c r="P22" s="53"/>
      <c r="Q22" s="53">
        <v>423526</v>
      </c>
      <c r="R22" s="53"/>
      <c r="S22" s="53">
        <v>3070</v>
      </c>
      <c r="T22" s="53"/>
      <c r="U22" s="53">
        <v>331</v>
      </c>
      <c r="V22" s="53"/>
      <c r="W22" s="53">
        <v>13</v>
      </c>
      <c r="X22" s="53"/>
      <c r="Y22" s="53">
        <v>6077414</v>
      </c>
      <c r="Z22" s="42"/>
      <c r="AA22" s="41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1"/>
      <c r="AO22" s="1"/>
      <c r="AP22" s="1"/>
      <c r="AQ22" s="1"/>
      <c r="AR22" s="1"/>
      <c r="AS22" s="1"/>
      <c r="AT22" s="1"/>
      <c r="AU22" s="2"/>
      <c r="AV22" s="2"/>
      <c r="AW22" s="2"/>
      <c r="AX22" s="2"/>
    </row>
    <row r="23" spans="1:50" ht="12" customHeight="1">
      <c r="A23" s="56">
        <v>2000</v>
      </c>
      <c r="B23" s="53"/>
      <c r="C23" s="53">
        <v>11719960</v>
      </c>
      <c r="D23" s="53"/>
      <c r="E23" s="53">
        <v>145880</v>
      </c>
      <c r="F23" s="53"/>
      <c r="G23" s="54">
        <v>1.2</v>
      </c>
      <c r="H23" s="53"/>
      <c r="I23" s="53"/>
      <c r="J23" s="53">
        <v>1379135</v>
      </c>
      <c r="K23" s="53"/>
      <c r="L23" s="54">
        <v>2</v>
      </c>
      <c r="M23" s="52"/>
      <c r="N23" s="54">
        <v>9.5</v>
      </c>
      <c r="O23" s="54"/>
      <c r="P23" s="53"/>
      <c r="Q23" s="53">
        <v>492771</v>
      </c>
      <c r="R23" s="53"/>
      <c r="S23" s="53">
        <v>3378</v>
      </c>
      <c r="T23" s="53"/>
      <c r="U23" s="53">
        <v>357</v>
      </c>
      <c r="V23" s="53"/>
      <c r="W23" s="53">
        <v>15</v>
      </c>
      <c r="X23" s="53"/>
      <c r="Y23" s="53">
        <v>6214175</v>
      </c>
      <c r="Z23" s="42"/>
      <c r="AA23" s="41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1"/>
      <c r="AO23" s="1"/>
      <c r="AP23" s="1"/>
      <c r="AQ23" s="1"/>
      <c r="AR23" s="1"/>
      <c r="AS23" s="1"/>
      <c r="AT23" s="1"/>
      <c r="AU23" s="2"/>
      <c r="AV23" s="2"/>
      <c r="AW23" s="2"/>
      <c r="AX23" s="2"/>
    </row>
    <row r="24" spans="1:50" ht="12" customHeight="1">
      <c r="A24" s="56">
        <v>2001</v>
      </c>
      <c r="B24" s="53"/>
      <c r="C24" s="53">
        <v>12230660</v>
      </c>
      <c r="D24" s="53"/>
      <c r="E24" s="53">
        <v>156340</v>
      </c>
      <c r="F24" s="53"/>
      <c r="G24" s="54">
        <v>1.3</v>
      </c>
      <c r="H24" s="53"/>
      <c r="I24" s="53"/>
      <c r="J24" s="53">
        <v>1454450</v>
      </c>
      <c r="K24" s="53"/>
      <c r="L24" s="54">
        <v>2</v>
      </c>
      <c r="M24" s="52"/>
      <c r="N24" s="54">
        <v>9.3000000000000007</v>
      </c>
      <c r="O24" s="54"/>
      <c r="P24" s="53"/>
      <c r="Q24" s="53">
        <v>530950</v>
      </c>
      <c r="R24" s="53"/>
      <c r="S24" s="53">
        <v>3396</v>
      </c>
      <c r="T24" s="53"/>
      <c r="U24" s="53">
        <v>365</v>
      </c>
      <c r="V24" s="53"/>
      <c r="W24" s="53">
        <v>16</v>
      </c>
      <c r="X24" s="53"/>
      <c r="Y24" s="53">
        <v>6579229</v>
      </c>
      <c r="Z24" s="42"/>
      <c r="AA24" s="41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1"/>
      <c r="AO24" s="1"/>
      <c r="AP24" s="1"/>
      <c r="AQ24" s="1"/>
      <c r="AR24" s="1"/>
      <c r="AS24" s="1"/>
      <c r="AT24" s="1"/>
      <c r="AU24" s="2"/>
      <c r="AV24" s="2"/>
      <c r="AW24" s="2"/>
      <c r="AX24" s="2"/>
    </row>
    <row r="25" spans="1:50" ht="12" customHeight="1">
      <c r="A25" s="56">
        <v>2002</v>
      </c>
      <c r="B25" s="53"/>
      <c r="C25" s="53">
        <v>12607370</v>
      </c>
      <c r="D25" s="53"/>
      <c r="E25" s="53">
        <v>162690</v>
      </c>
      <c r="F25" s="53"/>
      <c r="G25" s="54">
        <v>1.3</v>
      </c>
      <c r="H25" s="53"/>
      <c r="I25" s="53"/>
      <c r="J25" s="53">
        <v>1506820</v>
      </c>
      <c r="K25" s="53"/>
      <c r="L25" s="54">
        <v>2</v>
      </c>
      <c r="M25" s="52"/>
      <c r="N25" s="54">
        <v>9.3000000000000007</v>
      </c>
      <c r="O25" s="54"/>
      <c r="P25" s="53"/>
      <c r="Q25" s="53">
        <v>578659</v>
      </c>
      <c r="R25" s="53"/>
      <c r="S25" s="53">
        <v>3557</v>
      </c>
      <c r="T25" s="53"/>
      <c r="U25" s="53">
        <v>384</v>
      </c>
      <c r="V25" s="53"/>
      <c r="W25" s="53">
        <v>17</v>
      </c>
      <c r="X25" s="53"/>
      <c r="Y25" s="53">
        <v>6959581</v>
      </c>
      <c r="Z25" s="42"/>
      <c r="AA25" s="41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1"/>
      <c r="AO25" s="1"/>
      <c r="AP25" s="1"/>
      <c r="AQ25" s="1"/>
      <c r="AR25" s="1"/>
      <c r="AS25" s="1"/>
      <c r="AT25" s="1"/>
      <c r="AU25" s="2"/>
      <c r="AV25" s="2"/>
      <c r="AW25" s="2"/>
      <c r="AX25" s="2"/>
    </row>
    <row r="26" spans="1:50" ht="12" customHeight="1">
      <c r="A26" s="56">
        <v>2003</v>
      </c>
      <c r="B26" s="53"/>
      <c r="C26" s="53">
        <v>12857535</v>
      </c>
      <c r="D26" s="53"/>
      <c r="E26" s="53">
        <v>168950</v>
      </c>
      <c r="F26" s="53"/>
      <c r="G26" s="54">
        <v>1.3</v>
      </c>
      <c r="H26" s="53"/>
      <c r="I26" s="53"/>
      <c r="J26" s="53">
        <v>1531665</v>
      </c>
      <c r="K26" s="53"/>
      <c r="L26" s="54">
        <v>2</v>
      </c>
      <c r="M26" s="52"/>
      <c r="N26" s="54">
        <v>9.1</v>
      </c>
      <c r="O26" s="54"/>
      <c r="P26" s="53"/>
      <c r="Q26" s="53">
        <v>594767</v>
      </c>
      <c r="R26" s="53"/>
      <c r="S26" s="53">
        <v>3520</v>
      </c>
      <c r="T26" s="53"/>
      <c r="U26" s="53">
        <v>388</v>
      </c>
      <c r="V26" s="53"/>
      <c r="W26" s="53">
        <v>17</v>
      </c>
      <c r="X26" s="53"/>
      <c r="Y26" s="53">
        <v>7299864</v>
      </c>
      <c r="Z26" s="42"/>
      <c r="AA26" s="41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1"/>
      <c r="AO26" s="1"/>
      <c r="AP26" s="1"/>
      <c r="AQ26" s="1"/>
      <c r="AR26" s="1"/>
      <c r="AS26" s="1"/>
      <c r="AT26" s="1"/>
      <c r="AU26" s="2"/>
      <c r="AV26" s="2"/>
      <c r="AW26" s="2"/>
      <c r="AX26" s="2"/>
    </row>
    <row r="27" spans="1:50" ht="12" customHeight="1">
      <c r="A27" s="56">
        <v>2004</v>
      </c>
      <c r="B27" s="53"/>
      <c r="C27" s="53">
        <v>12918130</v>
      </c>
      <c r="D27" s="53"/>
      <c r="E27" s="53">
        <v>169810</v>
      </c>
      <c r="F27" s="53"/>
      <c r="G27" s="54">
        <v>1.3</v>
      </c>
      <c r="H27" s="53"/>
      <c r="I27" s="53"/>
      <c r="J27" s="53">
        <v>1517310</v>
      </c>
      <c r="K27" s="53"/>
      <c r="L27" s="54">
        <v>2</v>
      </c>
      <c r="M27" s="52"/>
      <c r="N27" s="54">
        <v>8.9</v>
      </c>
      <c r="O27" s="54"/>
      <c r="P27" s="53"/>
      <c r="Q27" s="53">
        <v>607671</v>
      </c>
      <c r="R27" s="53"/>
      <c r="S27" s="53">
        <v>3579</v>
      </c>
      <c r="T27" s="53"/>
      <c r="U27" s="53">
        <v>400</v>
      </c>
      <c r="V27" s="53"/>
      <c r="W27" s="53">
        <v>17</v>
      </c>
      <c r="X27" s="53"/>
      <c r="Y27" s="53">
        <v>7660837</v>
      </c>
      <c r="Z27" s="42"/>
      <c r="AA27" s="41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1"/>
      <c r="AO27" s="1"/>
      <c r="AP27" s="1"/>
      <c r="AQ27" s="1"/>
      <c r="AR27" s="1"/>
      <c r="AS27" s="1"/>
      <c r="AT27" s="1"/>
      <c r="AU27" s="2"/>
      <c r="AV27" s="2"/>
      <c r="AW27" s="2"/>
      <c r="AX27" s="2"/>
    </row>
    <row r="28" spans="1:50" ht="12" customHeight="1">
      <c r="A28" s="56">
        <v>2005</v>
      </c>
      <c r="B28" s="53"/>
      <c r="C28" s="53">
        <v>12903875</v>
      </c>
      <c r="D28" s="53"/>
      <c r="E28" s="53">
        <v>172875</v>
      </c>
      <c r="F28" s="53"/>
      <c r="G28" s="54">
        <v>1.3</v>
      </c>
      <c r="H28" s="53"/>
      <c r="I28" s="53"/>
      <c r="J28" s="53">
        <v>1521535</v>
      </c>
      <c r="K28" s="53"/>
      <c r="L28" s="54">
        <v>2.1</v>
      </c>
      <c r="M28" s="52"/>
      <c r="N28" s="54">
        <v>8.8000000000000007</v>
      </c>
      <c r="O28" s="54"/>
      <c r="P28" s="53"/>
      <c r="Q28" s="53">
        <v>645944</v>
      </c>
      <c r="R28" s="53"/>
      <c r="S28" s="53">
        <v>3736</v>
      </c>
      <c r="T28" s="53"/>
      <c r="U28" s="53">
        <v>425</v>
      </c>
      <c r="V28" s="53"/>
      <c r="W28" s="53">
        <v>18</v>
      </c>
      <c r="X28" s="53"/>
      <c r="Y28" s="53">
        <v>7977547</v>
      </c>
      <c r="Z28" s="42"/>
      <c r="AA28" s="41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1"/>
      <c r="AO28" s="1"/>
      <c r="AP28" s="1"/>
      <c r="AQ28" s="1"/>
      <c r="AR28" s="1"/>
      <c r="AS28" s="1"/>
      <c r="AT28" s="1"/>
      <c r="AU28" s="2"/>
      <c r="AV28" s="2"/>
      <c r="AW28" s="2"/>
      <c r="AX28" s="2"/>
    </row>
    <row r="29" spans="1:50" ht="12" customHeight="1">
      <c r="A29" s="56">
        <v>2006</v>
      </c>
      <c r="B29" s="53"/>
      <c r="C29" s="53">
        <v>12384100</v>
      </c>
      <c r="D29" s="53"/>
      <c r="E29" s="53">
        <v>164100</v>
      </c>
      <c r="F29" s="53"/>
      <c r="G29" s="54">
        <v>1.3</v>
      </c>
      <c r="H29" s="53"/>
      <c r="I29" s="53"/>
      <c r="J29" s="53">
        <v>1432180</v>
      </c>
      <c r="K29" s="53"/>
      <c r="L29" s="54">
        <v>2</v>
      </c>
      <c r="M29" s="52"/>
      <c r="N29" s="54">
        <v>8.6999999999999993</v>
      </c>
      <c r="O29" s="54"/>
      <c r="P29" s="53"/>
      <c r="Q29" s="53">
        <v>647171</v>
      </c>
      <c r="R29" s="53"/>
      <c r="S29" s="53">
        <v>3944</v>
      </c>
      <c r="T29" s="53"/>
      <c r="U29" s="53">
        <v>452</v>
      </c>
      <c r="V29" s="53"/>
      <c r="W29" s="53">
        <v>18</v>
      </c>
      <c r="X29" s="53"/>
      <c r="Y29" s="53">
        <v>7991326</v>
      </c>
      <c r="Z29" s="42"/>
      <c r="AA29" s="41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1"/>
      <c r="AO29" s="1"/>
      <c r="AP29" s="1"/>
      <c r="AQ29" s="1"/>
      <c r="AR29" s="1"/>
      <c r="AS29" s="1"/>
      <c r="AT29" s="1"/>
      <c r="AU29" s="2"/>
      <c r="AV29" s="2"/>
      <c r="AW29" s="2"/>
      <c r="AX29" s="2"/>
    </row>
    <row r="30" spans="1:50" ht="12" customHeight="1">
      <c r="A30" s="56">
        <v>2007</v>
      </c>
      <c r="B30" s="53"/>
      <c r="C30" s="53">
        <v>12036270</v>
      </c>
      <c r="D30" s="53"/>
      <c r="E30" s="53">
        <v>163515</v>
      </c>
      <c r="F30" s="53"/>
      <c r="G30" s="54">
        <v>1.4</v>
      </c>
      <c r="H30" s="53"/>
      <c r="I30" s="53"/>
      <c r="J30" s="53">
        <v>1417390</v>
      </c>
      <c r="K30" s="53"/>
      <c r="L30" s="54">
        <v>2.1</v>
      </c>
      <c r="M30" s="52"/>
      <c r="N30" s="54">
        <v>8.6999999999999993</v>
      </c>
      <c r="O30" s="54"/>
      <c r="P30" s="53"/>
      <c r="Q30" s="53">
        <v>681073</v>
      </c>
      <c r="R30" s="53"/>
      <c r="S30" s="53">
        <v>4165</v>
      </c>
      <c r="T30" s="53"/>
      <c r="U30" s="53">
        <v>481</v>
      </c>
      <c r="V30" s="53"/>
      <c r="W30" s="53">
        <v>19</v>
      </c>
      <c r="X30" s="53"/>
      <c r="Y30" s="53">
        <v>8069580</v>
      </c>
      <c r="Z30" s="42"/>
      <c r="AA30" s="41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1"/>
      <c r="AO30" s="1"/>
      <c r="AP30" s="1"/>
      <c r="AQ30" s="1"/>
      <c r="AR30" s="1"/>
      <c r="AS30" s="1"/>
      <c r="AT30" s="1"/>
      <c r="AU30" s="2"/>
      <c r="AV30" s="2"/>
      <c r="AW30" s="2"/>
      <c r="AX30" s="2"/>
    </row>
    <row r="31" spans="1:50" ht="12" customHeight="1">
      <c r="A31" s="56">
        <v>2008</v>
      </c>
      <c r="B31" s="53"/>
      <c r="C31" s="53">
        <v>11820795</v>
      </c>
      <c r="D31" s="53"/>
      <c r="E31" s="53">
        <v>165255</v>
      </c>
      <c r="F31" s="53"/>
      <c r="G31" s="54">
        <v>1.4</v>
      </c>
      <c r="H31" s="53"/>
      <c r="I31" s="53"/>
      <c r="J31" s="53">
        <v>1400780</v>
      </c>
      <c r="K31" s="53"/>
      <c r="L31" s="54">
        <v>2.1</v>
      </c>
      <c r="M31" s="52"/>
      <c r="N31" s="54">
        <v>8.5</v>
      </c>
      <c r="O31" s="54"/>
      <c r="P31" s="53"/>
      <c r="Q31" s="53">
        <v>685882</v>
      </c>
      <c r="R31" s="53"/>
      <c r="S31" s="53">
        <v>4150</v>
      </c>
      <c r="T31" s="53"/>
      <c r="U31" s="53">
        <v>490</v>
      </c>
      <c r="V31" s="53"/>
      <c r="W31" s="53">
        <v>20</v>
      </c>
      <c r="X31" s="53"/>
      <c r="Y31" s="53">
        <v>8156080</v>
      </c>
      <c r="Z31" s="42"/>
      <c r="AA31" s="41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1"/>
      <c r="AO31" s="1"/>
      <c r="AP31" s="1"/>
      <c r="AQ31" s="1"/>
      <c r="AR31" s="1"/>
      <c r="AS31" s="1"/>
      <c r="AT31" s="1"/>
      <c r="AU31" s="2"/>
      <c r="AV31" s="2"/>
      <c r="AW31" s="2"/>
      <c r="AX31" s="2"/>
    </row>
    <row r="32" spans="1:50" ht="12" customHeight="1">
      <c r="A32" s="56">
        <v>2009</v>
      </c>
      <c r="B32" s="53"/>
      <c r="C32" s="53">
        <v>11558205</v>
      </c>
      <c r="D32" s="53"/>
      <c r="E32" s="53">
        <v>156050</v>
      </c>
      <c r="F32" s="53"/>
      <c r="G32" s="54">
        <v>1.4</v>
      </c>
      <c r="H32" s="53"/>
      <c r="I32" s="53"/>
      <c r="J32" s="53">
        <v>1271830</v>
      </c>
      <c r="K32" s="53"/>
      <c r="L32" s="54">
        <v>2</v>
      </c>
      <c r="M32" s="52"/>
      <c r="N32" s="54">
        <v>8.1999999999999993</v>
      </c>
      <c r="O32" s="54"/>
      <c r="P32" s="53"/>
      <c r="Q32" s="53">
        <v>647793</v>
      </c>
      <c r="R32" s="53"/>
      <c r="S32" s="53">
        <v>4151</v>
      </c>
      <c r="T32" s="53"/>
      <c r="U32" s="53">
        <v>509</v>
      </c>
      <c r="V32" s="53"/>
      <c r="W32" s="53">
        <v>18</v>
      </c>
      <c r="X32" s="53"/>
      <c r="Y32" s="53">
        <v>8275870</v>
      </c>
      <c r="Z32" s="42"/>
      <c r="AA32" s="41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1"/>
      <c r="AO32" s="1"/>
      <c r="AP32" s="1"/>
      <c r="AQ32" s="1"/>
      <c r="AR32" s="1"/>
      <c r="AS32" s="1"/>
      <c r="AT32" s="1"/>
      <c r="AU32" s="2"/>
      <c r="AV32" s="2"/>
      <c r="AW32" s="2"/>
      <c r="AX32" s="2"/>
    </row>
    <row r="33" spans="1:97">
      <c r="A33" s="46" t="s">
        <v>26</v>
      </c>
    </row>
    <row r="44" spans="1:97" s="4" customFormat="1" ht="15" customHeight="1">
      <c r="A44" s="107" t="s">
        <v>37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64"/>
      <c r="AA44" s="65"/>
      <c r="AB44" s="20"/>
      <c r="AC44" s="20"/>
      <c r="AD44" s="21"/>
      <c r="AE44" s="21"/>
      <c r="AF44" s="20"/>
      <c r="AG44" s="20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</row>
    <row r="45" spans="1:97" s="7" customFormat="1" ht="13.5" customHeight="1">
      <c r="A45" s="33" t="s">
        <v>0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7"/>
      <c r="AA45" s="68"/>
      <c r="AB45" s="24"/>
      <c r="AC45" s="24"/>
      <c r="AD45" s="25"/>
      <c r="AE45" s="25"/>
      <c r="AF45" s="24"/>
      <c r="AG45" s="24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</row>
    <row r="46" spans="1:97" s="4" customFormat="1" ht="15" customHeight="1">
      <c r="A46" s="28" t="s">
        <v>38</v>
      </c>
      <c r="B46" s="29"/>
      <c r="C46" s="29"/>
      <c r="D46" s="29"/>
      <c r="E46" s="28"/>
      <c r="F46" s="29"/>
      <c r="G46" s="29"/>
      <c r="H46" s="29"/>
      <c r="I46" s="29"/>
      <c r="J46" s="28"/>
      <c r="K46" s="29"/>
      <c r="L46" s="2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4"/>
      <c r="AA46" s="65"/>
      <c r="AB46" s="20"/>
      <c r="AC46" s="20"/>
      <c r="AD46" s="21"/>
      <c r="AE46" s="21"/>
      <c r="AF46" s="20"/>
      <c r="AG46" s="20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</row>
    <row r="47" spans="1:97" ht="10.9" customHeight="1">
      <c r="A47" s="37"/>
      <c r="B47" s="37"/>
      <c r="C47" s="38"/>
      <c r="D47" s="39" t="s">
        <v>1</v>
      </c>
      <c r="E47" s="37"/>
      <c r="F47" s="37"/>
      <c r="G47" s="37"/>
      <c r="H47" s="37"/>
      <c r="I47" s="37"/>
      <c r="J47" s="39" t="s">
        <v>2</v>
      </c>
      <c r="K47" s="37"/>
      <c r="L47" s="37"/>
      <c r="M47" s="37"/>
      <c r="N47" s="37"/>
      <c r="O47" s="37"/>
      <c r="P47" s="37"/>
      <c r="Q47" s="39" t="s">
        <v>3</v>
      </c>
      <c r="R47" s="37"/>
      <c r="S47" s="37"/>
      <c r="T47" s="37"/>
      <c r="U47" s="37"/>
      <c r="V47" s="37"/>
      <c r="W47" s="37"/>
      <c r="X47" s="37"/>
      <c r="Y47" s="37"/>
      <c r="Z47" s="37"/>
      <c r="AA47" s="41"/>
      <c r="AB47" s="1"/>
      <c r="AC47" s="1"/>
      <c r="AD47" s="1"/>
      <c r="AE47" s="1"/>
      <c r="AF47" s="1"/>
      <c r="AG47" s="1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</row>
    <row r="48" spans="1:97" ht="10.9" customHeight="1">
      <c r="A48" s="42"/>
      <c r="B48" s="42"/>
      <c r="C48" s="38"/>
      <c r="D48" s="37"/>
      <c r="E48" s="43" t="s">
        <v>4</v>
      </c>
      <c r="F48" s="37"/>
      <c r="G48" s="43" t="s">
        <v>5</v>
      </c>
      <c r="H48" s="42"/>
      <c r="I48" s="42"/>
      <c r="J48" s="37"/>
      <c r="K48" s="37"/>
      <c r="L48" s="37"/>
      <c r="M48" s="37"/>
      <c r="N48" s="44" t="s">
        <v>6</v>
      </c>
      <c r="O48" s="70"/>
      <c r="P48" s="42"/>
      <c r="Q48" s="37"/>
      <c r="R48" s="37"/>
      <c r="S48" s="43" t="s">
        <v>6</v>
      </c>
      <c r="T48" s="37"/>
      <c r="U48" s="43" t="s">
        <v>7</v>
      </c>
      <c r="V48" s="37"/>
      <c r="W48" s="37"/>
      <c r="X48" s="42"/>
      <c r="Y48" s="46" t="s">
        <v>8</v>
      </c>
      <c r="Z48" s="42"/>
      <c r="AA48" s="41"/>
      <c r="AB48" s="1"/>
      <c r="AC48" s="1"/>
      <c r="AD48" s="1"/>
      <c r="AE48" s="1"/>
      <c r="AF48" s="1"/>
      <c r="AG48" s="1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</row>
    <row r="49" spans="1:50" ht="10.9" customHeight="1">
      <c r="A49" s="46" t="s">
        <v>9</v>
      </c>
      <c r="B49" s="42"/>
      <c r="D49" s="42"/>
      <c r="E49" s="48" t="s">
        <v>29</v>
      </c>
      <c r="F49" s="42"/>
      <c r="G49" s="48" t="s">
        <v>29</v>
      </c>
      <c r="H49" s="42"/>
      <c r="I49" s="42"/>
      <c r="J49" s="42"/>
      <c r="K49" s="42"/>
      <c r="L49" s="42"/>
      <c r="M49" s="42"/>
      <c r="N49" s="71" t="s">
        <v>30</v>
      </c>
      <c r="O49" s="48"/>
      <c r="P49" s="42"/>
      <c r="Q49" s="49" t="s">
        <v>10</v>
      </c>
      <c r="R49" s="42"/>
      <c r="S49" s="48" t="s">
        <v>29</v>
      </c>
      <c r="T49" s="42"/>
      <c r="U49" s="48" t="s">
        <v>29</v>
      </c>
      <c r="V49" s="42"/>
      <c r="W49" s="42"/>
      <c r="X49" s="42"/>
      <c r="Y49" s="46" t="s">
        <v>11</v>
      </c>
      <c r="Z49" s="42"/>
      <c r="AA49" s="4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2"/>
      <c r="AV49" s="2"/>
      <c r="AW49" s="2"/>
      <c r="AX49" s="2"/>
    </row>
    <row r="50" spans="1:50" ht="10.9" customHeight="1">
      <c r="A50" s="46" t="s">
        <v>12</v>
      </c>
      <c r="B50" s="42"/>
      <c r="C50" s="50"/>
      <c r="D50" s="42"/>
      <c r="E50" s="49" t="s">
        <v>13</v>
      </c>
      <c r="F50" s="42"/>
      <c r="G50" s="49" t="s">
        <v>13</v>
      </c>
      <c r="H50" s="42"/>
      <c r="I50" s="42"/>
      <c r="J50" s="42"/>
      <c r="K50" s="42"/>
      <c r="L50" s="49" t="s">
        <v>14</v>
      </c>
      <c r="M50" s="42"/>
      <c r="N50" s="48" t="s">
        <v>13</v>
      </c>
      <c r="O50" s="49"/>
      <c r="P50" s="42"/>
      <c r="Q50" s="49" t="s">
        <v>15</v>
      </c>
      <c r="R50" s="42"/>
      <c r="S50" s="49" t="s">
        <v>13</v>
      </c>
      <c r="T50" s="42"/>
      <c r="U50" s="49" t="s">
        <v>13</v>
      </c>
      <c r="V50" s="42"/>
      <c r="W50" s="49" t="s">
        <v>16</v>
      </c>
      <c r="X50" s="42"/>
      <c r="Y50" s="46" t="s">
        <v>17</v>
      </c>
      <c r="Z50" s="42"/>
      <c r="AA50" s="41"/>
      <c r="AB50" s="1"/>
      <c r="AC50" s="1"/>
      <c r="AD50" s="1"/>
      <c r="AE50" s="1"/>
      <c r="AF50" s="1"/>
      <c r="AG50" s="1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</row>
    <row r="51" spans="1:50" ht="10.9" customHeight="1">
      <c r="A51" s="100" t="s">
        <v>18</v>
      </c>
      <c r="B51" s="101"/>
      <c r="C51" s="102" t="s">
        <v>4</v>
      </c>
      <c r="D51" s="101"/>
      <c r="E51" s="103" t="s">
        <v>19</v>
      </c>
      <c r="F51" s="101"/>
      <c r="G51" s="103" t="s">
        <v>19</v>
      </c>
      <c r="H51" s="101"/>
      <c r="I51" s="101"/>
      <c r="J51" s="103" t="s">
        <v>4</v>
      </c>
      <c r="K51" s="101"/>
      <c r="L51" s="103" t="s">
        <v>20</v>
      </c>
      <c r="M51" s="101"/>
      <c r="N51" s="104" t="s">
        <v>19</v>
      </c>
      <c r="O51" s="103"/>
      <c r="P51" s="101"/>
      <c r="Q51" s="103" t="s">
        <v>21</v>
      </c>
      <c r="R51" s="101"/>
      <c r="S51" s="103" t="s">
        <v>19</v>
      </c>
      <c r="T51" s="101"/>
      <c r="U51" s="103" t="s">
        <v>19</v>
      </c>
      <c r="V51" s="101"/>
      <c r="W51" s="103" t="s">
        <v>33</v>
      </c>
      <c r="X51" s="101"/>
      <c r="Y51" s="100" t="s">
        <v>21</v>
      </c>
      <c r="Z51" s="42"/>
      <c r="AA51" s="41"/>
      <c r="AB51" s="1"/>
      <c r="AC51" s="1"/>
      <c r="AD51" s="1"/>
      <c r="AE51" s="1"/>
      <c r="AF51" s="1"/>
      <c r="AG51" s="1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</row>
    <row r="52" spans="1:50" ht="12.95" customHeight="1">
      <c r="A52" s="59" t="s">
        <v>25</v>
      </c>
      <c r="B52" s="60"/>
      <c r="C52" s="61"/>
      <c r="D52" s="53"/>
      <c r="E52" s="53"/>
      <c r="F52" s="42"/>
      <c r="G52" s="54"/>
      <c r="H52" s="53"/>
      <c r="I52" s="42"/>
      <c r="J52" s="53"/>
      <c r="K52" s="53"/>
      <c r="L52" s="54"/>
      <c r="M52" s="52"/>
      <c r="N52" s="62"/>
      <c r="O52" s="62"/>
      <c r="P52" s="52"/>
      <c r="Q52" s="42"/>
      <c r="R52" s="53"/>
      <c r="S52" s="53"/>
      <c r="T52" s="53"/>
      <c r="U52" s="53"/>
      <c r="V52" s="52"/>
      <c r="W52" s="53"/>
      <c r="X52" s="42"/>
      <c r="Y52" s="53"/>
      <c r="Z52" s="42"/>
      <c r="AA52" s="41"/>
      <c r="AB52" s="1"/>
      <c r="AC52" s="12"/>
      <c r="AD52" s="1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1"/>
      <c r="AS52" s="1"/>
      <c r="AT52" s="1"/>
      <c r="AU52" s="2"/>
      <c r="AV52" s="2"/>
      <c r="AW52" s="2"/>
      <c r="AX52" s="2"/>
    </row>
    <row r="53" spans="1:50" ht="12" customHeight="1">
      <c r="A53" s="46" t="s">
        <v>23</v>
      </c>
      <c r="B53" s="52"/>
      <c r="C53" s="53">
        <v>9181575</v>
      </c>
      <c r="D53" s="53"/>
      <c r="E53" s="53">
        <v>167205</v>
      </c>
      <c r="F53" s="42"/>
      <c r="G53" s="54">
        <f t="shared" ref="G53:G62" si="3">E53/C53*100</f>
        <v>1.8210927863683519</v>
      </c>
      <c r="H53" s="53"/>
      <c r="I53" s="42"/>
      <c r="J53" s="53">
        <v>1877450</v>
      </c>
      <c r="K53" s="53"/>
      <c r="L53" s="54">
        <f t="shared" ref="L53:L59" si="4">J53/M53*100</f>
        <v>2.4405922574942154</v>
      </c>
      <c r="M53" s="52">
        <v>76926000</v>
      </c>
      <c r="N53" s="54">
        <v>11.2</v>
      </c>
      <c r="O53" s="54"/>
      <c r="P53" s="52">
        <v>322772320</v>
      </c>
      <c r="Q53" s="53">
        <f>SUM(P53*0.001)</f>
        <v>322772.32</v>
      </c>
      <c r="R53" s="53"/>
      <c r="S53" s="53">
        <v>1930</v>
      </c>
      <c r="T53" s="53"/>
      <c r="U53" s="53">
        <v>172</v>
      </c>
      <c r="V53" s="52"/>
      <c r="W53" s="53">
        <v>12</v>
      </c>
      <c r="X53" s="42"/>
      <c r="Y53" s="53">
        <v>2575432</v>
      </c>
      <c r="Z53" s="42"/>
      <c r="AA53" s="55"/>
      <c r="AB53" s="19"/>
      <c r="AC53" s="19"/>
      <c r="AD53" s="19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1"/>
      <c r="AS53" s="1"/>
      <c r="AT53" s="1"/>
      <c r="AU53" s="2"/>
      <c r="AV53" s="2"/>
      <c r="AW53" s="2"/>
      <c r="AX53" s="2"/>
    </row>
    <row r="54" spans="1:50" ht="12" customHeight="1">
      <c r="A54" s="46" t="s">
        <v>24</v>
      </c>
      <c r="B54" s="52"/>
      <c r="C54" s="53">
        <v>9000415</v>
      </c>
      <c r="D54" s="53"/>
      <c r="E54" s="53">
        <v>154295</v>
      </c>
      <c r="F54" s="42"/>
      <c r="G54" s="54">
        <f t="shared" si="3"/>
        <v>1.7143098401573704</v>
      </c>
      <c r="H54" s="53"/>
      <c r="I54" s="42"/>
      <c r="J54" s="53">
        <v>1868520</v>
      </c>
      <c r="K54" s="53"/>
      <c r="L54" s="54">
        <f t="shared" si="4"/>
        <v>2.341386396671846</v>
      </c>
      <c r="M54" s="52">
        <v>79804000</v>
      </c>
      <c r="N54" s="54">
        <v>12.1</v>
      </c>
      <c r="O54" s="54"/>
      <c r="P54" s="52">
        <v>419639045</v>
      </c>
      <c r="Q54" s="53">
        <f>SUM(P54*0.001)</f>
        <v>419639.04499999998</v>
      </c>
      <c r="R54" s="53"/>
      <c r="S54" s="53">
        <v>2720</v>
      </c>
      <c r="T54" s="53"/>
      <c r="U54" s="53">
        <v>225</v>
      </c>
      <c r="V54" s="52"/>
      <c r="W54" s="53">
        <v>15</v>
      </c>
      <c r="X54" s="42"/>
      <c r="Y54" s="53">
        <v>3435293</v>
      </c>
      <c r="Z54" s="42"/>
      <c r="AA54" s="55"/>
      <c r="AB54" s="19"/>
      <c r="AC54" s="19"/>
      <c r="AD54" s="19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1"/>
      <c r="AS54" s="1"/>
      <c r="AT54" s="1"/>
      <c r="AU54" s="2"/>
      <c r="AV54" s="2"/>
      <c r="AW54" s="2"/>
      <c r="AX54" s="2"/>
    </row>
    <row r="55" spans="1:50" ht="12" customHeight="1">
      <c r="A55" s="56" t="s">
        <v>34</v>
      </c>
      <c r="B55" s="52"/>
      <c r="C55" s="53">
        <v>9025585</v>
      </c>
      <c r="D55" s="53"/>
      <c r="E55" s="53">
        <v>7825</v>
      </c>
      <c r="F55" s="42"/>
      <c r="G55" s="54">
        <f t="shared" si="3"/>
        <v>8.6697981349685371E-2</v>
      </c>
      <c r="H55" s="53"/>
      <c r="I55" s="42"/>
      <c r="J55" s="53">
        <v>121505</v>
      </c>
      <c r="K55" s="53"/>
      <c r="L55" s="54">
        <f t="shared" si="4"/>
        <v>0.1522924395868846</v>
      </c>
      <c r="M55" s="52">
        <v>79784000</v>
      </c>
      <c r="N55" s="54">
        <v>15.5</v>
      </c>
      <c r="O55" s="54"/>
      <c r="P55" s="52">
        <v>34131480</v>
      </c>
      <c r="Q55" s="53">
        <f>SUM(P55*0.001)</f>
        <v>34131.480000000003</v>
      </c>
      <c r="R55" s="53"/>
      <c r="S55" s="53">
        <v>4362</v>
      </c>
      <c r="T55" s="53"/>
      <c r="U55" s="53">
        <v>281</v>
      </c>
      <c r="V55" s="52"/>
      <c r="W55" s="53">
        <v>1</v>
      </c>
      <c r="X55" s="42"/>
      <c r="Y55" s="53">
        <v>3254277</v>
      </c>
      <c r="Z55" s="42"/>
      <c r="AA55" s="55"/>
      <c r="AB55" s="19"/>
      <c r="AC55" s="12"/>
      <c r="AD55" s="19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1"/>
      <c r="AS55" s="1"/>
      <c r="AT55" s="1"/>
      <c r="AU55" s="2"/>
      <c r="AV55" s="2"/>
      <c r="AW55" s="2"/>
      <c r="AX55" s="2"/>
    </row>
    <row r="56" spans="1:50" ht="12" customHeight="1">
      <c r="A56" s="57">
        <v>1990</v>
      </c>
      <c r="B56" s="52"/>
      <c r="C56" s="53">
        <v>9351115</v>
      </c>
      <c r="D56" s="53"/>
      <c r="E56" s="53">
        <v>130485</v>
      </c>
      <c r="F56" s="42"/>
      <c r="G56" s="54">
        <f t="shared" si="3"/>
        <v>1.3953950945956712</v>
      </c>
      <c r="H56" s="53"/>
      <c r="I56" s="42"/>
      <c r="J56" s="53">
        <v>1655100</v>
      </c>
      <c r="K56" s="53"/>
      <c r="L56" s="54">
        <f t="shared" si="4"/>
        <v>2.0140181798269632</v>
      </c>
      <c r="M56" s="52">
        <v>82179000</v>
      </c>
      <c r="N56" s="54">
        <f t="shared" ref="N56:N62" si="5">J56/E56</f>
        <v>12.684216576618002</v>
      </c>
      <c r="O56" s="54"/>
      <c r="P56" s="52">
        <v>410188635</v>
      </c>
      <c r="Q56" s="53">
        <f>SUM(P56*0.001)</f>
        <v>410188.63500000001</v>
      </c>
      <c r="R56" s="53"/>
      <c r="S56" s="53">
        <v>3144</v>
      </c>
      <c r="T56" s="53"/>
      <c r="U56" s="53">
        <v>248</v>
      </c>
      <c r="V56" s="52"/>
      <c r="W56" s="53">
        <v>13</v>
      </c>
      <c r="X56" s="42"/>
      <c r="Y56" s="53">
        <v>4062061</v>
      </c>
      <c r="Z56" s="42"/>
      <c r="AA56" s="55"/>
      <c r="AB56" s="19"/>
      <c r="AC56" s="19"/>
      <c r="AD56" s="19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1"/>
      <c r="AS56" s="1"/>
      <c r="AT56" s="1"/>
      <c r="AU56" s="2"/>
      <c r="AV56" s="2"/>
      <c r="AW56" s="2"/>
      <c r="AX56" s="2"/>
    </row>
    <row r="57" spans="1:50" ht="12" customHeight="1">
      <c r="A57" s="46">
        <v>1991</v>
      </c>
      <c r="B57" s="52"/>
      <c r="C57" s="53">
        <v>9654955</v>
      </c>
      <c r="D57" s="53"/>
      <c r="E57" s="53">
        <v>171485</v>
      </c>
      <c r="F57" s="42"/>
      <c r="G57" s="54">
        <f t="shared" si="3"/>
        <v>1.776134637603179</v>
      </c>
      <c r="H57" s="53"/>
      <c r="I57" s="42"/>
      <c r="J57" s="53">
        <v>2134965</v>
      </c>
      <c r="K57" s="53"/>
      <c r="L57" s="54">
        <f t="shared" si="4"/>
        <v>2.5802363946194844</v>
      </c>
      <c r="M57" s="52">
        <v>82743000</v>
      </c>
      <c r="N57" s="54">
        <f t="shared" si="5"/>
        <v>12.44986441962854</v>
      </c>
      <c r="O57" s="54"/>
      <c r="P57" s="52">
        <v>602694000</v>
      </c>
      <c r="Q57" s="53">
        <v>602694</v>
      </c>
      <c r="R57" s="53"/>
      <c r="S57" s="53">
        <v>3515</v>
      </c>
      <c r="T57" s="53"/>
      <c r="U57" s="53">
        <v>282</v>
      </c>
      <c r="V57" s="52"/>
      <c r="W57" s="53">
        <v>19</v>
      </c>
      <c r="X57" s="42"/>
      <c r="Y57" s="53">
        <v>4428249</v>
      </c>
      <c r="Z57" s="42"/>
      <c r="AA57" s="55"/>
      <c r="AB57" s="19"/>
      <c r="AC57" s="19"/>
      <c r="AD57" s="19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1"/>
      <c r="AS57" s="1"/>
      <c r="AT57" s="1"/>
      <c r="AU57" s="2"/>
      <c r="AV57" s="2"/>
      <c r="AW57" s="2"/>
      <c r="AX57" s="2"/>
    </row>
    <row r="58" spans="1:50" ht="12" customHeight="1">
      <c r="A58" s="46">
        <v>1992</v>
      </c>
      <c r="B58" s="52"/>
      <c r="C58" s="53">
        <v>9809310</v>
      </c>
      <c r="D58" s="53"/>
      <c r="E58" s="53">
        <v>165705</v>
      </c>
      <c r="F58" s="42"/>
      <c r="G58" s="54">
        <f t="shared" si="3"/>
        <v>1.6892625475186329</v>
      </c>
      <c r="H58" s="53"/>
      <c r="I58" s="42"/>
      <c r="J58" s="53">
        <v>2024330</v>
      </c>
      <c r="K58" s="53"/>
      <c r="L58" s="54">
        <v>2.5</v>
      </c>
      <c r="M58" s="52"/>
      <c r="N58" s="54">
        <v>12.2</v>
      </c>
      <c r="O58" s="54"/>
      <c r="P58" s="52"/>
      <c r="Q58" s="53">
        <v>603867</v>
      </c>
      <c r="R58" s="53"/>
      <c r="S58" s="53">
        <v>3644</v>
      </c>
      <c r="T58" s="53"/>
      <c r="U58" s="53">
        <v>298</v>
      </c>
      <c r="V58" s="52"/>
      <c r="W58" s="53">
        <v>19</v>
      </c>
      <c r="X58" s="42"/>
      <c r="Y58" s="53">
        <v>4607969</v>
      </c>
      <c r="Z58" s="42"/>
      <c r="AA58" s="55"/>
      <c r="AB58" s="19"/>
      <c r="AC58" s="19"/>
      <c r="AD58" s="19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1"/>
      <c r="AS58" s="1"/>
      <c r="AT58" s="1"/>
      <c r="AU58" s="2"/>
      <c r="AV58" s="2"/>
      <c r="AW58" s="2"/>
      <c r="AX58" s="2"/>
    </row>
    <row r="59" spans="1:50" ht="12" customHeight="1">
      <c r="A59" s="57">
        <v>1993</v>
      </c>
      <c r="B59" s="52"/>
      <c r="C59" s="53">
        <v>9797540</v>
      </c>
      <c r="D59" s="53"/>
      <c r="E59" s="53">
        <v>151855</v>
      </c>
      <c r="F59" s="53"/>
      <c r="G59" s="54">
        <f t="shared" si="3"/>
        <v>1.5499298803577224</v>
      </c>
      <c r="H59" s="53"/>
      <c r="I59" s="53"/>
      <c r="J59" s="53">
        <v>1798310</v>
      </c>
      <c r="K59" s="53"/>
      <c r="L59" s="54">
        <f t="shared" si="4"/>
        <v>2.3156491842542399</v>
      </c>
      <c r="M59" s="52">
        <v>77659000</v>
      </c>
      <c r="N59" s="54">
        <f t="shared" si="5"/>
        <v>11.842283757531856</v>
      </c>
      <c r="O59" s="54"/>
      <c r="P59" s="53"/>
      <c r="Q59" s="53">
        <v>678846</v>
      </c>
      <c r="R59" s="53"/>
      <c r="S59" s="53">
        <v>3544</v>
      </c>
      <c r="T59" s="53"/>
      <c r="U59" s="53">
        <v>299</v>
      </c>
      <c r="V59" s="53"/>
      <c r="W59" s="53">
        <v>21</v>
      </c>
      <c r="X59" s="53"/>
      <c r="Y59" s="53">
        <v>4805070</v>
      </c>
      <c r="Z59" s="42"/>
      <c r="AA59" s="5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1"/>
      <c r="AO59" s="1"/>
      <c r="AP59" s="1"/>
      <c r="AQ59" s="1"/>
      <c r="AR59" s="1"/>
      <c r="AS59" s="1"/>
      <c r="AT59" s="1"/>
      <c r="AU59" s="2"/>
      <c r="AV59" s="2"/>
      <c r="AW59" s="2"/>
      <c r="AX59" s="2"/>
    </row>
    <row r="60" spans="1:50" ht="12" customHeight="1">
      <c r="A60" s="63">
        <v>1994</v>
      </c>
      <c r="B60" s="52"/>
      <c r="C60" s="53">
        <v>9981910</v>
      </c>
      <c r="D60" s="53"/>
      <c r="E60" s="53">
        <v>140710</v>
      </c>
      <c r="F60" s="53"/>
      <c r="G60" s="54">
        <f t="shared" si="3"/>
        <v>1.4096500569530279</v>
      </c>
      <c r="H60" s="53"/>
      <c r="I60" s="53"/>
      <c r="J60" s="53">
        <v>1587770</v>
      </c>
      <c r="K60" s="53"/>
      <c r="L60" s="54">
        <v>2.1</v>
      </c>
      <c r="M60" s="53"/>
      <c r="N60" s="54">
        <f t="shared" si="5"/>
        <v>11.283988344822685</v>
      </c>
      <c r="O60" s="54"/>
      <c r="P60" s="54"/>
      <c r="Q60" s="53">
        <v>490226</v>
      </c>
      <c r="R60" s="53"/>
      <c r="S60" s="53">
        <v>3484</v>
      </c>
      <c r="T60" s="53"/>
      <c r="U60" s="53">
        <v>309</v>
      </c>
      <c r="V60" s="53"/>
      <c r="W60" s="53">
        <v>17</v>
      </c>
      <c r="X60" s="53"/>
      <c r="Y60" s="53">
        <v>4988249</v>
      </c>
      <c r="Z60" s="42"/>
      <c r="AA60" s="5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1"/>
      <c r="AN60" s="1"/>
      <c r="AO60" s="1"/>
      <c r="AP60" s="1"/>
      <c r="AQ60" s="1"/>
      <c r="AR60" s="1"/>
      <c r="AS60" s="1"/>
      <c r="AT60" s="1"/>
      <c r="AU60" s="2"/>
      <c r="AV60" s="2"/>
      <c r="AW60" s="2"/>
      <c r="AX60" s="2"/>
    </row>
    <row r="61" spans="1:50" ht="12" customHeight="1">
      <c r="A61" s="56">
        <v>1995</v>
      </c>
      <c r="B61" s="52"/>
      <c r="C61" s="53">
        <v>10110745</v>
      </c>
      <c r="D61" s="53"/>
      <c r="E61" s="53">
        <v>125305</v>
      </c>
      <c r="F61" s="53"/>
      <c r="G61" s="54">
        <f t="shared" si="3"/>
        <v>1.2393250942437972</v>
      </c>
      <c r="H61" s="53"/>
      <c r="I61" s="53"/>
      <c r="J61" s="53">
        <v>1348065</v>
      </c>
      <c r="K61" s="53"/>
      <c r="L61" s="54">
        <v>1.9</v>
      </c>
      <c r="M61" s="53"/>
      <c r="N61" s="54">
        <f t="shared" si="5"/>
        <v>10.75826982163521</v>
      </c>
      <c r="O61" s="54"/>
      <c r="P61" s="54"/>
      <c r="Q61" s="53">
        <v>407180</v>
      </c>
      <c r="R61" s="53"/>
      <c r="S61" s="53">
        <v>3250</v>
      </c>
      <c r="T61" s="53"/>
      <c r="U61" s="53">
        <v>302</v>
      </c>
      <c r="V61" s="53"/>
      <c r="W61" s="53">
        <v>14</v>
      </c>
      <c r="X61" s="53"/>
      <c r="Y61" s="53">
        <v>5160234</v>
      </c>
      <c r="Z61" s="42"/>
      <c r="AA61" s="5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1"/>
      <c r="AN61" s="1"/>
      <c r="AO61" s="1"/>
      <c r="AP61" s="1"/>
      <c r="AQ61" s="1"/>
      <c r="AR61" s="1"/>
      <c r="AS61" s="1"/>
      <c r="AT61" s="1"/>
      <c r="AU61" s="2"/>
      <c r="AV61" s="2"/>
      <c r="AW61" s="2"/>
      <c r="AX61" s="2"/>
    </row>
    <row r="62" spans="1:50" ht="12" customHeight="1">
      <c r="A62" s="56">
        <v>1996</v>
      </c>
      <c r="B62" s="52"/>
      <c r="C62" s="53">
        <v>10154130</v>
      </c>
      <c r="D62" s="53"/>
      <c r="E62" s="53">
        <v>109210</v>
      </c>
      <c r="F62" s="53"/>
      <c r="G62" s="54">
        <f t="shared" si="3"/>
        <v>1.0755229645474305</v>
      </c>
      <c r="H62" s="53"/>
      <c r="I62" s="53"/>
      <c r="J62" s="53">
        <v>1118230</v>
      </c>
      <c r="K62" s="53"/>
      <c r="L62" s="54">
        <v>1.7</v>
      </c>
      <c r="M62" s="52">
        <v>91642780</v>
      </c>
      <c r="N62" s="54">
        <f t="shared" si="5"/>
        <v>10.239263803680982</v>
      </c>
      <c r="O62" s="54"/>
      <c r="P62" s="54"/>
      <c r="Q62" s="53">
        <v>347960</v>
      </c>
      <c r="R62" s="53"/>
      <c r="S62" s="53">
        <v>3186</v>
      </c>
      <c r="T62" s="53"/>
      <c r="U62" s="53">
        <v>311</v>
      </c>
      <c r="V62" s="53"/>
      <c r="W62" s="53">
        <v>12</v>
      </c>
      <c r="X62" s="53"/>
      <c r="Y62" s="53">
        <v>5300481</v>
      </c>
      <c r="Z62" s="42"/>
      <c r="AA62" s="41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1"/>
      <c r="AN62" s="1"/>
      <c r="AO62" s="1"/>
      <c r="AP62" s="1"/>
      <c r="AQ62" s="1"/>
      <c r="AR62" s="1"/>
      <c r="AS62" s="1"/>
      <c r="AT62" s="1"/>
      <c r="AU62" s="2"/>
      <c r="AV62" s="2"/>
      <c r="AW62" s="2"/>
      <c r="AX62" s="2"/>
    </row>
    <row r="63" spans="1:50" ht="12" customHeight="1">
      <c r="A63" s="56">
        <v>1997</v>
      </c>
      <c r="B63" s="52"/>
      <c r="C63" s="53">
        <v>10238610</v>
      </c>
      <c r="D63" s="53"/>
      <c r="E63" s="53">
        <v>105800</v>
      </c>
      <c r="F63" s="53"/>
      <c r="G63" s="54">
        <v>1</v>
      </c>
      <c r="H63" s="53"/>
      <c r="I63" s="53"/>
      <c r="J63" s="53">
        <v>1041835</v>
      </c>
      <c r="K63" s="53"/>
      <c r="L63" s="54">
        <v>1.6</v>
      </c>
      <c r="M63" s="52"/>
      <c r="N63" s="54">
        <v>9.8000000000000007</v>
      </c>
      <c r="O63" s="54"/>
      <c r="P63" s="54"/>
      <c r="Q63" s="53">
        <v>325899</v>
      </c>
      <c r="R63" s="53"/>
      <c r="S63" s="53">
        <v>3080</v>
      </c>
      <c r="T63" s="53"/>
      <c r="U63" s="53">
        <v>313</v>
      </c>
      <c r="V63" s="53"/>
      <c r="W63" s="53">
        <v>12</v>
      </c>
      <c r="X63" s="53"/>
      <c r="Y63" s="53">
        <v>5469574</v>
      </c>
      <c r="Z63" s="42"/>
      <c r="AA63" s="41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1"/>
      <c r="AN63" s="1"/>
      <c r="AO63" s="1"/>
      <c r="AP63" s="1"/>
      <c r="AQ63" s="1"/>
      <c r="AR63" s="1"/>
      <c r="AS63" s="1"/>
      <c r="AT63" s="1"/>
      <c r="AU63" s="2"/>
      <c r="AV63" s="2"/>
      <c r="AW63" s="2"/>
      <c r="AX63" s="2"/>
    </row>
    <row r="64" spans="1:50" ht="12" customHeight="1">
      <c r="A64" s="56">
        <v>1998</v>
      </c>
      <c r="B64" s="52"/>
      <c r="C64" s="53">
        <v>9981860</v>
      </c>
      <c r="D64" s="53"/>
      <c r="E64" s="53">
        <v>97640</v>
      </c>
      <c r="F64" s="53"/>
      <c r="G64" s="54">
        <v>1</v>
      </c>
      <c r="H64" s="53"/>
      <c r="I64" s="53"/>
      <c r="J64" s="53">
        <v>930890</v>
      </c>
      <c r="K64" s="53"/>
      <c r="L64" s="54">
        <v>1.5</v>
      </c>
      <c r="M64" s="52"/>
      <c r="N64" s="54">
        <v>9.4</v>
      </c>
      <c r="O64" s="54"/>
      <c r="P64" s="54"/>
      <c r="Q64" s="53">
        <v>287393</v>
      </c>
      <c r="R64" s="53"/>
      <c r="S64" s="53">
        <v>2943</v>
      </c>
      <c r="T64" s="53"/>
      <c r="U64" s="53">
        <v>309</v>
      </c>
      <c r="V64" s="53"/>
      <c r="W64" s="53">
        <v>11</v>
      </c>
      <c r="X64" s="53"/>
      <c r="Y64" s="53">
        <v>5343214</v>
      </c>
      <c r="Z64" s="42"/>
      <c r="AA64" s="41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1"/>
      <c r="AN64" s="1"/>
      <c r="AO64" s="1"/>
      <c r="AP64" s="1"/>
      <c r="AQ64" s="1"/>
      <c r="AR64" s="1"/>
      <c r="AS64" s="1"/>
      <c r="AT64" s="1"/>
      <c r="AU64" s="2"/>
      <c r="AV64" s="2"/>
      <c r="AW64" s="2"/>
      <c r="AX64" s="2"/>
    </row>
    <row r="65" spans="1:50" ht="12" customHeight="1">
      <c r="A65" s="56">
        <v>1999</v>
      </c>
      <c r="B65" s="52"/>
      <c r="C65" s="53">
        <v>9872680</v>
      </c>
      <c r="D65" s="53"/>
      <c r="E65" s="53">
        <v>97240</v>
      </c>
      <c r="F65" s="53"/>
      <c r="G65" s="54">
        <v>1</v>
      </c>
      <c r="H65" s="53"/>
      <c r="I65" s="53"/>
      <c r="J65" s="53">
        <v>921210</v>
      </c>
      <c r="K65" s="53"/>
      <c r="L65" s="54">
        <v>1.5</v>
      </c>
      <c r="M65" s="52"/>
      <c r="N65" s="54">
        <v>9.5</v>
      </c>
      <c r="O65" s="54"/>
      <c r="P65" s="54"/>
      <c r="Q65" s="53">
        <v>296315</v>
      </c>
      <c r="R65" s="53"/>
      <c r="S65" s="53">
        <v>3047</v>
      </c>
      <c r="T65" s="53"/>
      <c r="U65" s="53">
        <v>322</v>
      </c>
      <c r="V65" s="53"/>
      <c r="W65" s="53">
        <v>11</v>
      </c>
      <c r="X65" s="53"/>
      <c r="Y65" s="53">
        <v>5245762</v>
      </c>
      <c r="Z65" s="42"/>
      <c r="AA65" s="41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1"/>
      <c r="AN65" s="1"/>
      <c r="AO65" s="1"/>
      <c r="AP65" s="1"/>
      <c r="AQ65" s="1"/>
      <c r="AR65" s="1"/>
      <c r="AS65" s="1"/>
      <c r="AT65" s="1"/>
      <c r="AU65" s="2"/>
      <c r="AV65" s="2"/>
      <c r="AW65" s="2"/>
      <c r="AX65" s="2"/>
    </row>
    <row r="66" spans="1:50" ht="12" customHeight="1">
      <c r="A66" s="56">
        <v>2000</v>
      </c>
      <c r="B66" s="52"/>
      <c r="C66" s="53">
        <v>9912740</v>
      </c>
      <c r="D66" s="53"/>
      <c r="E66" s="53">
        <v>102475</v>
      </c>
      <c r="F66" s="53"/>
      <c r="G66" s="54">
        <v>1</v>
      </c>
      <c r="H66" s="53"/>
      <c r="I66" s="53"/>
      <c r="J66" s="53">
        <v>982075</v>
      </c>
      <c r="K66" s="53"/>
      <c r="L66" s="54">
        <v>1.7</v>
      </c>
      <c r="M66" s="52"/>
      <c r="N66" s="54">
        <v>9.6</v>
      </c>
      <c r="O66" s="54"/>
      <c r="P66" s="54"/>
      <c r="Q66" s="53">
        <v>339119</v>
      </c>
      <c r="R66" s="53"/>
      <c r="S66" s="53">
        <v>3309</v>
      </c>
      <c r="T66" s="53"/>
      <c r="U66" s="53">
        <v>345</v>
      </c>
      <c r="V66" s="53"/>
      <c r="W66" s="53">
        <v>12</v>
      </c>
      <c r="X66" s="53"/>
      <c r="Y66" s="53">
        <v>5335548</v>
      </c>
      <c r="Z66" s="42"/>
      <c r="AA66" s="41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1"/>
      <c r="AN66" s="1"/>
      <c r="AO66" s="1"/>
      <c r="AP66" s="1"/>
      <c r="AQ66" s="1"/>
      <c r="AR66" s="1"/>
      <c r="AS66" s="1"/>
      <c r="AT66" s="1"/>
      <c r="AU66" s="2"/>
      <c r="AV66" s="2"/>
      <c r="AW66" s="2"/>
      <c r="AX66" s="2"/>
    </row>
    <row r="67" spans="1:50" ht="12" customHeight="1">
      <c r="A67" s="56">
        <v>2001</v>
      </c>
      <c r="B67" s="52"/>
      <c r="C67" s="53">
        <v>10288530</v>
      </c>
      <c r="D67" s="53"/>
      <c r="E67" s="53">
        <v>109450</v>
      </c>
      <c r="F67" s="53"/>
      <c r="G67" s="54">
        <v>1.1000000000000001</v>
      </c>
      <c r="H67" s="53"/>
      <c r="I67" s="53"/>
      <c r="J67" s="53">
        <v>1025070</v>
      </c>
      <c r="K67" s="53"/>
      <c r="L67" s="54">
        <v>1.7</v>
      </c>
      <c r="M67" s="52"/>
      <c r="N67" s="54">
        <v>9.4</v>
      </c>
      <c r="O67" s="54"/>
      <c r="P67" s="54"/>
      <c r="Q67" s="53">
        <v>359299</v>
      </c>
      <c r="R67" s="53"/>
      <c r="S67" s="53">
        <v>3283</v>
      </c>
      <c r="T67" s="53"/>
      <c r="U67" s="53">
        <v>351</v>
      </c>
      <c r="V67" s="53"/>
      <c r="W67" s="53">
        <v>13</v>
      </c>
      <c r="X67" s="53"/>
      <c r="Y67" s="53">
        <v>5619671</v>
      </c>
      <c r="Z67" s="42"/>
      <c r="AA67" s="41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1"/>
      <c r="AN67" s="1"/>
      <c r="AO67" s="1"/>
      <c r="AP67" s="1"/>
      <c r="AQ67" s="1"/>
      <c r="AR67" s="1"/>
      <c r="AS67" s="1"/>
      <c r="AT67" s="1"/>
      <c r="AU67" s="2"/>
      <c r="AV67" s="2"/>
      <c r="AW67" s="2"/>
      <c r="AX67" s="2"/>
    </row>
    <row r="68" spans="1:50" ht="12" customHeight="1">
      <c r="A68" s="56">
        <v>2002</v>
      </c>
      <c r="B68" s="52"/>
      <c r="C68" s="53">
        <v>10509835</v>
      </c>
      <c r="D68" s="53"/>
      <c r="E68" s="53">
        <v>112105</v>
      </c>
      <c r="F68" s="53"/>
      <c r="G68" s="54">
        <v>1.1000000000000001</v>
      </c>
      <c r="H68" s="53"/>
      <c r="I68" s="53"/>
      <c r="J68" s="53">
        <v>1045585</v>
      </c>
      <c r="K68" s="53"/>
      <c r="L68" s="54">
        <v>1.7</v>
      </c>
      <c r="M68" s="52"/>
      <c r="N68" s="54">
        <v>9.3000000000000007</v>
      </c>
      <c r="O68" s="54"/>
      <c r="P68" s="54"/>
      <c r="Q68" s="53">
        <v>381837</v>
      </c>
      <c r="R68" s="53"/>
      <c r="S68" s="53">
        <v>3406</v>
      </c>
      <c r="T68" s="53"/>
      <c r="U68" s="53">
        <v>365</v>
      </c>
      <c r="V68" s="53"/>
      <c r="W68" s="53">
        <v>13</v>
      </c>
      <c r="X68" s="53"/>
      <c r="Y68" s="53">
        <v>5892427</v>
      </c>
      <c r="Z68" s="42"/>
      <c r="AA68" s="41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1"/>
      <c r="AN68" s="1"/>
      <c r="AO68" s="1"/>
      <c r="AP68" s="1"/>
      <c r="AQ68" s="1"/>
      <c r="AR68" s="1"/>
      <c r="AS68" s="1"/>
      <c r="AT68" s="1"/>
      <c r="AU68" s="2"/>
      <c r="AV68" s="2"/>
      <c r="AW68" s="2"/>
      <c r="AX68" s="2"/>
    </row>
    <row r="69" spans="1:50" ht="12" customHeight="1">
      <c r="A69" s="56">
        <v>2003</v>
      </c>
      <c r="B69" s="52"/>
      <c r="C69" s="53">
        <v>10647510</v>
      </c>
      <c r="D69" s="53"/>
      <c r="E69" s="53">
        <v>113995</v>
      </c>
      <c r="F69" s="53"/>
      <c r="G69" s="54">
        <v>1.1000000000000001</v>
      </c>
      <c r="H69" s="53"/>
      <c r="I69" s="53"/>
      <c r="J69" s="53">
        <v>1040375</v>
      </c>
      <c r="K69" s="53"/>
      <c r="L69" s="54">
        <v>1.7</v>
      </c>
      <c r="M69" s="52"/>
      <c r="N69" s="54">
        <v>9.1</v>
      </c>
      <c r="O69" s="54"/>
      <c r="P69" s="54"/>
      <c r="Q69" s="53">
        <v>384424</v>
      </c>
      <c r="R69" s="53"/>
      <c r="S69" s="53">
        <v>3372</v>
      </c>
      <c r="T69" s="53"/>
      <c r="U69" s="53">
        <v>370</v>
      </c>
      <c r="V69" s="53"/>
      <c r="W69" s="53">
        <v>13</v>
      </c>
      <c r="X69" s="53"/>
      <c r="Y69" s="53">
        <v>6142079</v>
      </c>
      <c r="Z69" s="42"/>
      <c r="AA69" s="41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1"/>
      <c r="AN69" s="1"/>
      <c r="AO69" s="1"/>
      <c r="AP69" s="1"/>
      <c r="AQ69" s="1"/>
      <c r="AR69" s="1"/>
      <c r="AS69" s="1"/>
      <c r="AT69" s="1"/>
      <c r="AU69" s="2"/>
      <c r="AV69" s="2"/>
      <c r="AW69" s="2"/>
      <c r="AX69" s="2"/>
    </row>
    <row r="70" spans="1:50" ht="12" customHeight="1">
      <c r="A70" s="56">
        <v>2004</v>
      </c>
      <c r="B70" s="52"/>
      <c r="C70" s="53">
        <v>10594875</v>
      </c>
      <c r="D70" s="53"/>
      <c r="E70" s="53">
        <v>112690</v>
      </c>
      <c r="F70" s="53"/>
      <c r="G70" s="54">
        <v>1.1000000000000001</v>
      </c>
      <c r="H70" s="53"/>
      <c r="I70" s="53"/>
      <c r="J70" s="53">
        <v>1014715</v>
      </c>
      <c r="K70" s="53"/>
      <c r="L70" s="54">
        <v>1.7</v>
      </c>
      <c r="M70" s="52"/>
      <c r="N70" s="54">
        <v>9</v>
      </c>
      <c r="O70" s="54"/>
      <c r="P70" s="54"/>
      <c r="Q70" s="53">
        <v>385968</v>
      </c>
      <c r="R70" s="53"/>
      <c r="S70" s="53">
        <v>3425</v>
      </c>
      <c r="T70" s="53"/>
      <c r="U70" s="53">
        <v>380</v>
      </c>
      <c r="V70" s="53"/>
      <c r="W70" s="53">
        <v>13</v>
      </c>
      <c r="X70" s="53"/>
      <c r="Y70" s="53">
        <v>6386647</v>
      </c>
      <c r="Z70" s="42"/>
      <c r="AA70" s="41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1"/>
      <c r="AN70" s="1"/>
      <c r="AO70" s="1"/>
      <c r="AP70" s="1"/>
      <c r="AQ70" s="1"/>
      <c r="AR70" s="1"/>
      <c r="AS70" s="1"/>
      <c r="AT70" s="1"/>
      <c r="AU70" s="2"/>
      <c r="AV70" s="2"/>
      <c r="AW70" s="2"/>
      <c r="AX70" s="2"/>
    </row>
    <row r="71" spans="1:50" ht="12" customHeight="1">
      <c r="A71" s="56">
        <v>2005</v>
      </c>
      <c r="B71" s="52"/>
      <c r="C71" s="53">
        <v>10501475</v>
      </c>
      <c r="D71" s="53"/>
      <c r="E71" s="53">
        <v>113530</v>
      </c>
      <c r="F71" s="53"/>
      <c r="G71" s="54">
        <v>1.1000000000000001</v>
      </c>
      <c r="H71" s="53"/>
      <c r="I71" s="53"/>
      <c r="J71" s="53">
        <v>1005315</v>
      </c>
      <c r="K71" s="53"/>
      <c r="L71" s="54">
        <v>1.7</v>
      </c>
      <c r="M71" s="52"/>
      <c r="N71" s="54">
        <v>8.9</v>
      </c>
      <c r="O71" s="54"/>
      <c r="P71" s="54"/>
      <c r="Q71" s="53">
        <v>402672</v>
      </c>
      <c r="R71" s="53"/>
      <c r="S71" s="53">
        <v>3547</v>
      </c>
      <c r="T71" s="53"/>
      <c r="U71" s="53">
        <v>401</v>
      </c>
      <c r="V71" s="53"/>
      <c r="W71" s="53">
        <v>13</v>
      </c>
      <c r="X71" s="53"/>
      <c r="Y71" s="53">
        <v>6604040</v>
      </c>
      <c r="Z71" s="42"/>
      <c r="AA71" s="41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1"/>
      <c r="AN71" s="1"/>
      <c r="AO71" s="1"/>
      <c r="AP71" s="1"/>
      <c r="AQ71" s="1"/>
      <c r="AR71" s="1"/>
      <c r="AS71" s="1"/>
      <c r="AT71" s="1"/>
      <c r="AU71" s="2"/>
      <c r="AV71" s="2"/>
      <c r="AW71" s="2"/>
      <c r="AX71" s="2"/>
    </row>
    <row r="72" spans="1:50" ht="12" customHeight="1">
      <c r="A72" s="75">
        <v>2006</v>
      </c>
      <c r="B72" s="60"/>
      <c r="C72" s="61">
        <v>10042340</v>
      </c>
      <c r="D72" s="61"/>
      <c r="E72" s="61">
        <v>105795</v>
      </c>
      <c r="F72" s="61"/>
      <c r="G72" s="74">
        <v>1.1000000000000001</v>
      </c>
      <c r="H72" s="61"/>
      <c r="I72" s="61"/>
      <c r="J72" s="61">
        <v>931900</v>
      </c>
      <c r="K72" s="61"/>
      <c r="L72" s="74">
        <v>1.7</v>
      </c>
      <c r="M72" s="60"/>
      <c r="N72" s="74">
        <v>8.8000000000000007</v>
      </c>
      <c r="O72" s="74"/>
      <c r="P72" s="74"/>
      <c r="Q72" s="61">
        <v>405573</v>
      </c>
      <c r="R72" s="61"/>
      <c r="S72" s="61">
        <v>3834</v>
      </c>
      <c r="T72" s="61"/>
      <c r="U72" s="61">
        <v>435</v>
      </c>
      <c r="V72" s="61"/>
      <c r="W72" s="61">
        <v>14</v>
      </c>
      <c r="X72" s="61"/>
      <c r="Y72" s="61">
        <v>6595321</v>
      </c>
      <c r="Z72" s="42"/>
      <c r="AA72" s="41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1"/>
      <c r="AN72" s="1"/>
      <c r="AO72" s="1"/>
      <c r="AP72" s="1"/>
      <c r="AQ72" s="1"/>
      <c r="AR72" s="1"/>
      <c r="AS72" s="1"/>
      <c r="AT72" s="1"/>
      <c r="AU72" s="2"/>
      <c r="AV72" s="2"/>
      <c r="AW72" s="2"/>
      <c r="AX72" s="2"/>
    </row>
    <row r="73" spans="1:50" ht="12" customHeight="1">
      <c r="A73" s="75">
        <v>2007</v>
      </c>
      <c r="B73" s="60"/>
      <c r="C73" s="61">
        <v>9695130</v>
      </c>
      <c r="D73" s="61"/>
      <c r="E73" s="61">
        <v>105270</v>
      </c>
      <c r="F73" s="61"/>
      <c r="G73" s="74">
        <v>1.1000000000000001</v>
      </c>
      <c r="H73" s="61"/>
      <c r="I73" s="61"/>
      <c r="J73" s="61">
        <v>915155</v>
      </c>
      <c r="K73" s="61"/>
      <c r="L73" s="74">
        <v>1.7</v>
      </c>
      <c r="M73" s="60"/>
      <c r="N73" s="74">
        <v>8.6999999999999993</v>
      </c>
      <c r="O73" s="74"/>
      <c r="P73" s="74"/>
      <c r="Q73" s="61">
        <v>420183</v>
      </c>
      <c r="R73" s="61"/>
      <c r="S73" s="61">
        <v>3991</v>
      </c>
      <c r="T73" s="61"/>
      <c r="U73" s="61">
        <v>459</v>
      </c>
      <c r="V73" s="61"/>
      <c r="W73" s="61">
        <v>15</v>
      </c>
      <c r="X73" s="61"/>
      <c r="Y73" s="61">
        <v>6620084</v>
      </c>
      <c r="Z73" s="42"/>
      <c r="AA73" s="41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1"/>
      <c r="AN73" s="1"/>
      <c r="AO73" s="1"/>
      <c r="AP73" s="1"/>
      <c r="AQ73" s="1"/>
      <c r="AR73" s="1"/>
      <c r="AS73" s="1"/>
      <c r="AT73" s="1"/>
      <c r="AU73" s="2"/>
      <c r="AV73" s="2"/>
      <c r="AW73" s="2"/>
      <c r="AX73" s="2"/>
    </row>
    <row r="74" spans="1:50" ht="12" customHeight="1">
      <c r="A74" s="75">
        <v>2008</v>
      </c>
      <c r="B74" s="60"/>
      <c r="C74" s="61">
        <v>9480950</v>
      </c>
      <c r="D74" s="61"/>
      <c r="E74" s="61">
        <v>105350</v>
      </c>
      <c r="F74" s="61"/>
      <c r="G74" s="74">
        <v>1.1000000000000001</v>
      </c>
      <c r="H74" s="61"/>
      <c r="I74" s="61"/>
      <c r="J74" s="61">
        <v>895535</v>
      </c>
      <c r="K74" s="61"/>
      <c r="L74" s="74">
        <v>1.7</v>
      </c>
      <c r="M74" s="60"/>
      <c r="N74" s="74">
        <v>8.5</v>
      </c>
      <c r="O74" s="74"/>
      <c r="P74" s="74"/>
      <c r="Q74" s="61">
        <v>417318</v>
      </c>
      <c r="R74" s="61"/>
      <c r="S74" s="61">
        <v>3961</v>
      </c>
      <c r="T74" s="61"/>
      <c r="U74" s="61">
        <v>466</v>
      </c>
      <c r="V74" s="61"/>
      <c r="W74" s="61">
        <v>15</v>
      </c>
      <c r="X74" s="61"/>
      <c r="Y74" s="61">
        <v>6659452</v>
      </c>
      <c r="Z74" s="42"/>
      <c r="AA74" s="41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1"/>
      <c r="AN74" s="1"/>
      <c r="AO74" s="1"/>
      <c r="AP74" s="1"/>
      <c r="AQ74" s="1"/>
      <c r="AR74" s="1"/>
      <c r="AS74" s="1"/>
      <c r="AT74" s="1"/>
      <c r="AU74" s="2"/>
      <c r="AV74" s="2"/>
      <c r="AW74" s="2"/>
      <c r="AX74" s="2"/>
    </row>
    <row r="75" spans="1:50" ht="12" customHeight="1">
      <c r="A75" s="75">
        <v>2009</v>
      </c>
      <c r="B75" s="60"/>
      <c r="C75" s="61">
        <v>9163075</v>
      </c>
      <c r="D75" s="61"/>
      <c r="E75" s="61">
        <v>96645</v>
      </c>
      <c r="F75" s="61"/>
      <c r="G75" s="74">
        <v>1.1000000000000001</v>
      </c>
      <c r="H75" s="61"/>
      <c r="I75" s="61"/>
      <c r="J75" s="61">
        <v>798005</v>
      </c>
      <c r="K75" s="61"/>
      <c r="L75" s="74">
        <v>1.6</v>
      </c>
      <c r="M75" s="60"/>
      <c r="N75" s="74">
        <v>8.3000000000000007</v>
      </c>
      <c r="O75" s="74"/>
      <c r="P75" s="74"/>
      <c r="Q75" s="61">
        <v>390386</v>
      </c>
      <c r="R75" s="61"/>
      <c r="S75" s="61">
        <v>4039</v>
      </c>
      <c r="T75" s="61"/>
      <c r="U75" s="61">
        <v>489</v>
      </c>
      <c r="V75" s="61"/>
      <c r="W75" s="61">
        <v>14</v>
      </c>
      <c r="X75" s="61"/>
      <c r="Y75" s="61">
        <v>6691266</v>
      </c>
      <c r="Z75" s="42"/>
      <c r="AA75" s="41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1"/>
      <c r="AN75" s="1"/>
      <c r="AO75" s="1"/>
      <c r="AP75" s="1"/>
      <c r="AQ75" s="1"/>
      <c r="AR75" s="1"/>
      <c r="AS75" s="1"/>
      <c r="AT75" s="1"/>
      <c r="AU75" s="2"/>
      <c r="AV75" s="2"/>
      <c r="AW75" s="2"/>
      <c r="AX75" s="2"/>
    </row>
    <row r="76" spans="1:50">
      <c r="A76" s="46" t="s">
        <v>26</v>
      </c>
    </row>
    <row r="87" spans="1:97" s="4" customFormat="1" ht="15" customHeight="1">
      <c r="A87" s="107" t="s">
        <v>37</v>
      </c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64"/>
      <c r="AA87" s="65"/>
      <c r="AB87" s="20"/>
      <c r="AC87" s="20"/>
      <c r="AD87" s="21"/>
      <c r="AE87" s="21"/>
      <c r="AF87" s="20"/>
      <c r="AG87" s="20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</row>
    <row r="88" spans="1:97" s="7" customFormat="1" ht="13.5" customHeight="1">
      <c r="A88" s="33" t="s">
        <v>0</v>
      </c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7"/>
      <c r="AA88" s="68"/>
      <c r="AB88" s="24"/>
      <c r="AC88" s="24"/>
      <c r="AD88" s="25"/>
      <c r="AE88" s="25"/>
      <c r="AF88" s="24"/>
      <c r="AG88" s="24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</row>
    <row r="89" spans="1:97" s="4" customFormat="1" ht="15" customHeight="1">
      <c r="A89" s="28" t="s">
        <v>38</v>
      </c>
      <c r="B89" s="29"/>
      <c r="C89" s="29"/>
      <c r="D89" s="29"/>
      <c r="E89" s="28"/>
      <c r="F89" s="29"/>
      <c r="G89" s="29"/>
      <c r="H89" s="29"/>
      <c r="I89" s="29"/>
      <c r="J89" s="28"/>
      <c r="K89" s="29"/>
      <c r="L89" s="2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4"/>
      <c r="AA89" s="65"/>
      <c r="AB89" s="20"/>
      <c r="AC89" s="20"/>
      <c r="AD89" s="21"/>
      <c r="AE89" s="21"/>
      <c r="AF89" s="20"/>
      <c r="AG89" s="20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</row>
    <row r="90" spans="1:97" ht="10.9" customHeight="1">
      <c r="A90" s="37"/>
      <c r="B90" s="37"/>
      <c r="C90" s="38"/>
      <c r="D90" s="39" t="s">
        <v>1</v>
      </c>
      <c r="E90" s="37"/>
      <c r="F90" s="37"/>
      <c r="G90" s="37"/>
      <c r="H90" s="37"/>
      <c r="I90" s="37"/>
      <c r="J90" s="39" t="s">
        <v>2</v>
      </c>
      <c r="K90" s="37"/>
      <c r="L90" s="37"/>
      <c r="M90" s="37"/>
      <c r="N90" s="37"/>
      <c r="O90" s="37"/>
      <c r="P90" s="37"/>
      <c r="Q90" s="39" t="s">
        <v>3</v>
      </c>
      <c r="R90" s="37"/>
      <c r="S90" s="37"/>
      <c r="T90" s="37"/>
      <c r="U90" s="37"/>
      <c r="V90" s="37"/>
      <c r="W90" s="37"/>
      <c r="X90" s="37"/>
      <c r="Y90" s="37"/>
      <c r="Z90" s="37"/>
      <c r="AA90" s="41"/>
      <c r="AB90" s="1"/>
      <c r="AC90" s="1"/>
      <c r="AD90" s="1"/>
      <c r="AE90" s="1"/>
      <c r="AF90" s="1"/>
      <c r="AG90" s="1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</row>
    <row r="91" spans="1:97" ht="10.9" customHeight="1">
      <c r="A91" s="42"/>
      <c r="B91" s="42"/>
      <c r="C91" s="38"/>
      <c r="D91" s="37"/>
      <c r="E91" s="43" t="s">
        <v>4</v>
      </c>
      <c r="F91" s="37"/>
      <c r="G91" s="43" t="s">
        <v>5</v>
      </c>
      <c r="H91" s="42"/>
      <c r="I91" s="42"/>
      <c r="J91" s="37"/>
      <c r="K91" s="37"/>
      <c r="L91" s="37"/>
      <c r="M91" s="37"/>
      <c r="N91" s="44" t="s">
        <v>6</v>
      </c>
      <c r="O91" s="70"/>
      <c r="P91" s="42"/>
      <c r="Q91" s="37"/>
      <c r="R91" s="37"/>
      <c r="S91" s="43" t="s">
        <v>6</v>
      </c>
      <c r="T91" s="37"/>
      <c r="U91" s="43" t="s">
        <v>7</v>
      </c>
      <c r="V91" s="37"/>
      <c r="W91" s="37"/>
      <c r="X91" s="42"/>
      <c r="Y91" s="46" t="s">
        <v>8</v>
      </c>
      <c r="Z91" s="42"/>
      <c r="AA91" s="41"/>
      <c r="AB91" s="1"/>
      <c r="AC91" s="1"/>
      <c r="AD91" s="1"/>
      <c r="AE91" s="1"/>
      <c r="AF91" s="1"/>
      <c r="AG91" s="1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</row>
    <row r="92" spans="1:97" ht="10.9" customHeight="1">
      <c r="A92" s="46" t="s">
        <v>9</v>
      </c>
      <c r="B92" s="42"/>
      <c r="D92" s="42"/>
      <c r="E92" s="48" t="s">
        <v>29</v>
      </c>
      <c r="F92" s="42"/>
      <c r="G92" s="48" t="s">
        <v>29</v>
      </c>
      <c r="H92" s="42"/>
      <c r="I92" s="42"/>
      <c r="J92" s="42"/>
      <c r="K92" s="42"/>
      <c r="L92" s="42"/>
      <c r="M92" s="42"/>
      <c r="N92" s="71" t="s">
        <v>30</v>
      </c>
      <c r="O92" s="48"/>
      <c r="P92" s="42"/>
      <c r="Q92" s="49" t="s">
        <v>10</v>
      </c>
      <c r="R92" s="42"/>
      <c r="S92" s="48" t="s">
        <v>29</v>
      </c>
      <c r="T92" s="42"/>
      <c r="U92" s="48" t="s">
        <v>29</v>
      </c>
      <c r="V92" s="42"/>
      <c r="W92" s="42"/>
      <c r="X92" s="42"/>
      <c r="Y92" s="46" t="s">
        <v>11</v>
      </c>
      <c r="Z92" s="42"/>
      <c r="AA92" s="4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2"/>
      <c r="AV92" s="2"/>
      <c r="AW92" s="2"/>
      <c r="AX92" s="2"/>
    </row>
    <row r="93" spans="1:97" ht="10.9" customHeight="1">
      <c r="A93" s="46" t="s">
        <v>12</v>
      </c>
      <c r="B93" s="42"/>
      <c r="C93" s="50"/>
      <c r="D93" s="42"/>
      <c r="E93" s="49" t="s">
        <v>13</v>
      </c>
      <c r="F93" s="42"/>
      <c r="G93" s="49" t="s">
        <v>13</v>
      </c>
      <c r="H93" s="42"/>
      <c r="I93" s="42"/>
      <c r="J93" s="42"/>
      <c r="K93" s="42"/>
      <c r="L93" s="49" t="s">
        <v>14</v>
      </c>
      <c r="M93" s="42"/>
      <c r="N93" s="48" t="s">
        <v>13</v>
      </c>
      <c r="O93" s="49"/>
      <c r="P93" s="42"/>
      <c r="Q93" s="49" t="s">
        <v>15</v>
      </c>
      <c r="R93" s="42"/>
      <c r="S93" s="49" t="s">
        <v>13</v>
      </c>
      <c r="T93" s="42"/>
      <c r="U93" s="49" t="s">
        <v>13</v>
      </c>
      <c r="V93" s="42"/>
      <c r="W93" s="49" t="s">
        <v>16</v>
      </c>
      <c r="X93" s="42"/>
      <c r="Y93" s="46" t="s">
        <v>17</v>
      </c>
      <c r="Z93" s="42"/>
      <c r="AA93" s="41"/>
      <c r="AB93" s="1"/>
      <c r="AC93" s="1"/>
      <c r="AD93" s="1"/>
      <c r="AE93" s="1"/>
      <c r="AF93" s="1"/>
      <c r="AG93" s="1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</row>
    <row r="94" spans="1:97" ht="10.9" customHeight="1">
      <c r="A94" s="100" t="s">
        <v>18</v>
      </c>
      <c r="B94" s="101"/>
      <c r="C94" s="102" t="s">
        <v>4</v>
      </c>
      <c r="D94" s="101"/>
      <c r="E94" s="103" t="s">
        <v>19</v>
      </c>
      <c r="F94" s="101"/>
      <c r="G94" s="103" t="s">
        <v>19</v>
      </c>
      <c r="H94" s="101"/>
      <c r="I94" s="101"/>
      <c r="J94" s="103" t="s">
        <v>4</v>
      </c>
      <c r="K94" s="101"/>
      <c r="L94" s="103" t="s">
        <v>20</v>
      </c>
      <c r="M94" s="101"/>
      <c r="N94" s="104" t="s">
        <v>19</v>
      </c>
      <c r="O94" s="103"/>
      <c r="P94" s="101"/>
      <c r="Q94" s="103" t="s">
        <v>21</v>
      </c>
      <c r="R94" s="101"/>
      <c r="S94" s="103" t="s">
        <v>19</v>
      </c>
      <c r="T94" s="101"/>
      <c r="U94" s="103" t="s">
        <v>19</v>
      </c>
      <c r="V94" s="101"/>
      <c r="W94" s="103" t="s">
        <v>33</v>
      </c>
      <c r="X94" s="101"/>
      <c r="Y94" s="100" t="s">
        <v>21</v>
      </c>
      <c r="Z94" s="42"/>
      <c r="AA94" s="41"/>
      <c r="AB94" s="1"/>
      <c r="AC94" s="1"/>
      <c r="AD94" s="1"/>
      <c r="AE94" s="1"/>
      <c r="AF94" s="1"/>
      <c r="AG94" s="1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</row>
    <row r="95" spans="1:97" ht="12" customHeight="1">
      <c r="A95" s="105" t="s">
        <v>27</v>
      </c>
      <c r="B95" s="41"/>
      <c r="C95" s="6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37"/>
      <c r="AA95" s="41"/>
      <c r="AB95" s="1"/>
      <c r="AC95" s="1"/>
      <c r="AD95" s="1"/>
      <c r="AE95" s="1"/>
      <c r="AF95" s="1"/>
      <c r="AG95" s="1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</row>
    <row r="96" spans="1:97" ht="12" customHeight="1">
      <c r="A96" s="75">
        <v>1985</v>
      </c>
      <c r="B96" s="52">
        <v>1152415</v>
      </c>
      <c r="C96" s="53">
        <v>1152415</v>
      </c>
      <c r="D96" s="53"/>
      <c r="E96" s="53">
        <v>34135</v>
      </c>
      <c r="F96" s="42"/>
      <c r="G96" s="54">
        <f t="shared" ref="G96:G102" si="6">E96/B96*100</f>
        <v>2.9620405843381072</v>
      </c>
      <c r="H96" s="53"/>
      <c r="I96" s="42"/>
      <c r="J96" s="53">
        <v>352555</v>
      </c>
      <c r="K96" s="53"/>
      <c r="L96" s="54">
        <f>J96/M96*100</f>
        <v>3.7454052905556146</v>
      </c>
      <c r="M96" s="52">
        <v>9413000</v>
      </c>
      <c r="N96" s="54">
        <v>10.3</v>
      </c>
      <c r="O96" s="54"/>
      <c r="P96" s="52">
        <v>63372750</v>
      </c>
      <c r="Q96" s="53">
        <f>SUM(P96*0.001)</f>
        <v>63372.75</v>
      </c>
      <c r="R96" s="53"/>
      <c r="S96" s="53">
        <v>1857</v>
      </c>
      <c r="T96" s="53"/>
      <c r="U96" s="53">
        <v>180</v>
      </c>
      <c r="V96" s="52"/>
      <c r="W96" s="53">
        <v>22</v>
      </c>
      <c r="X96" s="42"/>
      <c r="Y96" s="53">
        <v>291768</v>
      </c>
      <c r="Z96" s="42"/>
      <c r="AA96" s="55"/>
      <c r="AB96" s="19"/>
      <c r="AC96" s="19"/>
      <c r="AD96" s="19"/>
      <c r="AE96" s="5"/>
      <c r="AF96" s="5"/>
      <c r="AG96" s="5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2"/>
      <c r="AS96" s="2"/>
      <c r="AT96" s="2"/>
      <c r="AU96" s="2"/>
      <c r="AV96" s="2"/>
      <c r="AW96" s="2"/>
      <c r="AX96" s="2"/>
    </row>
    <row r="97" spans="1:69" ht="12" customHeight="1">
      <c r="A97" s="75">
        <v>1987</v>
      </c>
      <c r="B97" s="52">
        <v>1109145</v>
      </c>
      <c r="C97" s="53">
        <v>1109145</v>
      </c>
      <c r="D97" s="53"/>
      <c r="E97" s="53">
        <v>32005</v>
      </c>
      <c r="F97" s="42"/>
      <c r="G97" s="54">
        <f t="shared" si="6"/>
        <v>2.8855559913266524</v>
      </c>
      <c r="H97" s="53"/>
      <c r="I97" s="42"/>
      <c r="J97" s="53">
        <v>355155</v>
      </c>
      <c r="K97" s="53"/>
      <c r="L97" s="54">
        <f>J97/M97*100</f>
        <v>3.6067330151315122</v>
      </c>
      <c r="M97" s="52">
        <v>9847000</v>
      </c>
      <c r="N97" s="54">
        <v>11.1</v>
      </c>
      <c r="O97" s="54"/>
      <c r="P97" s="52">
        <v>86683825</v>
      </c>
      <c r="Q97" s="53">
        <f>SUM(P97*0.001)</f>
        <v>86683.824999999997</v>
      </c>
      <c r="R97" s="53"/>
      <c r="S97" s="53">
        <v>2708</v>
      </c>
      <c r="T97" s="53"/>
      <c r="U97" s="53">
        <v>244</v>
      </c>
      <c r="V97" s="52"/>
      <c r="W97" s="53">
        <v>29</v>
      </c>
      <c r="X97" s="42"/>
      <c r="Y97" s="53">
        <v>383625</v>
      </c>
      <c r="Z97" s="42"/>
      <c r="AA97" s="55"/>
      <c r="AB97" s="19"/>
      <c r="AC97" s="19"/>
      <c r="AD97" s="19"/>
      <c r="AE97" s="5"/>
      <c r="AF97" s="5"/>
      <c r="AG97" s="5"/>
      <c r="AH97" s="9"/>
      <c r="AI97" s="9"/>
      <c r="AJ97" s="9"/>
      <c r="AK97" s="9"/>
      <c r="AL97" s="9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</row>
    <row r="98" spans="1:69" ht="12" customHeight="1">
      <c r="A98" s="106" t="s">
        <v>34</v>
      </c>
      <c r="B98" s="52">
        <v>1122080</v>
      </c>
      <c r="C98" s="53">
        <v>1122080</v>
      </c>
      <c r="D98" s="53"/>
      <c r="E98" s="53">
        <v>1250</v>
      </c>
      <c r="F98" s="42"/>
      <c r="G98" s="54">
        <f t="shared" si="6"/>
        <v>0.11140025666619136</v>
      </c>
      <c r="H98" s="53"/>
      <c r="I98" s="42"/>
      <c r="J98" s="53">
        <v>18780</v>
      </c>
      <c r="K98" s="53"/>
      <c r="L98" s="54">
        <f>J98/M98*100</f>
        <v>0.185609804309152</v>
      </c>
      <c r="M98" s="52">
        <v>10118000</v>
      </c>
      <c r="N98" s="54">
        <v>15.1</v>
      </c>
      <c r="O98" s="54"/>
      <c r="P98" s="52">
        <v>4881145</v>
      </c>
      <c r="Q98" s="53">
        <f>SUM(P98*0.001)</f>
        <v>4881.1450000000004</v>
      </c>
      <c r="R98" s="53"/>
      <c r="S98" s="53">
        <v>3905</v>
      </c>
      <c r="T98" s="53"/>
      <c r="U98" s="53">
        <v>260</v>
      </c>
      <c r="V98" s="53"/>
      <c r="W98" s="53">
        <v>2</v>
      </c>
      <c r="X98" s="42"/>
      <c r="Y98" s="53">
        <v>353212</v>
      </c>
      <c r="Z98" s="42"/>
      <c r="AA98" s="72"/>
      <c r="AB98" s="19"/>
      <c r="AC98" s="12"/>
      <c r="AD98" s="19"/>
      <c r="AE98" s="5"/>
      <c r="AF98" s="5"/>
      <c r="AG98" s="5"/>
      <c r="AH98" s="9"/>
      <c r="AI98" s="9"/>
      <c r="AJ98" s="9"/>
      <c r="AK98" s="9"/>
      <c r="AL98" s="9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</row>
    <row r="99" spans="1:69" ht="12" customHeight="1">
      <c r="A99" s="46">
        <v>1990</v>
      </c>
      <c r="B99" s="52">
        <v>1170810</v>
      </c>
      <c r="C99" s="53">
        <v>1170810</v>
      </c>
      <c r="D99" s="53"/>
      <c r="E99" s="53">
        <v>28920</v>
      </c>
      <c r="F99" s="42"/>
      <c r="G99" s="54">
        <f t="shared" si="6"/>
        <v>2.4700848130781257</v>
      </c>
      <c r="H99" s="53"/>
      <c r="I99" s="42"/>
      <c r="J99" s="53">
        <v>335145</v>
      </c>
      <c r="K99" s="53"/>
      <c r="L99" s="54">
        <v>3.2</v>
      </c>
      <c r="M99" s="52"/>
      <c r="N99" s="54">
        <f>J99/E99</f>
        <v>11.588692946058091</v>
      </c>
      <c r="O99" s="54"/>
      <c r="P99" s="52">
        <v>85162090</v>
      </c>
      <c r="Q99" s="53">
        <f>SUM(P99*0.001)</f>
        <v>85162.09</v>
      </c>
      <c r="R99" s="53"/>
      <c r="S99" s="53">
        <v>2945</v>
      </c>
      <c r="T99" s="53"/>
      <c r="U99" s="53">
        <v>254</v>
      </c>
      <c r="V99" s="53"/>
      <c r="W99" s="53">
        <v>26</v>
      </c>
      <c r="X99" s="42"/>
      <c r="Y99" s="53">
        <v>457027</v>
      </c>
      <c r="Z99" s="42"/>
      <c r="AA99" s="55"/>
      <c r="AB99" s="19"/>
      <c r="AC99" s="19"/>
      <c r="AD99" s="19"/>
      <c r="AE99" s="5"/>
      <c r="AF99" s="5"/>
      <c r="AG99" s="5"/>
      <c r="AH99" s="9"/>
      <c r="AI99" s="9"/>
      <c r="AJ99" s="9"/>
      <c r="AK99" s="9"/>
      <c r="AL99" s="9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</row>
    <row r="100" spans="1:69" ht="12" customHeight="1">
      <c r="A100" s="46">
        <v>1991</v>
      </c>
      <c r="B100" s="52">
        <v>1228100</v>
      </c>
      <c r="C100" s="53">
        <v>1233645</v>
      </c>
      <c r="D100" s="53"/>
      <c r="E100" s="53">
        <v>37165</v>
      </c>
      <c r="F100" s="42"/>
      <c r="G100" s="54">
        <f t="shared" si="6"/>
        <v>3.0262193632440355</v>
      </c>
      <c r="H100" s="53"/>
      <c r="I100" s="42"/>
      <c r="J100" s="53">
        <v>429330</v>
      </c>
      <c r="K100" s="53"/>
      <c r="L100" s="54">
        <f>J100/M100*100</f>
        <v>3.9319534755930032</v>
      </c>
      <c r="M100" s="52">
        <v>10919000</v>
      </c>
      <c r="N100" s="54">
        <f>J100/E100</f>
        <v>11.551997847437105</v>
      </c>
      <c r="O100" s="54"/>
      <c r="P100" s="52">
        <v>137425000</v>
      </c>
      <c r="Q100" s="53">
        <v>137425</v>
      </c>
      <c r="R100" s="53"/>
      <c r="S100" s="53">
        <v>3698</v>
      </c>
      <c r="T100" s="53"/>
      <c r="U100" s="53">
        <v>320</v>
      </c>
      <c r="V100" s="53"/>
      <c r="W100" s="53">
        <v>41</v>
      </c>
      <c r="X100" s="42"/>
      <c r="Y100" s="53">
        <v>510241</v>
      </c>
      <c r="Z100" s="42"/>
      <c r="AA100" s="55"/>
      <c r="AB100" s="19"/>
      <c r="AC100" s="19"/>
      <c r="AD100" s="1"/>
      <c r="AE100" s="5"/>
      <c r="AF100" s="5"/>
      <c r="AG100" s="5"/>
      <c r="AH100" s="9"/>
      <c r="AI100" s="9"/>
      <c r="AJ100" s="9"/>
      <c r="AK100" s="9"/>
      <c r="AL100" s="9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</row>
    <row r="101" spans="1:69" ht="12" customHeight="1">
      <c r="A101" s="46">
        <v>1992</v>
      </c>
      <c r="B101" s="52"/>
      <c r="C101" s="53">
        <v>1301235</v>
      </c>
      <c r="D101" s="53"/>
      <c r="E101" s="53">
        <v>38985</v>
      </c>
      <c r="F101" s="42"/>
      <c r="G101" s="54">
        <v>3</v>
      </c>
      <c r="H101" s="53"/>
      <c r="I101" s="42"/>
      <c r="J101" s="53">
        <v>435295</v>
      </c>
      <c r="K101" s="53"/>
      <c r="L101" s="54">
        <v>4</v>
      </c>
      <c r="M101" s="52"/>
      <c r="N101" s="54">
        <v>11.2</v>
      </c>
      <c r="O101" s="54"/>
      <c r="P101" s="52"/>
      <c r="Q101" s="53">
        <v>145243</v>
      </c>
      <c r="R101" s="53"/>
      <c r="S101" s="53">
        <v>3726</v>
      </c>
      <c r="T101" s="53"/>
      <c r="U101" s="53">
        <v>334</v>
      </c>
      <c r="V101" s="53"/>
      <c r="W101" s="53">
        <v>41</v>
      </c>
      <c r="X101" s="42"/>
      <c r="Y101" s="53">
        <v>553238</v>
      </c>
      <c r="Z101" s="42"/>
      <c r="AA101" s="55"/>
      <c r="AB101" s="19"/>
      <c r="AC101" s="19"/>
      <c r="AD101" s="1"/>
      <c r="AE101" s="5"/>
      <c r="AF101" s="5"/>
      <c r="AG101" s="5"/>
      <c r="AH101" s="9"/>
      <c r="AI101" s="9"/>
      <c r="AJ101" s="9"/>
      <c r="AK101" s="9"/>
      <c r="AL101" s="9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</row>
    <row r="102" spans="1:69" ht="12" customHeight="1">
      <c r="A102" s="46">
        <v>1993</v>
      </c>
      <c r="B102" s="52">
        <v>1360320</v>
      </c>
      <c r="C102" s="53">
        <v>1360320</v>
      </c>
      <c r="D102" s="53"/>
      <c r="E102" s="53">
        <v>38785</v>
      </c>
      <c r="F102" s="53"/>
      <c r="G102" s="54">
        <f t="shared" si="6"/>
        <v>2.8511673723829687</v>
      </c>
      <c r="H102" s="53"/>
      <c r="I102" s="53"/>
      <c r="J102" s="53">
        <v>431820</v>
      </c>
      <c r="K102" s="53"/>
      <c r="L102" s="54">
        <f>J102/M102*100</f>
        <v>3.8514092044238315</v>
      </c>
      <c r="M102" s="52">
        <v>11212000</v>
      </c>
      <c r="N102" s="54">
        <f>J102/E102</f>
        <v>11.133685703235788</v>
      </c>
      <c r="O102" s="54"/>
      <c r="P102" s="53"/>
      <c r="Q102" s="53">
        <v>140702</v>
      </c>
      <c r="R102" s="53"/>
      <c r="S102" s="53">
        <v>3628</v>
      </c>
      <c r="T102" s="53"/>
      <c r="U102" s="53">
        <v>326</v>
      </c>
      <c r="V102" s="53"/>
      <c r="W102" s="53">
        <v>36</v>
      </c>
      <c r="X102" s="53"/>
      <c r="Y102" s="53">
        <v>602109</v>
      </c>
      <c r="Z102" s="42"/>
      <c r="AA102" s="55"/>
      <c r="AB102" s="5"/>
      <c r="AC102" s="5"/>
      <c r="AD102" s="5"/>
      <c r="AE102" s="5"/>
      <c r="AF102" s="5"/>
      <c r="AG102" s="5"/>
      <c r="AH102" s="9"/>
      <c r="AI102" s="9"/>
      <c r="AJ102" s="9"/>
      <c r="AK102" s="9"/>
      <c r="AL102" s="9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</row>
    <row r="103" spans="1:69" ht="12" customHeight="1">
      <c r="A103" s="73" t="s">
        <v>32</v>
      </c>
      <c r="B103" s="60">
        <v>1488695</v>
      </c>
      <c r="C103" s="61">
        <v>1488695</v>
      </c>
      <c r="D103" s="61"/>
      <c r="E103" s="61">
        <v>40400</v>
      </c>
      <c r="F103" s="61"/>
      <c r="G103" s="74">
        <f>E103/B103*100</f>
        <v>2.7137862355956055</v>
      </c>
      <c r="H103" s="61"/>
      <c r="I103" s="61"/>
      <c r="J103" s="61">
        <v>427585</v>
      </c>
      <c r="K103" s="61"/>
      <c r="L103" s="74">
        <f>J103/M103*100</f>
        <v>3.8136371744559403</v>
      </c>
      <c r="M103" s="60">
        <v>11212000</v>
      </c>
      <c r="N103" s="74">
        <v>11</v>
      </c>
      <c r="O103" s="74"/>
      <c r="P103" s="61"/>
      <c r="Q103" s="61">
        <v>147466</v>
      </c>
      <c r="R103" s="61"/>
      <c r="S103" s="61">
        <v>3650</v>
      </c>
      <c r="T103" s="61"/>
      <c r="U103" s="61">
        <v>345</v>
      </c>
      <c r="V103" s="61"/>
      <c r="W103" s="61">
        <v>37</v>
      </c>
      <c r="X103" s="61"/>
      <c r="Y103" s="61">
        <v>667766</v>
      </c>
      <c r="Z103" s="41"/>
      <c r="AA103" s="72"/>
      <c r="AB103" s="5"/>
      <c r="AC103" s="5"/>
      <c r="AD103" s="5"/>
      <c r="AE103" s="5"/>
      <c r="AF103" s="5"/>
      <c r="AG103" s="5"/>
      <c r="AH103" s="8"/>
      <c r="AI103" s="9"/>
      <c r="AJ103" s="9"/>
      <c r="AK103" s="9"/>
      <c r="AL103" s="9"/>
      <c r="AM103" s="9"/>
      <c r="AN103" s="9"/>
      <c r="AO103" s="9"/>
      <c r="AP103" s="2"/>
      <c r="AQ103" s="2"/>
      <c r="AR103" s="2"/>
      <c r="AS103" s="2"/>
      <c r="AT103" s="2"/>
      <c r="AU103" s="2"/>
      <c r="AV103" s="2"/>
      <c r="AW103" s="2"/>
      <c r="AX103" s="2"/>
    </row>
    <row r="104" spans="1:69" ht="12" customHeight="1">
      <c r="A104" s="75">
        <v>1995</v>
      </c>
      <c r="B104" s="60">
        <v>1570140</v>
      </c>
      <c r="C104" s="61">
        <v>1570140</v>
      </c>
      <c r="D104" s="61"/>
      <c r="E104" s="61">
        <v>39230</v>
      </c>
      <c r="F104" s="61"/>
      <c r="G104" s="54">
        <f>E104/C104*100</f>
        <v>2.4985033181754495</v>
      </c>
      <c r="H104" s="61"/>
      <c r="I104" s="61"/>
      <c r="J104" s="61">
        <v>390885</v>
      </c>
      <c r="K104" s="61"/>
      <c r="L104" s="74">
        <f>J104/M104*100</f>
        <v>3.4863093114520156</v>
      </c>
      <c r="M104" s="60">
        <v>11212000</v>
      </c>
      <c r="N104" s="74">
        <v>10</v>
      </c>
      <c r="O104" s="74"/>
      <c r="P104" s="61"/>
      <c r="Q104" s="61">
        <v>128743</v>
      </c>
      <c r="R104" s="61"/>
      <c r="S104" s="61">
        <v>3282</v>
      </c>
      <c r="T104" s="61"/>
      <c r="U104" s="61">
        <v>329</v>
      </c>
      <c r="V104" s="61"/>
      <c r="W104" s="61">
        <v>30</v>
      </c>
      <c r="X104" s="61"/>
      <c r="Y104" s="61">
        <v>720502</v>
      </c>
      <c r="Z104" s="41"/>
      <c r="AA104" s="55"/>
      <c r="AB104" s="5"/>
      <c r="AC104" s="5"/>
      <c r="AD104" s="5"/>
      <c r="AE104" s="5"/>
      <c r="AF104" s="5"/>
      <c r="AG104" s="5"/>
      <c r="AH104" s="8"/>
      <c r="AI104" s="9"/>
      <c r="AJ104" s="9"/>
      <c r="AK104" s="9"/>
      <c r="AL104" s="9"/>
      <c r="AM104" s="9"/>
      <c r="AN104" s="9"/>
      <c r="AO104" s="9"/>
      <c r="AP104" s="2"/>
      <c r="AQ104" s="2"/>
      <c r="AR104" s="2"/>
      <c r="AS104" s="2"/>
      <c r="AT104" s="2"/>
      <c r="AU104" s="2"/>
      <c r="AV104" s="2"/>
      <c r="AW104" s="2"/>
      <c r="AX104" s="2"/>
    </row>
    <row r="105" spans="1:69" ht="12" customHeight="1">
      <c r="A105" s="75">
        <v>1996</v>
      </c>
      <c r="B105" s="76"/>
      <c r="C105" s="77">
        <v>1641405</v>
      </c>
      <c r="D105" s="76"/>
      <c r="E105" s="77">
        <v>40055</v>
      </c>
      <c r="F105" s="76"/>
      <c r="G105" s="74">
        <f>E105/C105*100</f>
        <v>2.4402874366777243</v>
      </c>
      <c r="H105" s="76"/>
      <c r="I105" s="76"/>
      <c r="J105" s="77">
        <v>374585</v>
      </c>
      <c r="K105" s="77"/>
      <c r="L105" s="74">
        <v>3.4</v>
      </c>
      <c r="M105" s="60">
        <v>91642780</v>
      </c>
      <c r="N105" s="74">
        <f>J105/E105</f>
        <v>9.351766321308201</v>
      </c>
      <c r="O105" s="74"/>
      <c r="P105" s="77"/>
      <c r="Q105" s="77">
        <v>124329</v>
      </c>
      <c r="R105" s="77"/>
      <c r="S105" s="77">
        <v>3104</v>
      </c>
      <c r="T105" s="77"/>
      <c r="U105" s="77">
        <v>332</v>
      </c>
      <c r="V105" s="77"/>
      <c r="W105" s="77">
        <v>29</v>
      </c>
      <c r="X105" s="77"/>
      <c r="Y105" s="77">
        <v>765758</v>
      </c>
      <c r="Z105" s="77"/>
      <c r="AA105" s="77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</row>
    <row r="106" spans="1:69" ht="12" customHeight="1">
      <c r="A106" s="75">
        <v>1997</v>
      </c>
      <c r="B106" s="76"/>
      <c r="C106" s="77">
        <v>1680475</v>
      </c>
      <c r="D106" s="76"/>
      <c r="E106" s="77">
        <v>38980</v>
      </c>
      <c r="F106" s="76"/>
      <c r="G106" s="74">
        <v>2.2999999999999998</v>
      </c>
      <c r="H106" s="76"/>
      <c r="I106" s="76"/>
      <c r="J106" s="77">
        <v>359065</v>
      </c>
      <c r="K106" s="77"/>
      <c r="L106" s="74">
        <v>3.3</v>
      </c>
      <c r="M106" s="60"/>
      <c r="N106" s="74">
        <v>9.1999999999999993</v>
      </c>
      <c r="O106" s="74"/>
      <c r="P106" s="77"/>
      <c r="Q106" s="77">
        <v>128172</v>
      </c>
      <c r="R106" s="77"/>
      <c r="S106" s="77">
        <v>3288</v>
      </c>
      <c r="T106" s="77"/>
      <c r="U106" s="77">
        <v>357</v>
      </c>
      <c r="V106" s="77"/>
      <c r="W106" s="77">
        <v>28</v>
      </c>
      <c r="X106" s="77"/>
      <c r="Y106" s="77">
        <v>804953</v>
      </c>
      <c r="Z106" s="77"/>
      <c r="AA106" s="77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</row>
    <row r="107" spans="1:69" ht="12" customHeight="1">
      <c r="A107" s="75">
        <v>1998</v>
      </c>
      <c r="B107" s="76"/>
      <c r="C107" s="77">
        <v>1695185</v>
      </c>
      <c r="D107" s="76"/>
      <c r="E107" s="77">
        <v>39740</v>
      </c>
      <c r="F107" s="76"/>
      <c r="G107" s="74">
        <v>2.2999999999999998</v>
      </c>
      <c r="H107" s="76"/>
      <c r="I107" s="76"/>
      <c r="J107" s="77">
        <v>358060</v>
      </c>
      <c r="K107" s="77"/>
      <c r="L107" s="74">
        <v>3.3</v>
      </c>
      <c r="M107" s="60"/>
      <c r="N107" s="74">
        <v>9</v>
      </c>
      <c r="O107" s="74"/>
      <c r="P107" s="77"/>
      <c r="Q107" s="77">
        <v>124608</v>
      </c>
      <c r="R107" s="77"/>
      <c r="S107" s="77">
        <v>3136</v>
      </c>
      <c r="T107" s="77"/>
      <c r="U107" s="77">
        <v>348</v>
      </c>
      <c r="V107" s="77"/>
      <c r="W107" s="77">
        <v>27</v>
      </c>
      <c r="X107" s="77"/>
      <c r="Y107" s="77">
        <v>813830</v>
      </c>
      <c r="Z107" s="77"/>
      <c r="AA107" s="77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</row>
    <row r="108" spans="1:69" ht="12" customHeight="1">
      <c r="A108" s="75">
        <v>1999</v>
      </c>
      <c r="B108" s="76"/>
      <c r="C108" s="77">
        <v>1731910</v>
      </c>
      <c r="D108" s="76"/>
      <c r="E108" s="77">
        <v>40700</v>
      </c>
      <c r="F108" s="76"/>
      <c r="G108" s="74">
        <v>2.4</v>
      </c>
      <c r="H108" s="76"/>
      <c r="I108" s="76"/>
      <c r="J108" s="77">
        <v>357575</v>
      </c>
      <c r="K108" s="77"/>
      <c r="L108" s="74">
        <v>3.3</v>
      </c>
      <c r="M108" s="60"/>
      <c r="N108" s="74">
        <v>8.8000000000000007</v>
      </c>
      <c r="O108" s="74"/>
      <c r="P108" s="77"/>
      <c r="Q108" s="77">
        <v>127211</v>
      </c>
      <c r="R108" s="77"/>
      <c r="S108" s="77">
        <v>3126</v>
      </c>
      <c r="T108" s="77"/>
      <c r="U108" s="77">
        <v>356</v>
      </c>
      <c r="V108" s="77"/>
      <c r="W108" s="77">
        <v>27</v>
      </c>
      <c r="X108" s="77"/>
      <c r="Y108" s="77">
        <v>831652</v>
      </c>
      <c r="Z108" s="77"/>
      <c r="AA108" s="77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</row>
    <row r="109" spans="1:69" ht="12" customHeight="1">
      <c r="A109" s="75">
        <v>2000</v>
      </c>
      <c r="B109" s="76"/>
      <c r="C109" s="77">
        <v>1807220</v>
      </c>
      <c r="D109" s="76"/>
      <c r="E109" s="77">
        <v>43405</v>
      </c>
      <c r="F109" s="76"/>
      <c r="G109" s="74">
        <v>2.4</v>
      </c>
      <c r="H109" s="76"/>
      <c r="I109" s="76"/>
      <c r="J109" s="77">
        <v>397060</v>
      </c>
      <c r="K109" s="77"/>
      <c r="L109" s="74">
        <v>3.5</v>
      </c>
      <c r="M109" s="60"/>
      <c r="N109" s="74">
        <v>9.1</v>
      </c>
      <c r="O109" s="74"/>
      <c r="P109" s="77"/>
      <c r="Q109" s="77">
        <v>153652</v>
      </c>
      <c r="R109" s="77"/>
      <c r="S109" s="77">
        <v>3540</v>
      </c>
      <c r="T109" s="77"/>
      <c r="U109" s="77">
        <v>387</v>
      </c>
      <c r="V109" s="77"/>
      <c r="W109" s="77">
        <v>31</v>
      </c>
      <c r="X109" s="77"/>
      <c r="Y109" s="77">
        <v>878628</v>
      </c>
      <c r="Z109" s="77"/>
      <c r="AA109" s="77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</row>
    <row r="110" spans="1:69" ht="12" customHeight="1">
      <c r="A110" s="75">
        <v>2001</v>
      </c>
      <c r="B110" s="76"/>
      <c r="C110" s="77">
        <v>1942130</v>
      </c>
      <c r="D110" s="76"/>
      <c r="E110" s="77">
        <v>46890</v>
      </c>
      <c r="F110" s="76"/>
      <c r="G110" s="74">
        <v>2.4</v>
      </c>
      <c r="H110" s="76"/>
      <c r="I110" s="76"/>
      <c r="J110" s="77">
        <v>429380</v>
      </c>
      <c r="K110" s="77"/>
      <c r="L110" s="74">
        <v>3.5</v>
      </c>
      <c r="M110" s="60"/>
      <c r="N110" s="74">
        <v>9.1999999999999993</v>
      </c>
      <c r="O110" s="74"/>
      <c r="P110" s="77"/>
      <c r="Q110" s="77">
        <v>171651</v>
      </c>
      <c r="R110" s="77"/>
      <c r="S110" s="77">
        <v>3661</v>
      </c>
      <c r="T110" s="77"/>
      <c r="U110" s="77">
        <v>400</v>
      </c>
      <c r="V110" s="77"/>
      <c r="W110" s="77">
        <v>33</v>
      </c>
      <c r="X110" s="77"/>
      <c r="Y110" s="77">
        <v>959558</v>
      </c>
      <c r="Z110" s="77"/>
      <c r="AA110" s="77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</row>
    <row r="111" spans="1:69" ht="12" customHeight="1">
      <c r="A111" s="75">
        <v>2002</v>
      </c>
      <c r="B111" s="76"/>
      <c r="C111" s="77">
        <v>2097535</v>
      </c>
      <c r="D111" s="76"/>
      <c r="E111" s="77">
        <v>50585</v>
      </c>
      <c r="F111" s="76"/>
      <c r="G111" s="74">
        <v>2.4</v>
      </c>
      <c r="H111" s="76"/>
      <c r="I111" s="76"/>
      <c r="J111" s="77">
        <v>461235</v>
      </c>
      <c r="K111" s="77"/>
      <c r="L111" s="74">
        <v>3.5</v>
      </c>
      <c r="M111" s="60"/>
      <c r="N111" s="74">
        <v>9.1</v>
      </c>
      <c r="O111" s="74"/>
      <c r="P111" s="77"/>
      <c r="Q111" s="77">
        <v>196822</v>
      </c>
      <c r="R111" s="77"/>
      <c r="S111" s="77">
        <v>3891</v>
      </c>
      <c r="T111" s="77"/>
      <c r="U111" s="77">
        <v>427</v>
      </c>
      <c r="V111" s="77"/>
      <c r="W111" s="77">
        <v>35</v>
      </c>
      <c r="X111" s="77"/>
      <c r="Y111" s="77">
        <v>1067155</v>
      </c>
      <c r="Z111" s="77"/>
      <c r="AA111" s="77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</row>
    <row r="112" spans="1:69" ht="12" customHeight="1">
      <c r="A112" s="75">
        <v>2003</v>
      </c>
      <c r="B112" s="76"/>
      <c r="C112" s="77">
        <v>2210025</v>
      </c>
      <c r="D112" s="76"/>
      <c r="E112" s="77">
        <v>54955</v>
      </c>
      <c r="F112" s="76"/>
      <c r="G112" s="74">
        <v>2.5</v>
      </c>
      <c r="H112" s="76"/>
      <c r="I112" s="76"/>
      <c r="J112" s="77">
        <v>491290</v>
      </c>
      <c r="K112" s="77"/>
      <c r="L112" s="74">
        <v>3.6</v>
      </c>
      <c r="M112" s="60"/>
      <c r="N112" s="74">
        <v>8.9</v>
      </c>
      <c r="O112" s="74"/>
      <c r="P112" s="77"/>
      <c r="Q112" s="77">
        <v>210343</v>
      </c>
      <c r="R112" s="77"/>
      <c r="S112" s="77">
        <v>3828</v>
      </c>
      <c r="T112" s="77"/>
      <c r="U112" s="77">
        <v>428</v>
      </c>
      <c r="V112" s="77"/>
      <c r="W112" s="77">
        <v>37</v>
      </c>
      <c r="X112" s="77"/>
      <c r="Y112" s="77">
        <v>1157786</v>
      </c>
      <c r="Z112" s="77"/>
      <c r="AA112" s="77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</row>
    <row r="113" spans="1:69" ht="12" customHeight="1">
      <c r="A113" s="75">
        <v>2004</v>
      </c>
      <c r="B113" s="76"/>
      <c r="C113" s="77">
        <v>2323255</v>
      </c>
      <c r="D113" s="76"/>
      <c r="E113" s="77">
        <v>57120</v>
      </c>
      <c r="F113" s="76"/>
      <c r="G113" s="74">
        <v>2.5</v>
      </c>
      <c r="H113" s="76"/>
      <c r="I113" s="76"/>
      <c r="J113" s="77">
        <v>502595</v>
      </c>
      <c r="K113" s="77"/>
      <c r="L113" s="74">
        <v>3.5</v>
      </c>
      <c r="M113" s="60"/>
      <c r="N113" s="74">
        <v>8.8000000000000007</v>
      </c>
      <c r="O113" s="74"/>
      <c r="P113" s="77"/>
      <c r="Q113" s="77">
        <v>221703</v>
      </c>
      <c r="R113" s="77"/>
      <c r="S113" s="77">
        <v>3881</v>
      </c>
      <c r="T113" s="77"/>
      <c r="U113" s="77">
        <v>441</v>
      </c>
      <c r="V113" s="77"/>
      <c r="W113" s="77">
        <v>37</v>
      </c>
      <c r="X113" s="77"/>
      <c r="Y113" s="77">
        <v>1274191</v>
      </c>
      <c r="Z113" s="77"/>
      <c r="AA113" s="77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</row>
    <row r="114" spans="1:69" ht="12" customHeight="1">
      <c r="A114" s="75">
        <v>2005</v>
      </c>
      <c r="B114" s="76"/>
      <c r="C114" s="77">
        <v>2402400</v>
      </c>
      <c r="D114" s="76"/>
      <c r="E114" s="77">
        <v>59345</v>
      </c>
      <c r="F114" s="76"/>
      <c r="G114" s="74">
        <v>2.5</v>
      </c>
      <c r="H114" s="76"/>
      <c r="I114" s="76"/>
      <c r="J114" s="77">
        <v>516220</v>
      </c>
      <c r="K114" s="77"/>
      <c r="L114" s="74">
        <v>3.6</v>
      </c>
      <c r="M114" s="60"/>
      <c r="N114" s="74">
        <v>8.6999999999999993</v>
      </c>
      <c r="O114" s="74"/>
      <c r="P114" s="77"/>
      <c r="Q114" s="77">
        <v>243272</v>
      </c>
      <c r="R114" s="77"/>
      <c r="S114" s="77">
        <v>4099</v>
      </c>
      <c r="T114" s="77"/>
      <c r="U114" s="77">
        <v>471</v>
      </c>
      <c r="V114" s="77"/>
      <c r="W114" s="77">
        <v>39</v>
      </c>
      <c r="X114" s="77"/>
      <c r="Y114" s="77">
        <v>1373508</v>
      </c>
      <c r="Z114" s="77"/>
      <c r="AA114" s="77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</row>
    <row r="115" spans="1:69" ht="12" customHeight="1">
      <c r="A115" s="75">
        <v>2006</v>
      </c>
      <c r="B115" s="76"/>
      <c r="C115" s="77">
        <v>2341760</v>
      </c>
      <c r="D115" s="76"/>
      <c r="E115" s="77">
        <v>58305</v>
      </c>
      <c r="F115" s="76"/>
      <c r="G115" s="74">
        <v>2.5</v>
      </c>
      <c r="H115" s="76"/>
      <c r="I115" s="76"/>
      <c r="J115" s="77">
        <v>500280</v>
      </c>
      <c r="K115" s="77"/>
      <c r="L115" s="74">
        <v>3.6</v>
      </c>
      <c r="M115" s="60"/>
      <c r="N115" s="74">
        <v>8.6</v>
      </c>
      <c r="O115" s="74"/>
      <c r="P115" s="77"/>
      <c r="Q115" s="77">
        <v>241597</v>
      </c>
      <c r="R115" s="77"/>
      <c r="S115" s="77">
        <v>4144</v>
      </c>
      <c r="T115" s="77"/>
      <c r="U115" s="77">
        <v>483</v>
      </c>
      <c r="V115" s="77"/>
      <c r="W115" s="77">
        <v>39</v>
      </c>
      <c r="X115" s="77"/>
      <c r="Y115" s="77">
        <v>1396005</v>
      </c>
      <c r="Z115" s="77"/>
      <c r="AA115" s="77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</row>
    <row r="116" spans="1:69" s="10" customFormat="1" ht="12" customHeight="1">
      <c r="A116" s="75">
        <v>2007</v>
      </c>
      <c r="B116" s="76"/>
      <c r="C116" s="77">
        <v>2341140</v>
      </c>
      <c r="D116" s="76"/>
      <c r="E116" s="77">
        <v>58245</v>
      </c>
      <c r="F116" s="76"/>
      <c r="G116" s="74">
        <v>2.5</v>
      </c>
      <c r="H116" s="76"/>
      <c r="I116" s="76"/>
      <c r="J116" s="77">
        <v>502235</v>
      </c>
      <c r="K116" s="77"/>
      <c r="L116" s="74">
        <v>3.6</v>
      </c>
      <c r="M116" s="60"/>
      <c r="N116" s="74">
        <v>8.6</v>
      </c>
      <c r="O116" s="74"/>
      <c r="P116" s="77"/>
      <c r="Q116" s="77">
        <v>260890</v>
      </c>
      <c r="R116" s="77"/>
      <c r="S116" s="77">
        <v>4479</v>
      </c>
      <c r="T116" s="77"/>
      <c r="U116" s="77">
        <v>519</v>
      </c>
      <c r="V116" s="77"/>
      <c r="W116" s="77">
        <v>41</v>
      </c>
      <c r="X116" s="77"/>
      <c r="Y116" s="77">
        <v>1449496</v>
      </c>
      <c r="Z116" s="77"/>
      <c r="AA116" s="77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</row>
    <row r="117" spans="1:69" ht="12" customHeight="1">
      <c r="A117" s="75">
        <v>2008</v>
      </c>
      <c r="B117" s="76"/>
      <c r="C117" s="77">
        <v>2339845</v>
      </c>
      <c r="D117" s="76"/>
      <c r="E117" s="77">
        <v>59905</v>
      </c>
      <c r="F117" s="76"/>
      <c r="G117" s="74">
        <v>2.6</v>
      </c>
      <c r="H117" s="76"/>
      <c r="I117" s="76"/>
      <c r="J117" s="77">
        <v>505245</v>
      </c>
      <c r="K117" s="77"/>
      <c r="L117" s="74">
        <v>3.6</v>
      </c>
      <c r="M117" s="60"/>
      <c r="N117" s="74">
        <v>8.4</v>
      </c>
      <c r="O117" s="74"/>
      <c r="P117" s="77"/>
      <c r="Q117" s="77">
        <v>268564</v>
      </c>
      <c r="R117" s="77"/>
      <c r="S117" s="77">
        <v>4483</v>
      </c>
      <c r="T117" s="77"/>
      <c r="U117" s="77">
        <v>532</v>
      </c>
      <c r="V117" s="77"/>
      <c r="W117" s="77">
        <v>42</v>
      </c>
      <c r="X117" s="77"/>
      <c r="Y117" s="77">
        <v>1496628</v>
      </c>
      <c r="Z117" s="80"/>
      <c r="AA117" s="77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</row>
    <row r="118" spans="1:69" ht="12" customHeight="1">
      <c r="A118" s="78">
        <v>2009</v>
      </c>
      <c r="B118" s="79"/>
      <c r="C118" s="80">
        <v>2395130</v>
      </c>
      <c r="D118" s="79"/>
      <c r="E118" s="80">
        <v>59405</v>
      </c>
      <c r="F118" s="79"/>
      <c r="G118" s="81">
        <v>2.5</v>
      </c>
      <c r="H118" s="79"/>
      <c r="I118" s="79"/>
      <c r="J118" s="80">
        <v>473825</v>
      </c>
      <c r="K118" s="80"/>
      <c r="L118" s="81">
        <v>3.4</v>
      </c>
      <c r="M118" s="82"/>
      <c r="N118" s="81">
        <v>8</v>
      </c>
      <c r="O118" s="81"/>
      <c r="P118" s="80"/>
      <c r="Q118" s="80">
        <v>257407</v>
      </c>
      <c r="R118" s="80"/>
      <c r="S118" s="80">
        <v>4333</v>
      </c>
      <c r="T118" s="80"/>
      <c r="U118" s="80">
        <v>543</v>
      </c>
      <c r="V118" s="80"/>
      <c r="W118" s="80">
        <v>40</v>
      </c>
      <c r="X118" s="80"/>
      <c r="Y118" s="80">
        <v>1584604</v>
      </c>
      <c r="Z118" s="80"/>
      <c r="AA118" s="77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</row>
    <row r="119" spans="1:69" ht="11.25" customHeight="1">
      <c r="A119" s="83" t="s">
        <v>35</v>
      </c>
      <c r="B119" s="84"/>
      <c r="C119" s="85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6"/>
      <c r="W119" s="84"/>
      <c r="X119" s="84"/>
      <c r="Y119" s="86"/>
      <c r="Z119" s="84"/>
      <c r="AA119" s="84"/>
      <c r="AB119" s="2"/>
      <c r="AC119" s="11"/>
      <c r="AD119" s="2"/>
      <c r="AE119" s="2"/>
      <c r="AF119" s="9"/>
      <c r="AG119" s="9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</row>
    <row r="120" spans="1:69" ht="11.25" customHeight="1">
      <c r="A120" s="87" t="s">
        <v>36</v>
      </c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</row>
    <row r="121" spans="1:69" ht="10.35" customHeight="1">
      <c r="A121" s="88" t="s">
        <v>28</v>
      </c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</row>
    <row r="122" spans="1:69" ht="8.1" customHeight="1">
      <c r="A122" s="89"/>
      <c r="B122" s="84"/>
      <c r="C122" s="90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</row>
    <row r="123" spans="1:69" ht="9" customHeight="1">
      <c r="A123" s="91" t="s">
        <v>41</v>
      </c>
      <c r="B123" s="92"/>
      <c r="C123" s="93"/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84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</row>
    <row r="124" spans="1:69" ht="9" customHeight="1">
      <c r="A124" s="94"/>
      <c r="B124" s="92"/>
      <c r="C124" s="93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84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</row>
    <row r="125" spans="1:69" ht="9" customHeight="1">
      <c r="A125" s="88" t="s">
        <v>40</v>
      </c>
      <c r="B125" s="92"/>
      <c r="C125" s="95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84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</row>
    <row r="126" spans="1:69" ht="9" customHeight="1">
      <c r="A126" s="94" t="s">
        <v>39</v>
      </c>
      <c r="B126" s="92"/>
      <c r="C126" s="95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6"/>
      <c r="O126" s="96"/>
      <c r="P126" s="92"/>
      <c r="Q126" s="92"/>
      <c r="R126" s="92"/>
      <c r="S126" s="92"/>
      <c r="T126" s="92"/>
      <c r="U126" s="92"/>
      <c r="V126" s="97"/>
      <c r="W126" s="92"/>
      <c r="X126" s="92"/>
      <c r="Y126" s="97"/>
      <c r="Z126" s="92"/>
      <c r="AA126" s="84"/>
      <c r="AB126" s="2"/>
      <c r="AC126" s="11"/>
      <c r="AD126" s="2"/>
      <c r="AE126" s="2"/>
      <c r="AF126" s="9"/>
      <c r="AG126" s="9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</row>
    <row r="127" spans="1:69" ht="9.9499999999999993" customHeight="1">
      <c r="A127" s="92"/>
      <c r="B127" s="92"/>
      <c r="C127" s="95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6"/>
      <c r="O127" s="96"/>
      <c r="P127" s="92"/>
      <c r="Q127" s="92"/>
      <c r="R127" s="92"/>
      <c r="S127" s="92"/>
      <c r="T127" s="92"/>
      <c r="U127" s="92"/>
      <c r="V127" s="92"/>
      <c r="W127" s="92"/>
      <c r="X127" s="92"/>
      <c r="Y127" s="97"/>
      <c r="Z127" s="92"/>
      <c r="AA127" s="84"/>
      <c r="AB127" s="2"/>
      <c r="AC127" s="11"/>
      <c r="AD127" s="2"/>
      <c r="AE127" s="2"/>
      <c r="AF127" s="9"/>
      <c r="AG127" s="9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</row>
    <row r="128" spans="1:69" ht="9.9499999999999993" customHeight="1">
      <c r="A128" s="92"/>
      <c r="B128" s="92"/>
      <c r="C128" s="95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6"/>
      <c r="O128" s="96"/>
      <c r="P128" s="92"/>
      <c r="Q128" s="92"/>
      <c r="R128" s="92"/>
      <c r="S128" s="92"/>
      <c r="T128" s="92"/>
      <c r="U128" s="92"/>
      <c r="V128" s="92"/>
      <c r="W128" s="92"/>
      <c r="X128" s="92"/>
      <c r="Y128" s="97"/>
      <c r="Z128" s="92"/>
      <c r="AA128" s="84"/>
      <c r="AB128" s="2"/>
      <c r="AC128" s="2"/>
      <c r="AD128" s="2"/>
      <c r="AE128" s="2"/>
      <c r="AF128" s="9"/>
      <c r="AG128" s="9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</row>
    <row r="129" spans="1:50">
      <c r="A129" s="92"/>
      <c r="B129" s="92"/>
      <c r="C129" s="95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6"/>
      <c r="O129" s="96"/>
      <c r="P129" s="92"/>
      <c r="Q129" s="92"/>
      <c r="R129" s="92"/>
      <c r="S129" s="92"/>
      <c r="T129" s="92"/>
      <c r="U129" s="92"/>
      <c r="V129" s="92"/>
      <c r="W129" s="92"/>
      <c r="X129" s="92"/>
      <c r="Y129" s="97"/>
      <c r="Z129" s="92"/>
      <c r="AA129" s="84"/>
      <c r="AB129" s="2"/>
      <c r="AC129" s="2"/>
      <c r="AD129" s="2"/>
      <c r="AE129" s="2"/>
      <c r="AF129" s="9"/>
      <c r="AG129" s="9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</row>
    <row r="130" spans="1:50">
      <c r="A130" s="92"/>
      <c r="B130" s="92"/>
      <c r="C130" s="93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6"/>
      <c r="O130" s="96"/>
      <c r="P130" s="92"/>
      <c r="Q130" s="92"/>
      <c r="R130" s="92"/>
      <c r="S130" s="92"/>
      <c r="T130" s="92"/>
      <c r="U130" s="92"/>
      <c r="V130" s="92"/>
      <c r="W130" s="92"/>
      <c r="X130" s="92"/>
      <c r="Y130" s="97"/>
      <c r="Z130" s="92"/>
      <c r="AA130" s="84"/>
      <c r="AB130" s="2"/>
      <c r="AC130" s="2"/>
      <c r="AD130" s="2"/>
      <c r="AE130" s="2"/>
      <c r="AF130" s="9"/>
      <c r="AG130" s="9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</row>
    <row r="131" spans="1:50">
      <c r="A131" s="92"/>
      <c r="B131" s="92"/>
      <c r="C131" s="93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6"/>
      <c r="O131" s="96"/>
      <c r="P131" s="92"/>
      <c r="Q131" s="92"/>
      <c r="R131" s="92"/>
      <c r="S131" s="92"/>
      <c r="T131" s="92"/>
      <c r="U131" s="92"/>
      <c r="V131" s="92"/>
      <c r="W131" s="92"/>
      <c r="X131" s="92"/>
      <c r="Y131" s="97"/>
      <c r="Z131" s="92"/>
      <c r="AA131" s="84"/>
      <c r="AB131" s="2"/>
      <c r="AC131" s="2"/>
      <c r="AD131" s="2"/>
      <c r="AE131" s="2"/>
      <c r="AF131" s="9"/>
      <c r="AG131" s="9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</row>
    <row r="132" spans="1:50">
      <c r="A132" s="92"/>
      <c r="B132" s="92"/>
      <c r="C132" s="93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6"/>
      <c r="O132" s="96"/>
      <c r="P132" s="92"/>
      <c r="Q132" s="92"/>
      <c r="R132" s="92"/>
      <c r="S132" s="92"/>
      <c r="T132" s="92"/>
      <c r="U132" s="92"/>
      <c r="V132" s="92"/>
      <c r="W132" s="92"/>
      <c r="X132" s="92"/>
      <c r="Y132" s="97"/>
      <c r="Z132" s="92"/>
      <c r="AA132" s="84"/>
      <c r="AB132" s="2"/>
      <c r="AC132" s="2"/>
      <c r="AD132" s="2"/>
      <c r="AE132" s="2"/>
      <c r="AF132" s="9"/>
      <c r="AG132" s="9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</row>
    <row r="133" spans="1:50">
      <c r="A133" s="92"/>
      <c r="B133" s="92"/>
      <c r="C133" s="93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6"/>
      <c r="O133" s="96"/>
      <c r="P133" s="92"/>
      <c r="Q133" s="92"/>
      <c r="R133" s="92"/>
      <c r="S133" s="92"/>
      <c r="T133" s="92"/>
      <c r="U133" s="92"/>
      <c r="V133" s="92"/>
      <c r="W133" s="92"/>
      <c r="X133" s="92"/>
      <c r="Y133" s="97"/>
      <c r="Z133" s="92"/>
      <c r="AA133" s="84"/>
      <c r="AB133" s="2"/>
      <c r="AC133" s="2"/>
      <c r="AD133" s="2"/>
      <c r="AE133" s="2"/>
      <c r="AF133" s="9"/>
      <c r="AG133" s="9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</row>
    <row r="134" spans="1:50">
      <c r="A134" s="92"/>
      <c r="B134" s="92"/>
      <c r="C134" s="93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6"/>
      <c r="O134" s="96"/>
      <c r="P134" s="92"/>
      <c r="Q134" s="92"/>
      <c r="R134" s="92"/>
      <c r="S134" s="92"/>
      <c r="T134" s="92"/>
      <c r="U134" s="92"/>
      <c r="V134" s="92"/>
      <c r="W134" s="92"/>
      <c r="X134" s="92"/>
      <c r="Y134" s="97"/>
      <c r="Z134" s="92"/>
      <c r="AA134" s="84"/>
      <c r="AB134" s="2"/>
      <c r="AC134" s="2"/>
      <c r="AD134" s="2"/>
      <c r="AE134" s="2"/>
      <c r="AF134" s="9"/>
      <c r="AG134" s="9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</row>
    <row r="135" spans="1:50">
      <c r="A135" s="92"/>
      <c r="B135" s="92"/>
      <c r="C135" s="93"/>
      <c r="D135" s="92"/>
      <c r="E135" s="92"/>
      <c r="F135" s="92"/>
      <c r="G135" s="92"/>
      <c r="H135" s="92"/>
      <c r="I135" s="92"/>
      <c r="J135" s="92"/>
      <c r="K135" s="92"/>
      <c r="L135" s="92"/>
      <c r="M135" s="92"/>
      <c r="N135" s="96"/>
      <c r="O135" s="96"/>
      <c r="P135" s="92"/>
      <c r="Q135" s="92"/>
      <c r="R135" s="92"/>
      <c r="S135" s="92"/>
      <c r="T135" s="92"/>
      <c r="U135" s="92"/>
      <c r="V135" s="92"/>
      <c r="W135" s="92"/>
      <c r="X135" s="92"/>
      <c r="Y135" s="97"/>
      <c r="Z135" s="92"/>
      <c r="AA135" s="84"/>
      <c r="AB135" s="2"/>
      <c r="AC135" s="2"/>
      <c r="AD135" s="2"/>
      <c r="AE135" s="2"/>
      <c r="AF135" s="9"/>
      <c r="AG135" s="9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</row>
    <row r="136" spans="1:50">
      <c r="A136" s="92"/>
      <c r="B136" s="92"/>
      <c r="C136" s="93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6"/>
      <c r="O136" s="96"/>
      <c r="P136" s="92"/>
      <c r="Q136" s="92"/>
      <c r="R136" s="92"/>
      <c r="S136" s="92"/>
      <c r="T136" s="92"/>
      <c r="U136" s="92"/>
      <c r="V136" s="92"/>
      <c r="W136" s="92"/>
      <c r="X136" s="92"/>
      <c r="Y136" s="97"/>
      <c r="Z136" s="92"/>
      <c r="AA136" s="84"/>
      <c r="AB136" s="2"/>
      <c r="AC136" s="2"/>
      <c r="AD136" s="2"/>
      <c r="AE136" s="2"/>
      <c r="AF136" s="9"/>
      <c r="AG136" s="9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</row>
    <row r="137" spans="1:50">
      <c r="A137" s="92"/>
      <c r="B137" s="92"/>
      <c r="C137" s="93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6"/>
      <c r="O137" s="96"/>
      <c r="P137" s="92"/>
      <c r="Q137" s="92"/>
      <c r="R137" s="92"/>
      <c r="S137" s="92"/>
      <c r="T137" s="92"/>
      <c r="U137" s="92"/>
      <c r="V137" s="92"/>
      <c r="W137" s="92"/>
      <c r="X137" s="92"/>
      <c r="Y137" s="97"/>
      <c r="Z137" s="92"/>
      <c r="AA137" s="84"/>
      <c r="AB137" s="2"/>
      <c r="AC137" s="2"/>
      <c r="AD137" s="2"/>
      <c r="AE137" s="2"/>
      <c r="AF137" s="9"/>
      <c r="AG137" s="9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</row>
    <row r="138" spans="1:50">
      <c r="A138" s="92"/>
      <c r="B138" s="92"/>
      <c r="C138" s="93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7"/>
      <c r="Z138" s="92"/>
      <c r="AA138" s="84"/>
      <c r="AB138" s="2"/>
      <c r="AC138" s="2"/>
      <c r="AD138" s="2"/>
      <c r="AE138" s="2"/>
      <c r="AF138" s="9"/>
      <c r="AG138" s="9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</row>
    <row r="139" spans="1:50">
      <c r="A139" s="92"/>
      <c r="B139" s="92"/>
      <c r="C139" s="93"/>
      <c r="D139" s="92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7"/>
      <c r="Z139" s="92"/>
      <c r="AA139" s="84"/>
      <c r="AB139" s="2"/>
      <c r="AC139" s="2"/>
      <c r="AD139" s="2"/>
      <c r="AE139" s="2"/>
      <c r="AF139" s="9"/>
      <c r="AG139" s="9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</row>
    <row r="140" spans="1:50">
      <c r="A140" s="92"/>
      <c r="B140" s="92"/>
      <c r="C140" s="93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7"/>
      <c r="Z140" s="92"/>
      <c r="AA140" s="84"/>
      <c r="AB140" s="2"/>
      <c r="AC140" s="2"/>
      <c r="AD140" s="2"/>
      <c r="AE140" s="2"/>
      <c r="AF140" s="9"/>
      <c r="AG140" s="9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</row>
    <row r="141" spans="1:50">
      <c r="A141" s="98"/>
      <c r="B141" s="92"/>
      <c r="C141" s="93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7"/>
      <c r="Z141" s="92"/>
      <c r="AA141" s="84"/>
      <c r="AB141" s="2"/>
      <c r="AC141" s="2"/>
      <c r="AD141" s="2"/>
      <c r="AE141" s="2"/>
      <c r="AF141" s="9"/>
      <c r="AG141" s="9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</row>
    <row r="142" spans="1:50">
      <c r="A142" s="92"/>
      <c r="B142" s="92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7"/>
      <c r="Z142" s="92"/>
      <c r="AA142" s="84"/>
      <c r="AB142" s="2"/>
      <c r="AC142" s="2"/>
      <c r="AD142" s="2"/>
      <c r="AE142" s="2"/>
      <c r="AF142" s="9"/>
      <c r="AG142" s="9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</row>
    <row r="143" spans="1:50">
      <c r="A143" s="92"/>
      <c r="B143" s="92"/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2"/>
      <c r="V143" s="92"/>
      <c r="W143" s="92"/>
      <c r="X143" s="92"/>
      <c r="Y143" s="97"/>
      <c r="Z143" s="92"/>
      <c r="AA143" s="84"/>
      <c r="AB143" s="2"/>
      <c r="AC143" s="2"/>
      <c r="AD143" s="2"/>
      <c r="AE143" s="2"/>
      <c r="AF143" s="9"/>
      <c r="AG143" s="9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</row>
    <row r="144" spans="1:50">
      <c r="A144" s="92"/>
      <c r="B144" s="92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7"/>
      <c r="Z144" s="92"/>
      <c r="AA144" s="84"/>
      <c r="AB144" s="2"/>
      <c r="AC144" s="2"/>
      <c r="AD144" s="2"/>
      <c r="AE144" s="2"/>
      <c r="AF144" s="9"/>
      <c r="AG144" s="9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</row>
    <row r="145" spans="1:50">
      <c r="A145" s="92"/>
      <c r="B145" s="92"/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  <c r="AA145" s="84"/>
      <c r="AB145" s="2"/>
      <c r="AC145" s="2"/>
      <c r="AD145" s="2"/>
      <c r="AE145" s="2"/>
      <c r="AF145" s="9"/>
      <c r="AG145" s="9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</row>
    <row r="146" spans="1:50">
      <c r="A146" s="92"/>
      <c r="B146" s="92"/>
      <c r="C146" s="99"/>
      <c r="D146" s="92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  <c r="AA146" s="84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</row>
    <row r="147" spans="1:50">
      <c r="A147" s="92"/>
      <c r="B147" s="92"/>
      <c r="C147" s="99"/>
      <c r="D147" s="92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2"/>
      <c r="U147" s="92"/>
      <c r="V147" s="92"/>
      <c r="W147" s="92"/>
      <c r="X147" s="92"/>
      <c r="Y147" s="92"/>
      <c r="Z147" s="92"/>
      <c r="AA147" s="84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</row>
    <row r="148" spans="1:50">
      <c r="A148" s="92"/>
      <c r="B148" s="92"/>
      <c r="C148" s="92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84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</row>
    <row r="149" spans="1:50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84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</row>
    <row r="150" spans="1:50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84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</row>
    <row r="151" spans="1:50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2"/>
      <c r="W151" s="92"/>
      <c r="X151" s="92"/>
      <c r="Y151" s="92"/>
      <c r="Z151" s="92"/>
      <c r="AA151" s="84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</row>
    <row r="152" spans="1:50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84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</row>
    <row r="153" spans="1:50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84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</row>
    <row r="154" spans="1:50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84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</row>
    <row r="155" spans="1:50">
      <c r="A155" s="92"/>
      <c r="B155" s="92"/>
      <c r="C155" s="92"/>
      <c r="D155" s="92"/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2"/>
      <c r="Q155" s="92"/>
      <c r="R155" s="92"/>
      <c r="S155" s="92"/>
      <c r="T155" s="92"/>
      <c r="U155" s="92"/>
      <c r="V155" s="92"/>
      <c r="W155" s="92"/>
      <c r="X155" s="92"/>
      <c r="Y155" s="92"/>
      <c r="Z155" s="92"/>
      <c r="AA155" s="84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</row>
    <row r="156" spans="1:50">
      <c r="A156" s="92"/>
      <c r="B156" s="92"/>
      <c r="C156" s="92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84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</row>
    <row r="157" spans="1:50">
      <c r="A157" s="92"/>
      <c r="B157" s="92"/>
      <c r="C157" s="92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84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</row>
    <row r="158" spans="1:50">
      <c r="A158" s="92"/>
      <c r="B158" s="92"/>
      <c r="C158" s="92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84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</row>
    <row r="159" spans="1:50">
      <c r="A159" s="92"/>
      <c r="B159" s="92"/>
      <c r="C159" s="92"/>
      <c r="D159" s="92"/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2"/>
      <c r="AA159" s="84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</row>
    <row r="160" spans="1:50">
      <c r="A160" s="92"/>
      <c r="B160" s="92"/>
      <c r="C160" s="92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84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</row>
    <row r="161" spans="1:50">
      <c r="A161" s="92"/>
      <c r="B161" s="92"/>
      <c r="C161" s="92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84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</row>
    <row r="162" spans="1:50">
      <c r="A162" s="92"/>
      <c r="B162" s="92"/>
      <c r="C162" s="92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84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</row>
    <row r="163" spans="1:50">
      <c r="A163" s="92"/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  <c r="AA163" s="84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</row>
    <row r="164" spans="1:50">
      <c r="A164" s="92"/>
      <c r="B164" s="92"/>
      <c r="C164" s="92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84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</row>
    <row r="165" spans="1:50">
      <c r="A165" s="92"/>
      <c r="B165" s="92"/>
      <c r="C165" s="92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84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</row>
    <row r="166" spans="1:50">
      <c r="A166" s="92"/>
      <c r="B166" s="92"/>
      <c r="C166" s="92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84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</row>
    <row r="167" spans="1:50">
      <c r="A167" s="92"/>
      <c r="B167" s="92"/>
      <c r="C167" s="92"/>
      <c r="D167" s="92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2"/>
      <c r="U167" s="92"/>
      <c r="V167" s="92"/>
      <c r="W167" s="92"/>
      <c r="X167" s="92"/>
      <c r="Y167" s="92"/>
      <c r="Z167" s="92"/>
      <c r="AA167" s="84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</row>
    <row r="168" spans="1:50">
      <c r="A168" s="92"/>
      <c r="B168" s="92"/>
      <c r="C168" s="92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84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</row>
    <row r="169" spans="1:50">
      <c r="A169" s="92"/>
      <c r="B169" s="92"/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84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</row>
    <row r="170" spans="1:50">
      <c r="A170" s="92"/>
      <c r="B170" s="92"/>
      <c r="C170" s="92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84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</row>
    <row r="171" spans="1:50">
      <c r="A171" s="92"/>
      <c r="B171" s="92"/>
      <c r="C171" s="92"/>
      <c r="D171" s="92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84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</row>
    <row r="172" spans="1:50">
      <c r="A172" s="92"/>
      <c r="B172" s="92"/>
      <c r="C172" s="92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84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</row>
    <row r="173" spans="1:50">
      <c r="A173" s="92"/>
      <c r="B173" s="92"/>
      <c r="C173" s="92"/>
      <c r="D173" s="92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84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</row>
    <row r="174" spans="1:50">
      <c r="A174" s="92"/>
      <c r="B174" s="92"/>
      <c r="C174" s="92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84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</row>
    <row r="175" spans="1:50">
      <c r="A175" s="92"/>
      <c r="B175" s="92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84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</row>
    <row r="176" spans="1:50">
      <c r="A176" s="92"/>
      <c r="B176" s="92"/>
      <c r="C176" s="92"/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A176" s="84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</row>
    <row r="177" spans="1:50">
      <c r="A177" s="92"/>
      <c r="B177" s="92"/>
      <c r="C177" s="92"/>
      <c r="D177" s="92"/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A177" s="84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</row>
    <row r="178" spans="1:50">
      <c r="A178" s="92"/>
      <c r="B178" s="92"/>
      <c r="C178" s="92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A178" s="84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</row>
    <row r="179" spans="1:50">
      <c r="A179" s="92"/>
      <c r="B179" s="92"/>
      <c r="C179" s="92"/>
      <c r="D179" s="92"/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2"/>
      <c r="W179" s="92"/>
      <c r="X179" s="92"/>
      <c r="Y179" s="92"/>
      <c r="Z179" s="92"/>
      <c r="AA179" s="84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</row>
    <row r="180" spans="1:50">
      <c r="A180" s="92"/>
      <c r="B180" s="92"/>
      <c r="C180" s="92"/>
      <c r="D180" s="92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84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</row>
    <row r="181" spans="1:50">
      <c r="A181" s="92"/>
      <c r="B181" s="92"/>
      <c r="C181" s="92"/>
      <c r="D181" s="92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  <c r="AA181" s="84"/>
      <c r="AB181" s="2"/>
      <c r="AC181" s="2"/>
      <c r="AD181" s="2"/>
      <c r="AE181" s="2"/>
      <c r="AF181" s="2"/>
      <c r="AG181" s="2"/>
    </row>
    <row r="182" spans="1:50">
      <c r="A182" s="92"/>
      <c r="B182" s="92"/>
      <c r="C182" s="92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  <c r="AA182" s="84"/>
      <c r="AB182" s="2"/>
      <c r="AC182" s="2"/>
      <c r="AD182" s="2"/>
      <c r="AE182" s="2"/>
      <c r="AF182" s="2"/>
      <c r="AG182" s="2"/>
    </row>
    <row r="183" spans="1:50">
      <c r="A183" s="92"/>
      <c r="B183" s="92"/>
      <c r="C183" s="92"/>
      <c r="D183" s="92"/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2"/>
      <c r="W183" s="92"/>
      <c r="X183" s="92"/>
      <c r="Y183" s="92"/>
      <c r="Z183" s="92"/>
      <c r="AA183" s="84"/>
      <c r="AB183" s="2"/>
      <c r="AC183" s="2"/>
      <c r="AD183" s="2"/>
      <c r="AE183" s="2"/>
      <c r="AF183" s="2"/>
      <c r="AG183" s="2"/>
    </row>
    <row r="184" spans="1:50">
      <c r="B184" s="92"/>
      <c r="C184" s="92"/>
      <c r="D184" s="92"/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  <c r="P184" s="92"/>
      <c r="Q184" s="92"/>
      <c r="R184" s="92"/>
      <c r="S184" s="92"/>
      <c r="T184" s="92"/>
      <c r="U184" s="92"/>
      <c r="V184" s="92"/>
      <c r="W184" s="92"/>
      <c r="X184" s="92"/>
      <c r="Y184" s="92"/>
      <c r="Z184" s="92"/>
      <c r="AA184" s="84"/>
      <c r="AB184" s="2"/>
      <c r="AC184" s="2"/>
      <c r="AD184" s="2"/>
      <c r="AE184" s="2"/>
      <c r="AF184" s="2"/>
      <c r="AG184" s="2"/>
    </row>
  </sheetData>
  <mergeCells count="2">
    <mergeCell ref="A87:Y87"/>
    <mergeCell ref="A44:Y44"/>
  </mergeCells>
  <phoneticPr fontId="4" type="noConversion"/>
  <printOptions gridLinesSet="0"/>
  <pageMargins left="1" right="0.56999999999999995" top="0.82" bottom="0.5" header="0.5" footer="0.5"/>
  <pageSetup firstPageNumber="75" orientation="landscape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TABLE5.2</vt:lpstr>
      <vt:lpstr>TABLE5.2!Print_Area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2012-09-27T19:17:00Z</cp:lastPrinted>
  <dcterms:created xsi:type="dcterms:W3CDTF">2000-01-05T15:09:44Z</dcterms:created>
  <dcterms:modified xsi:type="dcterms:W3CDTF">2012-09-27T19:17:08Z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-1270036915</vt:i4>
  </property>
  <property fmtid="{D5CDD505-2E9C-101B-9397-08002B2CF9AE}" pid="3" name="_NewReviewCycle">
    <vt:lpwstr/>
  </property>
  <property fmtid="{D5CDD505-2E9C-101B-9397-08002B2CF9AE}" pid="4" name="_EmailSubject">
    <vt:lpwstr>Revised Short-Stay Hospital Section  (2010 Supplement)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