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codeName="{3D1A710C-6663-3D7B-7F91-EC182F24A4BC}"/>
  <workbookPr codeName="ThisWorkbook"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91ED176A-97A6-493B-A3FE-ACCC0B559A12}" xr6:coauthVersionLast="36" xr6:coauthVersionMax="36" xr10:uidLastSave="{00000000-0000-0000-0000-000000000000}"/>
  <workbookProtection workbookAlgorithmName="SHA-512" workbookHashValue="7VbHqZtVfWkJ7YLlvZG4QvMmF+0PcddqEPcBtXK9NHLxRGV+ihPZQ/Ura21uLHDMh8CnbDu5eEs75c0XZel51g==" workbookSaltValue="zzQWUWAIXnIKC8t+A3WCDQ==" workbookSpinCount="100000" lockStructure="1"/>
  <bookViews>
    <workbookView xWindow="2630" yWindow="480" windowWidth="22280" windowHeight="15140" tabRatio="515" xr2:uid="{00000000-000D-0000-FFFF-FFFF00000000}"/>
  </bookViews>
  <sheets>
    <sheet name="Wksh 1 - Market Experience" sheetId="1" r:id="rId1"/>
    <sheet name="Wksh 2 - Plan Product Info" sheetId="13" r:id="rId2"/>
    <sheet name="Wksh 3 - Rating Areas" sheetId="18" r:id="rId3"/>
    <sheet name="PlanTemplate" sheetId="15" state="veryHidden" r:id="rId4"/>
  </sheets>
  <functionGroups builtInGroupCount="19"/>
  <definedNames>
    <definedName name="CategoryList">PlanTemplate!$M$10:$M$12</definedName>
    <definedName name="ColumnTitleRegion1.A5.B1000.3" localSheetId="2">'Wksh 3 - Rating Areas'!$A$5:$B$5</definedName>
    <definedName name="ColumnTitleRegion3.A24.A44.2" localSheetId="1">'Wksh 2 - Plan Product Info'!$A$24</definedName>
    <definedName name="ColumnTitleRegion4.B9.B82.2" localSheetId="1">'Wksh 2 - Plan Product Info'!$B$9</definedName>
    <definedName name="DataEntryBlock">PlanTemplate!$E$10:$E$82</definedName>
    <definedName name="FormulaBlock">PlanTemplate!$D$26:$D$82</definedName>
    <definedName name="MetalLevels">PlanTemplate!$N$10:$N$15</definedName>
    <definedName name="ProductYears">#REF!</definedName>
    <definedName name="ProductYearsSG">#REF!</definedName>
    <definedName name="RatingAreas">PlanTemplate!$K$10</definedName>
    <definedName name="RowTitleRegion1.B3.C5.1" localSheetId="0">'Wksh 1 - Market Experience'!$B$3:$B$5</definedName>
    <definedName name="RowTitleRegion1.C3.D5.2" localSheetId="1">'Wksh 2 - Plan Product Info'!$C$3:$C$5</definedName>
    <definedName name="RowTitleRegion2.D4.E5.1" localSheetId="0">'Wksh 1 - Market Experience'!$D$4:$D$5</definedName>
    <definedName name="RowTitleRegion2.E4.F5.2" localSheetId="1">'Wksh 2 - Plan Product Info'!$E$4:$E$5</definedName>
    <definedName name="RowTitleRegion3.B12.F12.1" localSheetId="0">'Wksh 1 - Market Experience'!$B$12</definedName>
    <definedName name="RowTitleRegion5.C10.XFD82.2" localSheetId="1">'Wksh 2 - Plan Product Info'!$C$10:$C$82</definedName>
    <definedName name="RowTitleRegion6.B32.F36.1" localSheetId="0">'Wksh 1 - Market Experience'!$B$32:$D$36</definedName>
    <definedName name="RowTitleRegion7.B38.F39.1" localSheetId="0">'Wksh 1 - Market Experience'!$B$38:$B$39</definedName>
    <definedName name="RowTitleRegion9.B48.F48.1" localSheetId="0">'Wksh 1 - Market Experience'!$B$48</definedName>
    <definedName name="StateList">PlanTemplate!$L$10:$L$60</definedName>
    <definedName name="TitleRegion4.B13.F19.1" localSheetId="0">'Wksh 1 - Market Experience'!$B$13</definedName>
    <definedName name="TitleRegion5.B22.H30.1" localSheetId="0">'Wksh 1 - Market Experience'!$B$22:$B$23</definedName>
    <definedName name="TitleRegion8.B41.G46.1" localSheetId="0">'Wksh 1 - Market Experience'!$B$41:$D$41</definedName>
    <definedName name="YesNo">PlanTemplate!$O$10:$O$11</definedName>
  </definedNames>
  <calcPr calcId="191029"/>
</workbook>
</file>

<file path=xl/calcChain.xml><?xml version="1.0" encoding="utf-8"?>
<calcChain xmlns="http://schemas.openxmlformats.org/spreadsheetml/2006/main">
  <c r="D73" i="13" l="1"/>
  <c r="D72" i="13"/>
  <c r="D71" i="13"/>
  <c r="D69" i="13"/>
  <c r="D68" i="13"/>
  <c r="D67" i="13"/>
  <c r="D66" i="13"/>
  <c r="D35" i="13"/>
  <c r="D34" i="13"/>
  <c r="D33" i="13"/>
  <c r="D32" i="13"/>
  <c r="D31" i="13"/>
  <c r="D29" i="13"/>
  <c r="D28" i="13"/>
  <c r="D27" i="13"/>
  <c r="D26" i="13"/>
  <c r="D79" i="13" l="1"/>
  <c r="D82" i="13"/>
  <c r="D81" i="13"/>
  <c r="D39" i="13"/>
  <c r="D38" i="13"/>
  <c r="D40" i="13"/>
  <c r="D44" i="13"/>
  <c r="D78" i="13"/>
  <c r="D76" i="13"/>
  <c r="D77" i="13"/>
  <c r="D30" i="13"/>
  <c r="D41" i="13"/>
  <c r="D43" i="13"/>
  <c r="D70" i="13"/>
  <c r="C5" i="1"/>
  <c r="D74" i="13" l="1"/>
  <c r="D80" i="13"/>
  <c r="D36" i="13"/>
  <c r="D42" i="13"/>
  <c r="E30" i="15"/>
  <c r="D42" i="1" l="1"/>
  <c r="D36" i="1"/>
  <c r="D5" i="13" l="1"/>
  <c r="E61" i="15" l="1"/>
  <c r="E60" i="15"/>
  <c r="E59" i="15"/>
  <c r="F5" i="13" l="1"/>
  <c r="F4" i="13"/>
  <c r="D3" i="13"/>
  <c r="E65" i="15" l="1"/>
  <c r="E47" i="15"/>
  <c r="E25" i="15"/>
  <c r="D73" i="15" l="1"/>
  <c r="D72" i="15"/>
  <c r="D71" i="15"/>
  <c r="D69" i="15"/>
  <c r="D68" i="15"/>
  <c r="D67" i="15"/>
  <c r="D66" i="15"/>
  <c r="D32" i="15"/>
  <c r="D34" i="15"/>
  <c r="D35" i="15" s="1"/>
  <c r="D33" i="15"/>
  <c r="D31" i="15"/>
  <c r="D29" i="15"/>
  <c r="D28" i="15"/>
  <c r="D27" i="15"/>
  <c r="D70" i="15" l="1"/>
  <c r="E70" i="15"/>
  <c r="E74" i="15" s="1"/>
  <c r="E36" i="15"/>
  <c r="E82" i="15" l="1"/>
  <c r="E81" i="15"/>
  <c r="E79" i="15"/>
  <c r="E78" i="15"/>
  <c r="E77" i="15"/>
  <c r="E76" i="15"/>
  <c r="D82" i="15"/>
  <c r="D81" i="15"/>
  <c r="D74" i="15"/>
  <c r="E44" i="15"/>
  <c r="E43" i="15"/>
  <c r="E42" i="15"/>
  <c r="E41" i="15"/>
  <c r="E40" i="15"/>
  <c r="E39" i="15"/>
  <c r="D44" i="15"/>
  <c r="D43" i="15"/>
  <c r="D41" i="15"/>
  <c r="D40" i="15"/>
  <c r="D77" i="15" l="1"/>
  <c r="D78" i="15"/>
  <c r="D79" i="15"/>
  <c r="D76" i="15"/>
  <c r="D39" i="15"/>
  <c r="D80" i="15"/>
  <c r="O4" i="15" l="1"/>
  <c r="O3" i="15"/>
  <c r="D5" i="15"/>
  <c r="D4" i="15"/>
  <c r="D3" i="15"/>
  <c r="E80" i="15"/>
  <c r="A32" i="13"/>
  <c r="A31" i="13"/>
  <c r="A30" i="13"/>
  <c r="A27" i="13"/>
  <c r="A26" i="13"/>
  <c r="D4" i="13"/>
  <c r="F48" i="1"/>
  <c r="E19" i="1"/>
  <c r="A33" i="13" s="1"/>
  <c r="G44" i="1" l="1"/>
  <c r="G43" i="1"/>
  <c r="C30" i="1"/>
  <c r="H29" i="1"/>
  <c r="H28" i="1"/>
  <c r="H27" i="1"/>
  <c r="H26" i="1"/>
  <c r="H25" i="1"/>
  <c r="H24" i="1"/>
  <c r="H30" i="1" l="1"/>
  <c r="F36" i="1" s="1"/>
  <c r="F42" i="1" s="1"/>
  <c r="F46" i="1" s="1"/>
  <c r="F18" i="1"/>
  <c r="F17" i="1"/>
  <c r="F16" i="1"/>
  <c r="F15" i="1"/>
  <c r="F14" i="1"/>
  <c r="F12" i="1"/>
  <c r="G42" i="1" l="1"/>
  <c r="E38" i="15" l="1"/>
  <c r="D26" i="15"/>
  <c r="D38" i="15" s="1"/>
  <c r="D30" i="15" l="1"/>
  <c r="D36" i="15" l="1"/>
  <c r="D42" i="15"/>
  <c r="G45" i="1" l="1"/>
  <c r="G46" i="1"/>
  <c r="E48" i="15"/>
  <c r="E57" i="15" s="1"/>
  <c r="E62" i="15" s="1"/>
</calcChain>
</file>

<file path=xl/sharedStrings.xml><?xml version="1.0" encoding="utf-8"?>
<sst xmlns="http://schemas.openxmlformats.org/spreadsheetml/2006/main" count="419" uniqueCount="229">
  <si>
    <t>Professional</t>
  </si>
  <si>
    <t>Capitation</t>
  </si>
  <si>
    <t>Total</t>
  </si>
  <si>
    <t>Market Level Calculations (Same for all Plans)</t>
  </si>
  <si>
    <t>Projected Member Months</t>
  </si>
  <si>
    <t>Company Legal Name:</t>
  </si>
  <si>
    <t>HIOS Issuer ID:</t>
  </si>
  <si>
    <t>State:</t>
  </si>
  <si>
    <t>WI</t>
  </si>
  <si>
    <t xml:space="preserve">Market: </t>
  </si>
  <si>
    <t>Plan Name</t>
  </si>
  <si>
    <t>to</t>
  </si>
  <si>
    <t>Profit &amp; Risk Load</t>
  </si>
  <si>
    <t>Product-Plan Data Collection</t>
  </si>
  <si>
    <t>Effective Date of Rate Change(s):</t>
  </si>
  <si>
    <t>Product/Plan Level Calculations</t>
  </si>
  <si>
    <t>Exchange Plan?</t>
  </si>
  <si>
    <t>Other</t>
  </si>
  <si>
    <t>Other Medical</t>
  </si>
  <si>
    <t>Outpatient Hospital</t>
  </si>
  <si>
    <t>Prescription Drug</t>
  </si>
  <si>
    <t>Experience Period:</t>
  </si>
  <si>
    <t>Experience Period Member Months</t>
  </si>
  <si>
    <t>PMPM</t>
  </si>
  <si>
    <t>Projected Period Totals</t>
  </si>
  <si>
    <t>Effective Date of Proposed Rates</t>
  </si>
  <si>
    <t>AV Metal Value</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</si>
  <si>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</si>
  <si>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</si>
  <si>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</si>
  <si>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</si>
  <si>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</si>
  <si>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</si>
  <si>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</si>
  <si>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</si>
  <si>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</si>
  <si>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</si>
  <si>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</si>
  <si>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</si>
  <si>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</si>
  <si>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</si>
  <si>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</si>
  <si>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</si>
  <si>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</si>
  <si>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</si>
  <si>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</si>
  <si>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</si>
  <si>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</si>
  <si>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</si>
  <si>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</si>
  <si>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</si>
  <si>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</si>
  <si>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</si>
  <si>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</si>
  <si>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</si>
  <si>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</si>
  <si>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</si>
  <si>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</si>
  <si>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</si>
  <si>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</si>
  <si>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</si>
  <si>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</si>
  <si>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</si>
  <si>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</si>
  <si>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</si>
  <si>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</si>
  <si>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</si>
  <si>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</si>
  <si>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</si>
  <si>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</si>
  <si>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</si>
  <si>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</si>
  <si>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</si>
  <si>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</si>
  <si>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</si>
  <si>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</si>
  <si>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WY</t>
  </si>
  <si>
    <t>Section I: General Product and Plan Information</t>
  </si>
  <si>
    <t>Inpatient Hospital</t>
  </si>
  <si>
    <t>Plan Adjusted Index Rate</t>
  </si>
  <si>
    <t>Plan Category</t>
  </si>
  <si>
    <t>New</t>
  </si>
  <si>
    <t>Renewing</t>
  </si>
  <si>
    <t>Terminated</t>
  </si>
  <si>
    <t>Product Rate Increase %</t>
  </si>
  <si>
    <t>Section I: Experience Period Data</t>
  </si>
  <si>
    <t>Allowed Claims</t>
  </si>
  <si>
    <t>Reinsurance</t>
  </si>
  <si>
    <t>Incurred Claims in Experience Period</t>
  </si>
  <si>
    <t>Risk Adjustment</t>
  </si>
  <si>
    <t>Experience Period Premium</t>
  </si>
  <si>
    <t>Section II: Projections</t>
  </si>
  <si>
    <t>Year 1 Trend</t>
  </si>
  <si>
    <t>Year 2 Trend</t>
  </si>
  <si>
    <t>Cost</t>
  </si>
  <si>
    <t>Utilization</t>
  </si>
  <si>
    <t>Trended EHB Allowed Claims PMPM</t>
  </si>
  <si>
    <t>Manual EHB Allowed Claims PMPM</t>
  </si>
  <si>
    <t>Morbidity Adjustment</t>
  </si>
  <si>
    <t>Demographic Shift</t>
  </si>
  <si>
    <t>Plan Design Changes</t>
  </si>
  <si>
    <t>Projected Index Rate for</t>
  </si>
  <si>
    <t>Exchange User Fees</t>
  </si>
  <si>
    <t>Field #</t>
  </si>
  <si>
    <t>Product Name</t>
  </si>
  <si>
    <t>Product ID</t>
  </si>
  <si>
    <t>Plan ID (Standard Component ID)</t>
  </si>
  <si>
    <t>Metal</t>
  </si>
  <si>
    <t>Plan Type</t>
  </si>
  <si>
    <t>Cumulative Rate Change %  (over 12 mos prior)</t>
  </si>
  <si>
    <t>Section II: Experience Period and Current Plan Level Information</t>
  </si>
  <si>
    <t>Member Cost Sharing</t>
  </si>
  <si>
    <t>Cost Sharing Reduction</t>
  </si>
  <si>
    <t>Incurred Claims</t>
  </si>
  <si>
    <t>Risk Adjustment Transfer Amount</t>
  </si>
  <si>
    <t>Premium</t>
  </si>
  <si>
    <t>Current Enrollment</t>
  </si>
  <si>
    <t>Current Premium PMPM</t>
  </si>
  <si>
    <t>Loss Ratio</t>
  </si>
  <si>
    <t>Worksheet 1 Totals</t>
  </si>
  <si>
    <t>Per Member Per Month</t>
  </si>
  <si>
    <t>Section III: Plan Adjustment Factors</t>
  </si>
  <si>
    <t>Market Adjusted Index Rate</t>
  </si>
  <si>
    <t>AV and Cost Sharing Design of Plan</t>
  </si>
  <si>
    <t>Provider Network Adjustment</t>
  </si>
  <si>
    <t>Benefits in Addition to EHB</t>
  </si>
  <si>
    <t>Catastrophic Adjustment</t>
  </si>
  <si>
    <t>Age Calibration Factor</t>
  </si>
  <si>
    <t>Geographic Calibration Factor</t>
  </si>
  <si>
    <t>Tobacco Calibration Factor</t>
  </si>
  <si>
    <t>Section IV: Projected Plan Level Information</t>
  </si>
  <si>
    <t>Rating Area</t>
  </si>
  <si>
    <t>Rating Factor</t>
  </si>
  <si>
    <t>Administrative Costs</t>
  </si>
  <si>
    <t>Administrative Expense</t>
  </si>
  <si>
    <t>Taxes and Fees</t>
  </si>
  <si>
    <t>Calibrated Plan Adjusted Index Rate</t>
  </si>
  <si>
    <t>Experience Period Index Rate PMPM</t>
  </si>
  <si>
    <t>Risk Adjustment Payment/Charge</t>
  </si>
  <si>
    <t>Platinum</t>
  </si>
  <si>
    <t>Gold</t>
  </si>
  <si>
    <t>Silver</t>
  </si>
  <si>
    <t>Bronze</t>
  </si>
  <si>
    <t>Catastrophic</t>
  </si>
  <si>
    <t>Not Applicable</t>
  </si>
  <si>
    <t>Yes</t>
  </si>
  <si>
    <t>No</t>
  </si>
  <si>
    <t>Benefit Category</t>
  </si>
  <si>
    <r>
      <rPr>
        <b/>
        <sz val="11"/>
        <color indexed="8"/>
        <rFont val="Calibri"/>
        <family val="2"/>
      </rPr>
      <t xml:space="preserve">Information Not Releasable to the Public Unless Authorized by Law: </t>
    </r>
    <r>
      <rPr>
        <sz val="11"/>
        <color theme="1"/>
        <rFont val="Calibri"/>
        <family val="2"/>
        <scheme val="minor"/>
      </rPr>
      <t xml:space="preserve"> This information has not been publically disclosed and may be privileged and confidential. It is for internal government use only and must not be disseminated, distributed, or copied to persons not authorized to receive the information.  Unauthorized disclosure may result in prosecution to the full extent of the law.  </t>
    </r>
  </si>
  <si>
    <t>1.10</t>
  </si>
  <si>
    <t>1.11</t>
  </si>
  <si>
    <t>1.12</t>
  </si>
  <si>
    <t>1.13</t>
  </si>
  <si>
    <t>1.9</t>
  </si>
  <si>
    <t>1.8</t>
  </si>
  <si>
    <t>1.1</t>
  </si>
  <si>
    <t>1.2</t>
  </si>
  <si>
    <t>1.3</t>
  </si>
  <si>
    <t>1.4</t>
  </si>
  <si>
    <t>1.5</t>
  </si>
  <si>
    <t>1.6</t>
  </si>
  <si>
    <t>1.7</t>
  </si>
  <si>
    <t>2.1</t>
  </si>
  <si>
    <t>2.2</t>
  </si>
  <si>
    <t>2.3</t>
  </si>
  <si>
    <t>2.4</t>
  </si>
  <si>
    <t>2.5</t>
  </si>
  <si>
    <t>2.6</t>
  </si>
  <si>
    <t>2.7</t>
  </si>
  <si>
    <t>2.8</t>
  </si>
  <si>
    <t>2.9</t>
  </si>
  <si>
    <t>2.10</t>
  </si>
  <si>
    <t>2.11</t>
  </si>
  <si>
    <t>2.12</t>
  </si>
  <si>
    <t>2.13</t>
  </si>
  <si>
    <t>2.14</t>
  </si>
  <si>
    <t>2.15</t>
  </si>
  <si>
    <t>2.16</t>
  </si>
  <si>
    <t>2.17</t>
  </si>
  <si>
    <t>2.18</t>
  </si>
  <si>
    <t>2.19</t>
  </si>
  <si>
    <t>3.1</t>
  </si>
  <si>
    <t>3.2</t>
  </si>
  <si>
    <t>3.3</t>
  </si>
  <si>
    <t>3.4</t>
  </si>
  <si>
    <t>3.5</t>
  </si>
  <si>
    <t>3.6</t>
  </si>
  <si>
    <t>3.7</t>
  </si>
  <si>
    <t>3.8</t>
  </si>
  <si>
    <t>3.9</t>
  </si>
  <si>
    <t>3.10</t>
  </si>
  <si>
    <t>3.11</t>
  </si>
  <si>
    <t>3.12</t>
  </si>
  <si>
    <t>3.13</t>
  </si>
  <si>
    <t>3.14</t>
  </si>
  <si>
    <t>4.1</t>
  </si>
  <si>
    <t>4.2</t>
  </si>
  <si>
    <t>4.3</t>
  </si>
  <si>
    <t>4.4</t>
  </si>
  <si>
    <t>4.5</t>
  </si>
  <si>
    <t>4.6</t>
  </si>
  <si>
    <t>4.7</t>
  </si>
  <si>
    <t>4.8</t>
  </si>
  <si>
    <t>4.9</t>
  </si>
  <si>
    <t>4.10</t>
  </si>
  <si>
    <t>4.11</t>
  </si>
  <si>
    <t>4.12</t>
  </si>
  <si>
    <t>4.13</t>
  </si>
  <si>
    <t>4.14</t>
  </si>
  <si>
    <t>4.15</t>
  </si>
  <si>
    <t>4.16</t>
  </si>
  <si>
    <t>4.17</t>
  </si>
  <si>
    <t>Submission Level Rate Increase %</t>
  </si>
  <si>
    <t>To add a product to Worksheet 2 - Plan Product Info, select the Add Product button or Ctrl + Shift + P.</t>
  </si>
  <si>
    <t>To add a plan to Worksheet 2 - Plan Product Info, select the Add Plan button or Ctrl + Shift + L.</t>
  </si>
  <si>
    <t>To validate, select the Validate button or Ctrl + Shift + I.</t>
  </si>
  <si>
    <t>To finalize, select the Finalize button or Ctrl + Shift + F.</t>
  </si>
  <si>
    <t>Specify the total number of Rating Areas in your State by selecting the Create Rating Areas button or Ctrl + Shift + R.</t>
  </si>
  <si>
    <t>Select only the Rating Areas you are offering plans within and add a factor for each area.</t>
  </si>
  <si>
    <t>Applied Credibility %</t>
  </si>
  <si>
    <t>Adjusted Trended EHB Allowed Claims PMPM for</t>
  </si>
  <si>
    <r>
      <t xml:space="preserve">Product-Plan Data Collection </t>
    </r>
    <r>
      <rPr>
        <b/>
        <sz val="14"/>
        <color theme="0"/>
        <rFont val="Calibri"/>
        <family val="2"/>
      </rPr>
      <t>[assistive technology users, please reference cell A1 for instructions]</t>
    </r>
  </si>
  <si>
    <r>
      <t>Rating Area Data Collection</t>
    </r>
    <r>
      <rPr>
        <b/>
        <sz val="12"/>
        <color theme="0"/>
        <rFont val="Arial"/>
        <family val="2"/>
      </rPr>
      <t xml:space="preserve"> [assistive technology users, please reference cell A2 for instructions]</t>
    </r>
  </si>
  <si>
    <t>To remove a product, navigate to the corresponding Product Name/Product ID field and select the Remove Product button or Ctrl + Shift + Q.</t>
  </si>
  <si>
    <t>To remove a plan, navigate to the corresponding Plan Name/Plan ID field and select the Remove Plan button or Ctrl + Shift + A.</t>
  </si>
  <si>
    <t>Press TAB and directional arrow keys to read through the document. If macros are disabled, press and hold the ALT key and press the F, then I, and then N key. After that, select the Enable All Content option by pressing enter. (note that you can also press the C key to select "Enable All Content")  Instructions can be found in cells K1 through K4. If screen reader fails to announce a cell after performing a dropdown selection, please press F2 and then ESC to force the screen reader to resume.</t>
  </si>
  <si>
    <t>Press TAB and directional arrow keys to read through the document. If macros are disabled, press and hold the ALT key and press the F, then I, and then N key. After that, select the Enable All Content option by pressing enter. (note that you can also press the C key to select "Enable All Content")  Instructions can be found in cells P1 through P6. If screen reader fails to announce a cell after performing a dropdown selection, please press F2 and then ESC to force the screen reader to resume.</t>
  </si>
  <si>
    <t>Press TAB and directional arrow keys to read through the document. If macros are disabled, press and hold the ALT key and press the F, then I, and then N key. After that, select the Enable All Content option by pressing enter. (note that you can also press the C key to select "Enable All Content")  Instructions can be found in cells C1 through C4. If screen reader fails to announce a cell after performing a dropdown selection, please press F2 and then ESC to force the screen reader to resume.</t>
  </si>
  <si>
    <r>
      <t xml:space="preserve">Unified Rate Review v6.0 </t>
    </r>
    <r>
      <rPr>
        <b/>
        <sz val="14"/>
        <color theme="0"/>
        <rFont val="Calibri"/>
        <family val="2"/>
      </rPr>
      <t>[assistive technology users, please reference cell A1 for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</si>
</sst>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_(* #,##0_);_(* \(#,##0\);_(* &quot;-&quot;??_);_(@_)"/>
    <numFmt numFmtId="165" formatCode="_(* #,##0.000_);_(* \(#,##0.000\);_(* &quot;-&quot;??_);_(@_)"/>
    <numFmt numFmtId="166" formatCode="0.0%"/>
    <numFmt numFmtId="167" formatCode="0.000"/>
    <numFmt numFmtId="168" formatCode="&quot;$&quot;#,##0.00"/>
    <numFmt numFmtId="169" formatCode="&quot;$&quot;#,##0"/>
    <numFmt numFmtId="170" formatCode="0.0000"/>
  </numFmts>
  <fonts count="26">
    <font>
      <sz val="11"/>
      <color theme="1"/>
      <name val="Calibri"/>
      <family val="2"/>
      <scheme val="minor"/>
    </font>
    <font>
      <sz val="11"/>
      <color indexed="8"/>
      <name val="Calibri"/>
      <family val="2"/>
    </font>
    <font>
      <sz val="11"/>
      <color indexed="8"/>
      <name val="Calibri"/>
      <family val="2"/>
    </font>
    <font>
      <b/>
      <sz val="11"/>
      <color indexed="8"/>
      <name val="Calibri"/>
      <family val="2"/>
    </font>
    <font>
      <b/>
      <u/>
      <sz val="11"/>
      <color indexed="8"/>
      <name val="Calibri"/>
      <family val="2"/>
    </font>
    <font>
      <b/>
      <sz val="14"/>
      <color indexed="8"/>
      <name val="Calibri"/>
      <family val="2"/>
    </font>
    <font>
      <sz val="8"/>
      <name val="Calibri"/>
      <family val="2"/>
    </font>
    <font>
      <sz val="14"/>
      <color indexed="8"/>
      <name val="Calibri"/>
      <family val="2"/>
    </font>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b/>
      <u val="singleAccounting"/>
      <sz val="11"/>
      <color theme="1"/>
      <name val="Calibri"/>
      <family val="2"/>
      <scheme val="minor"/>
    </font>
    <font>
      <sz val="10"/>
      <color theme="1"/>
      <name val="Arial Unicode MS"/>
      <family val="2"/>
    </font>
    <font>
      <sz val="14"/>
      <color theme="1"/>
      <name val="Calibri"/>
      <family val="2"/>
      <scheme val="minor"/>
    </font>
    <font>
      <sz val="11"/>
      <color rgb="FF000000"/>
      <name val="Calibri"/>
      <family val="2"/>
    </font>
    <font>
      <b/>
      <sz val="14"/>
      <color theme="1"/>
      <name val="Calibri"/>
      <family val="2"/>
      <scheme val="minor"/>
    </font>
    <font>
      <u/>
      <sz val="11"/>
      <color theme="0"/>
      <name val="Calibri"/>
      <family val="2"/>
      <scheme val="minor"/>
    </font>
    <font>
      <b/>
      <sz val="12"/>
      <color theme="1"/>
      <name val="Arial"/>
      <family val="2"/>
    </font>
    <font>
      <sz val="11"/>
      <color theme="0"/>
      <name val="Calibri"/>
      <family val="2"/>
      <scheme val="minor"/>
    </font>
    <font>
      <b/>
      <sz val="10"/>
      <color indexed="8"/>
      <name val="Calibri"/>
      <family val="2"/>
    </font>
    <font>
      <b/>
      <sz val="10"/>
      <color theme="1"/>
      <name val="Calibri"/>
      <family val="2"/>
      <scheme val="minor"/>
    </font>
    <font>
      <sz val="12"/>
      <color indexed="8"/>
      <name val="Calibri"/>
      <family val="2"/>
    </font>
    <font>
      <i/>
      <sz val="11"/>
      <color theme="1"/>
      <name val="Calibri"/>
      <family val="2"/>
      <scheme val="minor"/>
    </font>
    <font>
      <b/>
      <sz val="14"/>
      <color theme="0"/>
      <name val="Calibri"/>
      <family val="2"/>
    </font>
    <font>
      <b/>
      <sz val="12"/>
      <color theme="0"/>
      <name val="Arial"/>
      <family val="2"/>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theme="4" tint="0.59999389629810485"/>
        <bgColor indexed="64"/>
      </patternFill>
    </fill>
    <fill>
      <patternFill patternType="solid">
        <fgColor theme="1" tint="0.34998626667073579"/>
        <bgColor indexed="64"/>
      </patternFill>
    </fill>
  </fills>
  <borders count="3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8">
    <xf numFmtId="0" fontId="0" fillId="0" borderId="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cellStyleXfs>
  <cellXfs count="262">
    <xf numFmtId="0" fontId="0" fillId="0" borderId="0" xfId="0"/>
    <xf numFmtId="0" fontId="0" fillId="2" borderId="0" xfId="0" applyFill="1"/>
    <xf numFmtId="0" fontId="0" fillId="2" borderId="0" xfId="0" quotePrefix="1" applyFill="1" applyAlignment="1">
      <alignment horizontal="left"/>
    </xf>
    <xf numFmtId="0" fontId="5" fillId="2" borderId="0" xfId="0" applyFont="1" applyFill="1"/>
    <xf numFmtId="0" fontId="5" fillId="2" borderId="0" xfId="0" quotePrefix="1" applyFont="1" applyFill="1" applyAlignment="1">
      <alignment horizontal="left"/>
    </xf>
    <xf numFmtId="44" fontId="0" fillId="0" borderId="0" xfId="0" applyNumberFormat="1"/>
    <xf numFmtId="0" fontId="7" fillId="2" borderId="0" xfId="0" applyFont="1" applyFill="1"/>
    <xf numFmtId="0" fontId="7" fillId="2" borderId="0" xfId="0" quotePrefix="1" applyFont="1" applyFill="1" applyAlignment="1">
      <alignment horizontal="left"/>
    </xf>
    <xf numFmtId="0" fontId="0" fillId="3" borderId="1" xfId="0" applyFill="1" applyBorder="1"/>
    <xf numFmtId="0" fontId="0" fillId="3" borderId="1" xfId="0" quotePrefix="1" applyFill="1" applyBorder="1" applyAlignment="1">
      <alignment horizontal="left"/>
    </xf>
    <xf numFmtId="0" fontId="0" fillId="3" borderId="2" xfId="0" applyFill="1" applyBorder="1"/>
    <xf numFmtId="0" fontId="0" fillId="3" borderId="3" xfId="0" applyFill="1" applyBorder="1"/>
    <xf numFmtId="0" fontId="0" fillId="3" borderId="4" xfId="0" applyFill="1" applyBorder="1"/>
    <xf numFmtId="0" fontId="0" fillId="3" borderId="4" xfId="0" quotePrefix="1" applyFill="1" applyBorder="1" applyAlignment="1">
      <alignment horizontal="left"/>
    </xf>
    <xf numFmtId="0" fontId="0" fillId="3" borderId="5" xfId="0" applyFill="1" applyBorder="1"/>
    <xf numFmtId="0" fontId="3" fillId="3" borderId="6" xfId="0" applyFont="1" applyFill="1" applyBorder="1"/>
    <xf numFmtId="0" fontId="5" fillId="2" borderId="0" xfId="0" applyFont="1" applyFill="1" applyAlignment="1">
      <alignment horizontal="left"/>
    </xf>
    <xf numFmtId="0" fontId="0" fillId="4" borderId="0" xfId="0" applyFill="1"/>
    <xf numFmtId="0" fontId="0" fillId="4" borderId="0" xfId="0" quotePrefix="1" applyFill="1" applyAlignment="1">
      <alignment horizontal="left"/>
    </xf>
    <xf numFmtId="0" fontId="9" fillId="4" borderId="0" xfId="0" applyFont="1" applyFill="1"/>
    <xf numFmtId="43" fontId="0" fillId="0" borderId="0" xfId="0" applyNumberFormat="1"/>
    <xf numFmtId="0" fontId="5" fillId="0" borderId="0" xfId="0" applyFont="1"/>
    <xf numFmtId="164" fontId="8" fillId="0" borderId="0" xfId="1" applyNumberFormat="1" applyFont="1"/>
    <xf numFmtId="0" fontId="3" fillId="3" borderId="1" xfId="0" applyFont="1" applyFill="1" applyBorder="1"/>
    <xf numFmtId="164" fontId="0" fillId="0" borderId="0" xfId="0" applyNumberFormat="1"/>
    <xf numFmtId="43" fontId="8" fillId="4" borderId="0" xfId="1" applyFont="1" applyFill="1" applyBorder="1" applyProtection="1"/>
    <xf numFmtId="166" fontId="8" fillId="0" borderId="0" xfId="5" applyNumberFormat="1" applyFont="1" applyFill="1" applyBorder="1" applyProtection="1"/>
    <xf numFmtId="43" fontId="8" fillId="0" borderId="0" xfId="1" applyFont="1" applyFill="1" applyBorder="1" applyProtection="1"/>
    <xf numFmtId="0" fontId="10" fillId="4" borderId="0" xfId="0" applyFont="1" applyFill="1"/>
    <xf numFmtId="2" fontId="0" fillId="2" borderId="0" xfId="0" applyNumberFormat="1" applyFill="1"/>
    <xf numFmtId="0" fontId="3" fillId="2" borderId="0" xfId="0" applyFont="1" applyFill="1"/>
    <xf numFmtId="0" fontId="0" fillId="0" borderId="0" xfId="0" applyAlignment="1">
      <alignment horizontal="center"/>
    </xf>
    <xf numFmtId="14" fontId="0" fillId="0" borderId="0" xfId="0" applyNumberFormat="1"/>
    <xf numFmtId="0" fontId="0" fillId="0" borderId="0" xfId="0" applyAlignment="1">
      <alignment horizontal="right"/>
    </xf>
    <xf numFmtId="0" fontId="11" fillId="0" borderId="0" xfId="0" applyFont="1" applyAlignment="1">
      <alignment horizontal="center"/>
    </xf>
    <xf numFmtId="164" fontId="8" fillId="2" borderId="0" xfId="1" applyNumberFormat="1" applyFont="1" applyFill="1" applyProtection="1"/>
    <xf numFmtId="6" fontId="8" fillId="0" borderId="0" xfId="3" applyNumberFormat="1" applyFont="1" applyFill="1" applyProtection="1"/>
    <xf numFmtId="43" fontId="8" fillId="0" borderId="0" xfId="1" applyFont="1" applyFill="1" applyProtection="1"/>
    <xf numFmtId="0" fontId="0" fillId="0" borderId="0" xfId="0" quotePrefix="1" applyAlignment="1">
      <alignment horizontal="left"/>
    </xf>
    <xf numFmtId="43" fontId="0" fillId="2" borderId="0" xfId="0" applyNumberFormat="1" applyFill="1"/>
    <xf numFmtId="164" fontId="8" fillId="0" borderId="0" xfId="1" applyNumberFormat="1" applyFont="1" applyFill="1" applyProtection="1"/>
    <xf numFmtId="0" fontId="4" fillId="2" borderId="0" xfId="0" applyFont="1" applyFill="1"/>
    <xf numFmtId="44" fontId="8" fillId="0" borderId="0" xfId="3" applyFont="1" applyFill="1" applyProtection="1"/>
    <xf numFmtId="44" fontId="8" fillId="2" borderId="0" xfId="3" applyFont="1" applyFill="1" applyProtection="1"/>
    <xf numFmtId="43" fontId="8" fillId="2" borderId="0" xfId="1" applyFont="1" applyFill="1" applyProtection="1"/>
    <xf numFmtId="9" fontId="8" fillId="0" borderId="0" xfId="5" applyFont="1" applyFill="1" applyProtection="1"/>
    <xf numFmtId="0" fontId="3" fillId="2" borderId="0" xfId="0" applyFont="1" applyFill="1" applyAlignment="1">
      <alignment horizontal="left"/>
    </xf>
    <xf numFmtId="0" fontId="0" fillId="0" borderId="0" xfId="0" quotePrefix="1"/>
    <xf numFmtId="0" fontId="3" fillId="0" borderId="0" xfId="0" applyFont="1" applyAlignment="1">
      <alignment horizontal="left"/>
    </xf>
    <xf numFmtId="2" fontId="0" fillId="0" borderId="0" xfId="0" applyNumberFormat="1"/>
    <xf numFmtId="165" fontId="8" fillId="0" borderId="0" xfId="1" quotePrefix="1" applyNumberFormat="1" applyFont="1" applyFill="1" applyAlignment="1" applyProtection="1">
      <alignment horizontal="left"/>
    </xf>
    <xf numFmtId="0" fontId="0" fillId="0" borderId="0" xfId="0" applyAlignment="1">
      <alignment horizontal="left"/>
    </xf>
    <xf numFmtId="0" fontId="3" fillId="0" borderId="0" xfId="0" applyFont="1"/>
    <xf numFmtId="0" fontId="2" fillId="0" borderId="0" xfId="0" applyFont="1" applyAlignment="1">
      <alignment horizontal="right"/>
    </xf>
    <xf numFmtId="0" fontId="0" fillId="0" borderId="0" xfId="0" applyAlignment="1">
      <alignment horizontal="center" wrapText="1"/>
    </xf>
    <xf numFmtId="0" fontId="0" fillId="0" borderId="0" xfId="0" quotePrefix="1" applyAlignment="1">
      <alignment horizontal="right"/>
    </xf>
    <xf numFmtId="44" fontId="8" fillId="0" borderId="0" xfId="3" applyFont="1" applyFill="1" applyBorder="1" applyProtection="1"/>
    <xf numFmtId="9" fontId="8" fillId="0" borderId="0" xfId="1" applyNumberFormat="1" applyFont="1" applyFill="1" applyBorder="1" applyProtection="1"/>
    <xf numFmtId="9" fontId="8" fillId="0" borderId="0" xfId="5" applyFont="1" applyFill="1" applyBorder="1" applyProtection="1"/>
    <xf numFmtId="164" fontId="8" fillId="0" borderId="0" xfId="1" applyNumberFormat="1" applyFont="1" applyFill="1" applyBorder="1" applyProtection="1"/>
    <xf numFmtId="0" fontId="0" fillId="2" borderId="0" xfId="0" applyFill="1" applyAlignment="1">
      <alignment horizontal="left"/>
    </xf>
    <xf numFmtId="165" fontId="0" fillId="2" borderId="0" xfId="0" applyNumberFormat="1" applyFill="1"/>
    <xf numFmtId="0" fontId="0" fillId="2" borderId="0" xfId="0" applyFill="1" applyAlignment="1">
      <alignment horizontal="center" wrapText="1"/>
    </xf>
    <xf numFmtId="0" fontId="4" fillId="2" borderId="0" xfId="0" applyFont="1" applyFill="1" applyAlignment="1">
      <alignment horizontal="center"/>
    </xf>
    <xf numFmtId="0" fontId="0" fillId="2" borderId="0" xfId="0" applyFill="1" applyAlignment="1">
      <alignment horizontal="center"/>
    </xf>
    <xf numFmtId="1" fontId="0" fillId="2" borderId="0" xfId="0" applyNumberFormat="1" applyFill="1" applyAlignment="1">
      <alignment horizontal="center"/>
    </xf>
    <xf numFmtId="1" fontId="0" fillId="0" borderId="0" xfId="0" applyNumberFormat="1" applyAlignment="1">
      <alignment horizontal="center"/>
    </xf>
    <xf numFmtId="0" fontId="13" fillId="0" borderId="0" xfId="0" applyFont="1" applyAlignment="1">
      <alignment horizontal="center" vertical="center" wrapText="1"/>
    </xf>
    <xf numFmtId="49" fontId="5" fillId="0" borderId="0" xfId="0" applyNumberFormat="1" applyFont="1"/>
    <xf numFmtId="0" fontId="11" fillId="2" borderId="0" xfId="0" applyFont="1" applyFill="1" applyAlignment="1">
      <alignment horizontal="center" wrapText="1"/>
    </xf>
    <xf numFmtId="49" fontId="0" fillId="0" borderId="0" xfId="0" applyNumberFormat="1"/>
    <xf numFmtId="0" fontId="0" fillId="0" borderId="7" xfId="0" applyBorder="1"/>
    <xf numFmtId="0" fontId="0" fillId="6" borderId="7" xfId="0" applyFill="1" applyBorder="1"/>
    <xf numFmtId="166" fontId="0" fillId="0" borderId="0" xfId="0" applyNumberFormat="1"/>
    <xf numFmtId="0" fontId="16" fillId="2" borderId="0" xfId="0" applyFont="1" applyFill="1"/>
    <xf numFmtId="0" fontId="1" fillId="2" borderId="0" xfId="0" applyFont="1" applyFill="1"/>
    <xf numFmtId="0" fontId="9" fillId="2" borderId="0" xfId="0" applyFont="1" applyFill="1" applyAlignment="1">
      <alignment horizontal="left"/>
    </xf>
    <xf numFmtId="0" fontId="11" fillId="2" borderId="0" xfId="0" applyFont="1" applyFill="1" applyAlignment="1">
      <alignment horizontal="left"/>
    </xf>
    <xf numFmtId="0" fontId="9" fillId="0" borderId="0" xfId="0" applyFont="1"/>
    <xf numFmtId="0" fontId="9" fillId="3" borderId="12" xfId="0" applyFont="1" applyFill="1" applyBorder="1" applyAlignment="1">
      <alignment horizontal="center"/>
    </xf>
    <xf numFmtId="0" fontId="9" fillId="3" borderId="11" xfId="0" applyFont="1" applyFill="1" applyBorder="1" applyAlignment="1">
      <alignment horizontal="center"/>
    </xf>
    <xf numFmtId="0" fontId="18" fillId="0" borderId="0" xfId="0" applyFont="1"/>
    <xf numFmtId="0" fontId="11" fillId="0" borderId="0" xfId="0" applyFont="1"/>
    <xf numFmtId="14" fontId="9" fillId="2" borderId="0" xfId="0" applyNumberFormat="1" applyFont="1" applyFill="1"/>
    <xf numFmtId="14" fontId="0" fillId="0" borderId="0" xfId="0" applyNumberFormat="1" applyAlignment="1">
      <alignment horizontal="left"/>
    </xf>
    <xf numFmtId="167" fontId="8" fillId="5" borderId="0" xfId="1" applyNumberFormat="1" applyFont="1" applyFill="1" applyAlignment="1" applyProtection="1">
      <alignment horizontal="right"/>
      <protection locked="0"/>
    </xf>
    <xf numFmtId="168" fontId="0" fillId="0" borderId="7" xfId="0" applyNumberFormat="1" applyBorder="1" applyAlignment="1">
      <alignment horizontal="right"/>
    </xf>
    <xf numFmtId="0" fontId="0" fillId="0" borderId="0" xfId="0" applyProtection="1">
      <protection locked="0"/>
    </xf>
    <xf numFmtId="10" fontId="8" fillId="4" borderId="7" xfId="1" applyNumberFormat="1" applyFont="1" applyFill="1" applyBorder="1" applyAlignment="1" applyProtection="1">
      <alignment horizontal="right"/>
    </xf>
    <xf numFmtId="10" fontId="0" fillId="2" borderId="7" xfId="7" applyNumberFormat="1" applyFont="1" applyFill="1" applyBorder="1" applyAlignment="1" applyProtection="1">
      <alignment horizontal="right"/>
    </xf>
    <xf numFmtId="0" fontId="0" fillId="4" borderId="7" xfId="0" applyFill="1" applyBorder="1" applyAlignment="1">
      <alignment horizontal="center"/>
    </xf>
    <xf numFmtId="170" fontId="0" fillId="0" borderId="0" xfId="0" applyNumberFormat="1" applyProtection="1">
      <protection locked="0"/>
    </xf>
    <xf numFmtId="0" fontId="17" fillId="2" borderId="0" xfId="0" applyFont="1" applyFill="1" applyAlignment="1">
      <alignment vertical="top" wrapText="1"/>
    </xf>
    <xf numFmtId="0" fontId="20" fillId="2" borderId="0" xfId="0" applyFont="1" applyFill="1" applyAlignment="1">
      <alignment horizontal="left" vertical="center"/>
    </xf>
    <xf numFmtId="0" fontId="20" fillId="2" borderId="0" xfId="0" quotePrefix="1" applyFont="1" applyFill="1" applyAlignment="1">
      <alignment horizontal="left" vertical="center"/>
    </xf>
    <xf numFmtId="14" fontId="21" fillId="2" borderId="0" xfId="0" applyNumberFormat="1" applyFont="1" applyFill="1" applyAlignment="1">
      <alignment horizontal="left" vertical="center"/>
    </xf>
    <xf numFmtId="0" fontId="22" fillId="2" borderId="0" xfId="0" applyFont="1" applyFill="1"/>
    <xf numFmtId="0" fontId="22" fillId="2" borderId="0" xfId="0" quotePrefix="1" applyFont="1" applyFill="1" applyAlignment="1">
      <alignment horizontal="left"/>
    </xf>
    <xf numFmtId="0" fontId="23" fillId="2" borderId="0" xfId="0" applyFont="1" applyFill="1"/>
    <xf numFmtId="0" fontId="23" fillId="0" borderId="0" xfId="0" applyFont="1"/>
    <xf numFmtId="0" fontId="19" fillId="0" borderId="0" xfId="0" applyFont="1"/>
    <xf numFmtId="0" fontId="21" fillId="0" borderId="0" xfId="0" applyFont="1" applyAlignment="1">
      <alignment horizontal="left" vertical="center"/>
    </xf>
    <xf numFmtId="168" fontId="8" fillId="5" borderId="7" xfId="3" applyNumberFormat="1" applyFont="1" applyFill="1" applyBorder="1" applyAlignment="1" applyProtection="1">
      <alignment horizontal="right"/>
      <protection locked="0"/>
    </xf>
    <xf numFmtId="168" fontId="8" fillId="0" borderId="7" xfId="3" quotePrefix="1" applyNumberFormat="1" applyFont="1" applyFill="1" applyBorder="1" applyAlignment="1" applyProtection="1">
      <alignment horizontal="right"/>
    </xf>
    <xf numFmtId="168" fontId="8" fillId="0" borderId="7" xfId="1" quotePrefix="1" applyNumberFormat="1" applyFont="1" applyFill="1" applyBorder="1" applyAlignment="1" applyProtection="1">
      <alignment horizontal="right"/>
    </xf>
    <xf numFmtId="168" fontId="8" fillId="5" borderId="7" xfId="1" applyNumberFormat="1" applyFont="1" applyFill="1" applyBorder="1" applyAlignment="1" applyProtection="1">
      <alignment horizontal="right"/>
      <protection locked="0"/>
    </xf>
    <xf numFmtId="168" fontId="8" fillId="0" borderId="7" xfId="3" applyNumberFormat="1" applyFont="1" applyFill="1" applyBorder="1" applyAlignment="1" applyProtection="1">
      <alignment horizontal="right"/>
    </xf>
    <xf numFmtId="168" fontId="0" fillId="2" borderId="7" xfId="0" applyNumberFormat="1" applyFill="1" applyBorder="1" applyAlignment="1">
      <alignment horizontal="right"/>
    </xf>
    <xf numFmtId="164" fontId="8" fillId="0" borderId="7" xfId="1" applyNumberFormat="1" applyFont="1" applyFill="1" applyBorder="1" applyProtection="1"/>
    <xf numFmtId="0" fontId="9" fillId="2" borderId="17" xfId="0" applyFont="1" applyFill="1" applyBorder="1" applyAlignment="1">
      <alignment horizontal="center"/>
    </xf>
    <xf numFmtId="0" fontId="9" fillId="2" borderId="21" xfId="0" applyFont="1" applyFill="1" applyBorder="1" applyAlignment="1">
      <alignment horizontal="center"/>
    </xf>
    <xf numFmtId="0" fontId="1" fillId="2" borderId="22" xfId="0" applyFont="1" applyFill="1" applyBorder="1"/>
    <xf numFmtId="0" fontId="1" fillId="2" borderId="15" xfId="0" applyFont="1" applyFill="1" applyBorder="1"/>
    <xf numFmtId="168" fontId="0" fillId="2" borderId="13" xfId="0" applyNumberFormat="1" applyFill="1" applyBorder="1"/>
    <xf numFmtId="168" fontId="11" fillId="5" borderId="22" xfId="0" applyNumberFormat="1" applyFont="1" applyFill="1" applyBorder="1" applyAlignment="1" applyProtection="1">
      <alignment horizontal="right"/>
      <protection locked="0"/>
    </xf>
    <xf numFmtId="164" fontId="9" fillId="0" borderId="26" xfId="1" applyNumberFormat="1" applyFont="1" applyFill="1" applyBorder="1" applyAlignment="1" applyProtection="1">
      <alignment horizontal="center"/>
    </xf>
    <xf numFmtId="168" fontId="11" fillId="0" borderId="22" xfId="0" quotePrefix="1" applyNumberFormat="1" applyFont="1" applyBorder="1" applyAlignment="1">
      <alignment horizontal="right"/>
    </xf>
    <xf numFmtId="0" fontId="9" fillId="2" borderId="27" xfId="0" applyFont="1" applyFill="1" applyBorder="1" applyAlignment="1">
      <alignment horizontal="center"/>
    </xf>
    <xf numFmtId="167" fontId="0" fillId="5" borderId="17" xfId="0" applyNumberFormat="1" applyFill="1" applyBorder="1" applyAlignment="1" applyProtection="1">
      <alignment horizontal="right"/>
      <protection locked="0"/>
    </xf>
    <xf numFmtId="167" fontId="0" fillId="5" borderId="28" xfId="0" applyNumberFormat="1" applyFill="1" applyBorder="1" applyAlignment="1" applyProtection="1">
      <alignment horizontal="right"/>
      <protection locked="0"/>
    </xf>
    <xf numFmtId="167" fontId="0" fillId="5" borderId="29" xfId="0" applyNumberFormat="1" applyFill="1" applyBorder="1" applyAlignment="1" applyProtection="1">
      <alignment horizontal="right"/>
      <protection locked="0"/>
    </xf>
    <xf numFmtId="167" fontId="0" fillId="5" borderId="30" xfId="0" applyNumberFormat="1" applyFill="1" applyBorder="1" applyAlignment="1" applyProtection="1">
      <alignment horizontal="right"/>
      <protection locked="0"/>
    </xf>
    <xf numFmtId="167" fontId="0" fillId="5" borderId="31" xfId="0" applyNumberFormat="1" applyFill="1" applyBorder="1" applyAlignment="1" applyProtection="1">
      <alignment horizontal="right"/>
      <protection locked="0"/>
    </xf>
    <xf numFmtId="167" fontId="0" fillId="5" borderId="32" xfId="0" applyNumberFormat="1" applyFill="1" applyBorder="1" applyAlignment="1" applyProtection="1">
      <alignment horizontal="right"/>
      <protection locked="0"/>
    </xf>
    <xf numFmtId="167" fontId="0" fillId="5" borderId="33" xfId="0" applyNumberFormat="1" applyFill="1" applyBorder="1" applyAlignment="1" applyProtection="1">
      <alignment horizontal="right"/>
      <protection locked="0"/>
    </xf>
    <xf numFmtId="167" fontId="0" fillId="5" borderId="34" xfId="0" applyNumberFormat="1" applyFill="1" applyBorder="1" applyAlignment="1" applyProtection="1">
      <alignment horizontal="right"/>
      <protection locked="0"/>
    </xf>
    <xf numFmtId="167" fontId="8" fillId="5" borderId="30" xfId="1" applyNumberFormat="1" applyFont="1" applyFill="1" applyBorder="1" applyAlignment="1" applyProtection="1">
      <alignment horizontal="right"/>
      <protection locked="0"/>
    </xf>
    <xf numFmtId="167" fontId="8" fillId="5" borderId="20" xfId="1" applyNumberFormat="1" applyFont="1" applyFill="1" applyBorder="1" applyAlignment="1" applyProtection="1">
      <alignment horizontal="right"/>
      <protection locked="0"/>
    </xf>
    <xf numFmtId="167" fontId="8" fillId="5" borderId="35" xfId="1" applyNumberFormat="1" applyFont="1" applyFill="1" applyBorder="1" applyAlignment="1" applyProtection="1">
      <alignment horizontal="right"/>
      <protection locked="0"/>
    </xf>
    <xf numFmtId="168" fontId="0" fillId="5" borderId="18" xfId="0" applyNumberFormat="1" applyFill="1" applyBorder="1" applyAlignment="1" applyProtection="1">
      <alignment horizontal="right"/>
      <protection locked="0"/>
    </xf>
    <xf numFmtId="168" fontId="0" fillId="5" borderId="36" xfId="0" applyNumberFormat="1" applyFill="1" applyBorder="1" applyAlignment="1" applyProtection="1">
      <alignment horizontal="right"/>
      <protection locked="0"/>
    </xf>
    <xf numFmtId="168" fontId="0" fillId="0" borderId="18" xfId="0" quotePrefix="1" applyNumberFormat="1" applyBorder="1" applyAlignment="1">
      <alignment horizontal="right"/>
    </xf>
    <xf numFmtId="168" fontId="0" fillId="0" borderId="36" xfId="0" quotePrefix="1" applyNumberFormat="1" applyBorder="1" applyAlignment="1">
      <alignment horizontal="right"/>
    </xf>
    <xf numFmtId="168" fontId="0" fillId="5" borderId="7" xfId="0" applyNumberFormat="1" applyFill="1" applyBorder="1" applyProtection="1">
      <protection locked="0"/>
    </xf>
    <xf numFmtId="10" fontId="0" fillId="5" borderId="7" xfId="0" applyNumberFormat="1" applyFill="1" applyBorder="1" applyProtection="1">
      <protection locked="0"/>
    </xf>
    <xf numFmtId="168" fontId="9" fillId="0" borderId="7" xfId="0" applyNumberFormat="1" applyFont="1" applyBorder="1"/>
    <xf numFmtId="167" fontId="0" fillId="5" borderId="7" xfId="0" applyNumberFormat="1" applyFill="1" applyBorder="1" applyProtection="1">
      <protection locked="0"/>
    </xf>
    <xf numFmtId="14" fontId="9" fillId="2" borderId="37" xfId="0" applyNumberFormat="1" applyFont="1" applyFill="1" applyBorder="1"/>
    <xf numFmtId="0" fontId="0" fillId="2" borderId="11" xfId="0" applyFill="1" applyBorder="1"/>
    <xf numFmtId="0" fontId="0" fillId="2" borderId="37" xfId="0" applyFill="1" applyBorder="1"/>
    <xf numFmtId="168" fontId="8" fillId="0" borderId="7" xfId="1" applyNumberFormat="1" applyFont="1" applyFill="1" applyBorder="1" applyProtection="1"/>
    <xf numFmtId="168" fontId="11" fillId="0" borderId="7" xfId="1" applyNumberFormat="1" applyFont="1" applyFill="1" applyBorder="1" applyProtection="1"/>
    <xf numFmtId="10" fontId="11" fillId="5" borderId="7" xfId="0" applyNumberFormat="1" applyFont="1" applyFill="1" applyBorder="1" applyProtection="1">
      <protection locked="0"/>
    </xf>
    <xf numFmtId="168" fontId="9" fillId="0" borderId="7" xfId="1" applyNumberFormat="1" applyFont="1" applyFill="1" applyBorder="1" applyProtection="1"/>
    <xf numFmtId="168" fontId="9" fillId="0" borderId="13" xfId="0" quotePrefix="1" applyNumberFormat="1" applyFont="1" applyBorder="1" applyAlignment="1">
      <alignment horizontal="right"/>
    </xf>
    <xf numFmtId="164" fontId="12" fillId="0" borderId="0" xfId="1" applyNumberFormat="1" applyFont="1" applyFill="1" applyAlignment="1" applyProtection="1">
      <alignment horizontal="center"/>
    </xf>
    <xf numFmtId="49" fontId="0" fillId="0" borderId="6" xfId="0" applyNumberFormat="1" applyBorder="1" applyAlignment="1">
      <alignment horizontal="right"/>
    </xf>
    <xf numFmtId="0" fontId="0" fillId="2" borderId="2" xfId="0" applyFill="1" applyBorder="1"/>
    <xf numFmtId="49" fontId="0" fillId="0" borderId="12" xfId="0" applyNumberFormat="1" applyBorder="1" applyAlignment="1">
      <alignment horizontal="right"/>
    </xf>
    <xf numFmtId="0" fontId="0" fillId="6" borderId="12" xfId="0" applyFill="1" applyBorder="1"/>
    <xf numFmtId="0" fontId="0" fillId="0" borderId="2" xfId="0" applyBorder="1" applyAlignment="1">
      <alignment horizontal="center"/>
    </xf>
    <xf numFmtId="169" fontId="0" fillId="0" borderId="12" xfId="0" quotePrefix="1" applyNumberFormat="1" applyBorder="1"/>
    <xf numFmtId="0" fontId="0" fillId="0" borderId="2" xfId="0" applyBorder="1"/>
    <xf numFmtId="169" fontId="0" fillId="0" borderId="12" xfId="0" applyNumberFormat="1" applyBorder="1"/>
    <xf numFmtId="43" fontId="0" fillId="6" borderId="12" xfId="0" applyNumberFormat="1" applyFill="1" applyBorder="1"/>
    <xf numFmtId="0" fontId="0" fillId="2" borderId="11" xfId="0" applyFill="1" applyBorder="1" applyAlignment="1">
      <alignment horizontal="left"/>
    </xf>
    <xf numFmtId="0" fontId="0" fillId="2" borderId="2" xfId="0" applyFill="1" applyBorder="1" applyAlignment="1">
      <alignment horizontal="left"/>
    </xf>
    <xf numFmtId="3" fontId="0" fillId="0" borderId="12" xfId="0" applyNumberFormat="1" applyBorder="1"/>
    <xf numFmtId="10" fontId="8" fillId="4" borderId="11" xfId="1" applyNumberFormat="1" applyFont="1" applyFill="1" applyBorder="1" applyAlignment="1" applyProtection="1">
      <alignment horizontal="right"/>
    </xf>
    <xf numFmtId="169" fontId="0" fillId="2" borderId="7" xfId="0" applyNumberFormat="1" applyFill="1" applyBorder="1" applyAlignment="1">
      <alignment horizontal="right"/>
    </xf>
    <xf numFmtId="169" fontId="8" fillId="4" borderId="7" xfId="1" applyNumberFormat="1" applyFont="1" applyFill="1" applyBorder="1" applyAlignment="1" applyProtection="1">
      <alignment horizontal="right"/>
    </xf>
    <xf numFmtId="3" fontId="8" fillId="4" borderId="7" xfId="1" applyNumberFormat="1" applyFont="1" applyFill="1" applyBorder="1" applyAlignment="1" applyProtection="1">
      <alignment horizontal="right"/>
    </xf>
    <xf numFmtId="168" fontId="8" fillId="4" borderId="7" xfId="1" applyNumberFormat="1" applyFont="1" applyFill="1" applyBorder="1" applyAlignment="1" applyProtection="1">
      <alignment horizontal="right"/>
    </xf>
    <xf numFmtId="0" fontId="0" fillId="2" borderId="1" xfId="0" applyFill="1" applyBorder="1" applyAlignment="1">
      <alignment horizontal="left"/>
    </xf>
    <xf numFmtId="0" fontId="0" fillId="2" borderId="37" xfId="0" applyFill="1" applyBorder="1" applyAlignment="1">
      <alignment horizontal="left"/>
    </xf>
    <xf numFmtId="0" fontId="0" fillId="6" borderId="8" xfId="0" applyFill="1" applyBorder="1"/>
    <xf numFmtId="0" fontId="0" fillId="6" borderId="9" xfId="0" applyFill="1" applyBorder="1"/>
    <xf numFmtId="0" fontId="0" fillId="6" borderId="10" xfId="0" applyFill="1" applyBorder="1"/>
    <xf numFmtId="0" fontId="0" fillId="2" borderId="1" xfId="0" applyFill="1" applyBorder="1"/>
    <xf numFmtId="0" fontId="0" fillId="2" borderId="1" xfId="0" applyFill="1" applyBorder="1" applyAlignment="1">
      <alignment vertical="center"/>
    </xf>
    <xf numFmtId="0" fontId="0" fillId="0" borderId="11" xfId="0" applyBorder="1"/>
    <xf numFmtId="0" fontId="9" fillId="2" borderId="11" xfId="0" applyFont="1" applyFill="1" applyBorder="1" applyAlignment="1">
      <alignment horizontal="left"/>
    </xf>
    <xf numFmtId="0" fontId="0" fillId="0" borderId="1" xfId="0" applyBorder="1" applyAlignment="1">
      <alignment horizontal="left" indent="2"/>
    </xf>
    <xf numFmtId="0" fontId="9" fillId="2" borderId="37" xfId="0" applyFont="1" applyFill="1" applyBorder="1" applyAlignment="1">
      <alignment horizontal="left"/>
    </xf>
    <xf numFmtId="0" fontId="1" fillId="2" borderId="2" xfId="0" applyFont="1" applyFill="1" applyBorder="1" applyAlignment="1">
      <alignment horizontal="center"/>
    </xf>
    <xf numFmtId="10" fontId="0" fillId="2" borderId="11" xfId="7" applyNumberFormat="1" applyFont="1" applyFill="1" applyBorder="1" applyAlignment="1" applyProtection="1">
      <alignment horizontal="right"/>
    </xf>
    <xf numFmtId="3" fontId="0" fillId="2" borderId="7" xfId="0" applyNumberFormat="1" applyFill="1" applyBorder="1" applyAlignment="1">
      <alignment horizontal="right"/>
    </xf>
    <xf numFmtId="0" fontId="0" fillId="5" borderId="11" xfId="0" applyFill="1" applyBorder="1" applyAlignment="1" applyProtection="1">
      <alignment horizontal="center"/>
      <protection locked="0"/>
    </xf>
    <xf numFmtId="10" fontId="0" fillId="0" borderId="11" xfId="0" applyNumberFormat="1" applyBorder="1" applyAlignment="1">
      <alignment horizontal="center"/>
    </xf>
    <xf numFmtId="0" fontId="0" fillId="5" borderId="7" xfId="0" applyFill="1" applyBorder="1" applyAlignment="1" applyProtection="1">
      <alignment horizontal="right" wrapText="1"/>
      <protection locked="0"/>
    </xf>
    <xf numFmtId="0" fontId="0" fillId="5" borderId="7" xfId="0" quotePrefix="1" applyFill="1" applyBorder="1" applyAlignment="1" applyProtection="1">
      <alignment horizontal="right"/>
      <protection locked="0"/>
    </xf>
    <xf numFmtId="49" fontId="0" fillId="5" borderId="7" xfId="0" applyNumberFormat="1" applyFill="1" applyBorder="1" applyAlignment="1" applyProtection="1">
      <alignment horizontal="right" wrapText="1"/>
      <protection locked="0"/>
    </xf>
    <xf numFmtId="167" fontId="0" fillId="5" borderId="7" xfId="0" applyNumberFormat="1" applyFill="1" applyBorder="1" applyAlignment="1" applyProtection="1">
      <alignment horizontal="right"/>
      <protection locked="0"/>
    </xf>
    <xf numFmtId="0" fontId="0" fillId="5" borderId="7" xfId="0" applyFill="1" applyBorder="1" applyAlignment="1" applyProtection="1">
      <alignment horizontal="right"/>
      <protection locked="0"/>
    </xf>
    <xf numFmtId="14" fontId="0" fillId="5" borderId="7" xfId="0" quotePrefix="1" applyNumberFormat="1" applyFill="1" applyBorder="1" applyAlignment="1" applyProtection="1">
      <alignment horizontal="right"/>
      <protection locked="0"/>
    </xf>
    <xf numFmtId="10" fontId="0" fillId="5" borderId="7" xfId="0" quotePrefix="1" applyNumberFormat="1" applyFill="1" applyBorder="1" applyAlignment="1" applyProtection="1">
      <alignment horizontal="right"/>
      <protection locked="0"/>
    </xf>
    <xf numFmtId="0" fontId="0" fillId="2" borderId="11" xfId="0" applyFill="1" applyBorder="1" applyAlignment="1">
      <alignment horizontal="center"/>
    </xf>
    <xf numFmtId="169" fontId="0" fillId="5" borderId="7" xfId="0" applyNumberFormat="1" applyFill="1" applyBorder="1" applyAlignment="1" applyProtection="1">
      <alignment horizontal="right"/>
      <protection locked="0"/>
    </xf>
    <xf numFmtId="168" fontId="0" fillId="5" borderId="7" xfId="0" applyNumberFormat="1" applyFill="1" applyBorder="1" applyAlignment="1" applyProtection="1">
      <alignment horizontal="right"/>
      <protection locked="0"/>
    </xf>
    <xf numFmtId="0" fontId="0" fillId="0" borderId="1" xfId="0" applyBorder="1"/>
    <xf numFmtId="0" fontId="0" fillId="0" borderId="37" xfId="0" applyBorder="1"/>
    <xf numFmtId="0" fontId="0" fillId="4" borderId="11" xfId="0" applyFill="1" applyBorder="1" applyAlignment="1">
      <alignment horizontal="center"/>
    </xf>
    <xf numFmtId="168" fontId="0" fillId="0" borderId="11" xfId="0" applyNumberFormat="1" applyBorder="1" applyAlignment="1">
      <alignment horizontal="center"/>
    </xf>
    <xf numFmtId="170" fontId="0" fillId="5" borderId="7" xfId="0" applyNumberFormat="1" applyFill="1" applyBorder="1" applyAlignment="1" applyProtection="1">
      <alignment horizontal="right"/>
      <protection locked="0"/>
    </xf>
    <xf numFmtId="0" fontId="9" fillId="0" borderId="37" xfId="0" applyFont="1" applyBorder="1"/>
    <xf numFmtId="168" fontId="0" fillId="0" borderId="11" xfId="0" applyNumberFormat="1" applyBorder="1" applyAlignment="1">
      <alignment horizontal="right"/>
    </xf>
    <xf numFmtId="10" fontId="0" fillId="5" borderId="7" xfId="0" applyNumberFormat="1" applyFill="1" applyBorder="1" applyAlignment="1" applyProtection="1">
      <alignment horizontal="right"/>
      <protection locked="0"/>
    </xf>
    <xf numFmtId="0" fontId="9" fillId="0" borderId="7" xfId="0" applyFont="1" applyBorder="1" applyAlignment="1">
      <alignment horizontal="right"/>
    </xf>
    <xf numFmtId="169" fontId="0" fillId="2" borderId="11" xfId="0" applyNumberFormat="1" applyFill="1" applyBorder="1" applyAlignment="1">
      <alignment horizontal="right"/>
    </xf>
    <xf numFmtId="3" fontId="0" fillId="2" borderId="11" xfId="0" applyNumberFormat="1" applyFill="1" applyBorder="1" applyAlignment="1">
      <alignment horizontal="right"/>
    </xf>
    <xf numFmtId="0" fontId="0" fillId="2" borderId="2" xfId="0" quotePrefix="1" applyFill="1" applyBorder="1" applyAlignment="1">
      <alignment horizontal="left"/>
    </xf>
    <xf numFmtId="169" fontId="8" fillId="4" borderId="11" xfId="1" applyNumberFormat="1" applyFont="1" applyFill="1" applyBorder="1" applyAlignment="1" applyProtection="1">
      <alignment horizontal="right"/>
    </xf>
    <xf numFmtId="3" fontId="8" fillId="4" borderId="11" xfId="1" applyNumberFormat="1" applyFont="1" applyFill="1" applyBorder="1" applyAlignment="1" applyProtection="1">
      <alignment horizontal="right"/>
    </xf>
    <xf numFmtId="168" fontId="8" fillId="4" borderId="11" xfId="1" applyNumberFormat="1" applyFont="1" applyFill="1" applyBorder="1" applyAlignment="1" applyProtection="1">
      <alignment horizontal="right"/>
    </xf>
    <xf numFmtId="49" fontId="0" fillId="0" borderId="3" xfId="0" applyNumberFormat="1" applyBorder="1" applyAlignment="1">
      <alignment horizontal="right"/>
    </xf>
    <xf numFmtId="0" fontId="0" fillId="2" borderId="5" xfId="0" applyFill="1" applyBorder="1" applyAlignment="1">
      <alignment horizontal="left"/>
    </xf>
    <xf numFmtId="170" fontId="0" fillId="0" borderId="7" xfId="0" applyNumberFormat="1" applyBorder="1" applyAlignment="1">
      <alignment horizontal="center"/>
    </xf>
    <xf numFmtId="0" fontId="22" fillId="2" borderId="0" xfId="0" applyFont="1" applyFill="1" applyAlignment="1">
      <alignment horizontal="left"/>
    </xf>
    <xf numFmtId="170" fontId="0" fillId="5" borderId="7" xfId="0" applyNumberFormat="1" applyFill="1" applyBorder="1" applyProtection="1">
      <protection locked="0"/>
    </xf>
    <xf numFmtId="170" fontId="9" fillId="5" borderId="7" xfId="0" applyNumberFormat="1" applyFont="1" applyFill="1" applyBorder="1" applyAlignment="1" applyProtection="1">
      <alignment horizontal="right"/>
      <protection locked="0"/>
    </xf>
    <xf numFmtId="49" fontId="20" fillId="5" borderId="12" xfId="0" applyNumberFormat="1" applyFont="1" applyFill="1" applyBorder="1" applyAlignment="1" applyProtection="1">
      <alignment horizontal="left" vertical="center"/>
      <protection locked="0"/>
    </xf>
    <xf numFmtId="49" fontId="20" fillId="5" borderId="37" xfId="0" applyNumberFormat="1" applyFont="1" applyFill="1" applyBorder="1" applyAlignment="1" applyProtection="1">
      <alignment horizontal="left"/>
      <protection locked="0"/>
    </xf>
    <xf numFmtId="0" fontId="0" fillId="5" borderId="11" xfId="0" applyFill="1" applyBorder="1"/>
    <xf numFmtId="0" fontId="20" fillId="5" borderId="7" xfId="0" applyFont="1" applyFill="1" applyBorder="1" applyAlignment="1" applyProtection="1">
      <alignment horizontal="left" vertical="center"/>
      <protection locked="0"/>
    </xf>
    <xf numFmtId="14" fontId="0" fillId="5" borderId="7" xfId="0" applyNumberFormat="1" applyFill="1" applyBorder="1" applyAlignment="1" applyProtection="1">
      <alignment horizontal="right"/>
      <protection locked="0"/>
    </xf>
    <xf numFmtId="3" fontId="0" fillId="0" borderId="7" xfId="0" applyNumberFormat="1" applyBorder="1"/>
    <xf numFmtId="3" fontId="9" fillId="0" borderId="7" xfId="0" applyNumberFormat="1" applyFont="1" applyBorder="1"/>
    <xf numFmtId="169" fontId="0" fillId="0" borderId="7" xfId="0" applyNumberFormat="1" applyBorder="1" applyAlignment="1">
      <alignment horizontal="right"/>
    </xf>
    <xf numFmtId="3" fontId="0" fillId="5" borderId="7" xfId="0" applyNumberFormat="1" applyFill="1" applyBorder="1" applyAlignment="1" applyProtection="1">
      <alignment horizontal="right"/>
      <protection locked="0"/>
    </xf>
    <xf numFmtId="14" fontId="20" fillId="2" borderId="0" xfId="0" applyNumberFormat="1" applyFont="1" applyFill="1" applyAlignment="1">
      <alignment horizontal="left" vertical="center"/>
    </xf>
    <xf numFmtId="0" fontId="0" fillId="6" borderId="8" xfId="0"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xf numFmtId="0" fontId="1" fillId="2" borderId="12" xfId="0" applyFont="1" applyFill="1" applyBorder="1"/>
    <xf numFmtId="0" fontId="1" fillId="2" borderId="37" xfId="0" applyFont="1" applyFill="1" applyBorder="1"/>
    <xf numFmtId="0" fontId="1" fillId="2" borderId="11" xfId="0" applyFont="1" applyFill="1" applyBorder="1"/>
    <xf numFmtId="0" fontId="3" fillId="2" borderId="14" xfId="0" applyFont="1" applyFill="1" applyBorder="1"/>
    <xf numFmtId="0" fontId="9" fillId="2" borderId="16" xfId="0" applyFont="1" applyFill="1" applyBorder="1" applyAlignment="1">
      <alignment wrapText="1"/>
    </xf>
    <xf numFmtId="0" fontId="9" fillId="0" borderId="14" xfId="0" quotePrefix="1" applyFont="1" applyBorder="1" applyAlignment="1">
      <alignment wrapText="1"/>
    </xf>
    <xf numFmtId="0" fontId="3" fillId="2" borderId="15" xfId="0" applyFont="1" applyFill="1" applyBorder="1" applyAlignment="1">
      <alignment horizontal="center" vertical="center"/>
    </xf>
    <xf numFmtId="0" fontId="9" fillId="2" borderId="17" xfId="0" applyFont="1" applyFill="1" applyBorder="1" applyAlignment="1">
      <alignment horizontal="center" vertical="center" wrapText="1"/>
    </xf>
    <xf numFmtId="0" fontId="9" fillId="0" borderId="15" xfId="0" quotePrefix="1" applyFont="1" applyBorder="1" applyAlignment="1">
      <alignment horizontal="center" vertical="center" wrapText="1"/>
    </xf>
    <xf numFmtId="0" fontId="0" fillId="2" borderId="23" xfId="0" applyFill="1" applyBorder="1"/>
    <xf numFmtId="0" fontId="0" fillId="2" borderId="24" xfId="0" applyFill="1" applyBorder="1"/>
    <xf numFmtId="0" fontId="0" fillId="2" borderId="0" xfId="0" applyFill="1" applyAlignment="1">
      <alignment horizontal="center" wrapText="1"/>
    </xf>
    <xf numFmtId="0" fontId="3" fillId="3" borderId="6" xfId="0" quotePrefix="1" applyFont="1" applyFill="1" applyBorder="1" applyAlignment="1">
      <alignment horizontal="left" vertical="top"/>
    </xf>
    <xf numFmtId="0" fontId="3" fillId="3" borderId="1" xfId="0" quotePrefix="1" applyFont="1" applyFill="1" applyBorder="1" applyAlignment="1">
      <alignment horizontal="left" vertical="top"/>
    </xf>
    <xf numFmtId="0" fontId="3" fillId="3" borderId="2" xfId="0" quotePrefix="1" applyFont="1" applyFill="1" applyBorder="1" applyAlignment="1">
      <alignment horizontal="left" vertical="top"/>
    </xf>
    <xf numFmtId="0" fontId="3" fillId="3" borderId="3" xfId="0" quotePrefix="1" applyFont="1" applyFill="1" applyBorder="1" applyAlignment="1">
      <alignment horizontal="left" vertical="top"/>
    </xf>
    <xf numFmtId="0" fontId="3" fillId="3" borderId="4" xfId="0" quotePrefix="1" applyFont="1" applyFill="1" applyBorder="1" applyAlignment="1">
      <alignment horizontal="left" vertical="top"/>
    </xf>
    <xf numFmtId="0" fontId="3" fillId="3" borderId="5" xfId="0" quotePrefix="1" applyFont="1" applyFill="1" applyBorder="1" applyAlignment="1">
      <alignment horizontal="left" vertical="top"/>
    </xf>
    <xf numFmtId="0" fontId="9" fillId="2" borderId="19" xfId="0" applyFont="1" applyFill="1" applyBorder="1" applyAlignment="1">
      <alignment horizontal="center"/>
    </xf>
    <xf numFmtId="0" fontId="9" fillId="2" borderId="20" xfId="0" applyFont="1" applyFill="1" applyBorder="1" applyAlignment="1">
      <alignment horizontal="center"/>
    </xf>
    <xf numFmtId="0" fontId="9" fillId="0" borderId="25" xfId="0" applyFont="1" applyBorder="1" applyAlignment="1">
      <alignment horizontal="center"/>
    </xf>
    <xf numFmtId="0" fontId="1" fillId="2" borderId="12" xfId="0" applyFont="1" applyFill="1" applyBorder="1"/>
    <xf numFmtId="0" fontId="1" fillId="2" borderId="37" xfId="0" applyFont="1" applyFill="1" applyBorder="1"/>
    <xf numFmtId="0" fontId="1" fillId="2" borderId="11" xfId="0" applyFont="1" applyFill="1" applyBorder="1"/>
    <xf numFmtId="0" fontId="1" fillId="2" borderId="7" xfId="0" applyFont="1" applyFill="1" applyBorder="1"/>
    <xf numFmtId="0" fontId="3" fillId="3" borderId="6" xfId="0" applyFont="1" applyFill="1" applyBorder="1" applyAlignment="1">
      <alignment vertical="top"/>
    </xf>
    <xf numFmtId="0" fontId="3" fillId="3" borderId="1" xfId="0" applyFont="1" applyFill="1" applyBorder="1" applyAlignment="1">
      <alignment vertical="top"/>
    </xf>
    <xf numFmtId="0" fontId="3" fillId="3" borderId="2"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3" fillId="3" borderId="5" xfId="0" applyFont="1" applyFill="1" applyBorder="1" applyAlignment="1">
      <alignment vertical="top"/>
    </xf>
    <xf numFmtId="14" fontId="5" fillId="0" borderId="0" xfId="0" applyNumberFormat="1" applyFont="1" applyAlignment="1">
      <alignment horizontal="left"/>
    </xf>
    <xf numFmtId="14" fontId="14" fillId="0" borderId="0" xfId="0" applyNumberFormat="1" applyFont="1" applyAlignment="1">
      <alignment horizontal="left"/>
    </xf>
    <xf numFmtId="0" fontId="0" fillId="6" borderId="2" xfId="0" applyFill="1" applyBorder="1" applyAlignment="1">
      <alignment horizontal="center"/>
    </xf>
    <xf numFmtId="0" fontId="0" fillId="6" borderId="38" xfId="0" applyFill="1" applyBorder="1" applyAlignment="1">
      <alignment horizontal="center"/>
    </xf>
    <xf numFmtId="0" fontId="0" fillId="6" borderId="5" xfId="0" applyFill="1" applyBorder="1" applyAlignment="1">
      <alignment horizontal="center"/>
    </xf>
    <xf numFmtId="0" fontId="7" fillId="6" borderId="8" xfId="0" applyFont="1" applyFill="1" applyBorder="1" applyAlignment="1">
      <alignment horizontal="right"/>
    </xf>
    <xf numFmtId="0" fontId="7" fillId="6" borderId="9" xfId="0" applyFont="1" applyFill="1" applyBorder="1" applyAlignment="1">
      <alignment horizontal="right"/>
    </xf>
    <xf numFmtId="0" fontId="7" fillId="6" borderId="10" xfId="0" applyFont="1" applyFill="1" applyBorder="1" applyAlignment="1">
      <alignment horizontal="right"/>
    </xf>
  </cellXfs>
  <cellStyles count="8">
    <cellStyle name="Comma" xfId="1" builtinId="3"/>
    <cellStyle name="Comma 2" xfId="2" xr:uid="{00000000-0005-0000-0000-000001000000}"/>
    <cellStyle name="Currency" xfId="3" builtinId="4"/>
    <cellStyle name="Currency 2" xfId="4" xr:uid="{00000000-0005-0000-0000-000003000000}"/>
    <cellStyle name="Normal" xfId="0" builtinId="0"/>
    <cellStyle name="Percent" xfId="5" builtinId="5"/>
    <cellStyle name="Percent 2" xfId="6" xr:uid="{00000000-0005-0000-0000-000006000000}"/>
    <cellStyle name="Percent 3" xfId="7" xr:uid="{2D280D9D-7734-4946-B6DC-76759CA844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0</xdr:rowOff>
        </xdr:from>
        <xdr:to>
          <xdr:col>5</xdr:col>
          <xdr:colOff>1041400</xdr:colOff>
          <xdr:row>1</xdr:row>
          <xdr:rowOff>57150</xdr:rowOff>
        </xdr:to>
        <xdr:sp macro="" textlink="">
          <xdr:nvSpPr>
            <xdr:cNvPr id="1041" name="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Add Product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279400</xdr:colOff>
          <xdr:row>0</xdr:row>
          <xdr:rowOff>0</xdr:rowOff>
        </xdr:from>
        <xdr:to>
          <xdr:col>6</xdr:col>
          <xdr:colOff>1333500</xdr:colOff>
          <xdr:row>1</xdr:row>
          <xdr:rowOff>57150</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1384300</xdr:colOff>
          <xdr:row>0</xdr:row>
          <xdr:rowOff>0</xdr:rowOff>
        </xdr:from>
        <xdr:to>
          <xdr:col>7</xdr:col>
          <xdr:colOff>508000</xdr:colOff>
          <xdr:row>1</xdr:row>
          <xdr:rowOff>57150</xdr:rowOff>
        </xdr:to>
        <xdr:sp macro="" textlink="">
          <xdr:nvSpPr>
            <xdr:cNvPr id="1044" name="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Finalize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1104900</xdr:colOff>
          <xdr:row>0</xdr:row>
          <xdr:rowOff>0</xdr:rowOff>
        </xdr:from>
        <xdr:to>
          <xdr:col>6</xdr:col>
          <xdr:colOff>209550</xdr:colOff>
          <xdr:row>1</xdr:row>
          <xdr:rowOff>57150</xdr:rowOff>
        </xdr:to>
        <xdr:sp macro="" textlink="">
          <xdr:nvSpPr>
            <xdr:cNvPr id="1045" name="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Add Plan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0</xdr:rowOff>
        </xdr:from>
        <xdr:to>
          <xdr:col>5</xdr:col>
          <xdr:colOff>1041400</xdr:colOff>
          <xdr:row>1</xdr:row>
          <xdr:rowOff>50800</xdr:rowOff>
        </xdr:to>
        <xdr:sp macro="" textlink="">
          <xdr:nvSpPr>
            <xdr:cNvPr id="2078" name="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Add Product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114300</xdr:colOff>
          <xdr:row>0</xdr:row>
          <xdr:rowOff>0</xdr:rowOff>
        </xdr:from>
        <xdr:to>
          <xdr:col>8</xdr:col>
          <xdr:colOff>107950</xdr:colOff>
          <xdr:row>1</xdr:row>
          <xdr:rowOff>50800</xdr:rowOff>
        </xdr:to>
        <xdr:sp macro="" textlink="">
          <xdr:nvSpPr>
            <xdr:cNvPr id="2079" name="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171450</xdr:colOff>
          <xdr:row>0</xdr:row>
          <xdr:rowOff>0</xdr:rowOff>
        </xdr:from>
        <xdr:to>
          <xdr:col>9</xdr:col>
          <xdr:colOff>165100</xdr:colOff>
          <xdr:row>1</xdr:row>
          <xdr:rowOff>50800</xdr:rowOff>
        </xdr:to>
        <xdr:sp macro="" textlink="">
          <xdr:nvSpPr>
            <xdr:cNvPr id="2080" name="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Finalize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0</xdr:row>
          <xdr:rowOff>0</xdr:rowOff>
        </xdr:from>
        <xdr:to>
          <xdr:col>7</xdr:col>
          <xdr:colOff>50800</xdr:colOff>
          <xdr:row>1</xdr:row>
          <xdr:rowOff>50800</xdr:rowOff>
        </xdr:to>
        <xdr:sp macro="" textlink="">
          <xdr:nvSpPr>
            <xdr:cNvPr id="2083" name="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Add Plan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228600</xdr:colOff>
          <xdr:row>0</xdr:row>
          <xdr:rowOff>0</xdr:rowOff>
        </xdr:from>
        <xdr:to>
          <xdr:col>10</xdr:col>
          <xdr:colOff>222250</xdr:colOff>
          <xdr:row>1</xdr:row>
          <xdr:rowOff>50800</xdr:rowOff>
        </xdr:to>
        <xdr:sp macro="" textlink="">
          <xdr:nvSpPr>
            <xdr:cNvPr id="2084" name="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Remove Product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228600</xdr:colOff>
          <xdr:row>0</xdr:row>
          <xdr:rowOff>0</xdr:rowOff>
        </xdr:from>
        <xdr:to>
          <xdr:col>10</xdr:col>
          <xdr:colOff>209550</xdr:colOff>
          <xdr:row>1</xdr:row>
          <xdr:rowOff>50800</xdr:rowOff>
        </xdr:to>
        <xdr:sp macro="" textlink="">
          <xdr:nvSpPr>
            <xdr:cNvPr id="2085" name="Butto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Remove Plan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1441450</xdr:colOff>
          <xdr:row>1</xdr:row>
          <xdr:rowOff>57150</xdr:rowOff>
        </xdr:from>
        <xdr:to>
          <xdr:col>1</xdr:col>
          <xdr:colOff>565150</xdr:colOff>
          <xdr:row>2</xdr:row>
          <xdr:rowOff>133350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609600</xdr:colOff>
          <xdr:row>1</xdr:row>
          <xdr:rowOff>57150</xdr:rowOff>
        </xdr:from>
        <xdr:to>
          <xdr:col>1</xdr:col>
          <xdr:colOff>1651000</xdr:colOff>
          <xdr:row>2</xdr:row>
          <xdr:rowOff>133350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Finalize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50800</xdr:colOff>
          <xdr:row>1</xdr:row>
          <xdr:rowOff>57150</xdr:rowOff>
        </xdr:from>
        <xdr:to>
          <xdr:col>0</xdr:col>
          <xdr:colOff>1390650</xdr:colOff>
          <xdr:row>2</xdr:row>
          <xdr:rowOff>133350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Create Rating Areas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270"/>
  <sheetViews>
    <sheetView showGridLines="0" tabSelected="1" zoomScaleNormal="100" zoomScaleSheetLayoutView="40" workbookViewId="0"/>
  </sheetViews>
  <sheetFormatPr defaultColWidth="0" defaultRowHeight="14.5" zeroHeight="1"/>
  <cols>
    <col min="1" max="1" width="3" style="1" customWidth="1"/>
    <col min="2" max="2" width="32" style="1" customWidth="1"/>
    <col min="3" max="3" width="23.453125" style="1" customWidth="1"/>
    <col min="4" max="7" width="29" style="1" customWidth="1"/>
    <col min="8" max="8" width="27.453125" style="1" customWidth="1"/>
    <col min="9" max="9" width="10.54296875" style="1" customWidth="1"/>
    <col min="10" max="10" width="15.7265625" style="1" customWidth="1"/>
    <col min="11" max="20" width="9.1796875" style="1" customWidth="1"/>
    <col min="21" max="16384" width="9.1796875" style="1" hidden="1"/>
  </cols>
  <sheetData>
    <row r="1" spans="1:29" ht="18.649999999999999" customHeight="1">
      <c r="A1" s="92" t="s">
        <v>225</v>
      </c>
      <c r="B1" s="4" t="s">
        <v>228</v>
      </c>
      <c r="C1" s="3"/>
      <c r="D1" s="3"/>
      <c r="E1" s="3"/>
      <c r="F1" s="4"/>
      <c r="K1" s="98" t="s">
        <v>213</v>
      </c>
    </row>
    <row r="2" spans="1:29" ht="18.5">
      <c r="B2" s="3"/>
      <c r="C2" s="3"/>
      <c r="D2" s="3"/>
      <c r="E2" s="3"/>
      <c r="F2" s="4"/>
      <c r="K2" s="98" t="s">
        <v>214</v>
      </c>
    </row>
    <row r="3" spans="1:29" ht="15.5">
      <c r="B3" s="96" t="s">
        <v>5</v>
      </c>
      <c r="C3" s="210"/>
      <c r="D3" s="211"/>
      <c r="E3" s="211"/>
      <c r="F3" s="211"/>
      <c r="G3" s="211"/>
      <c r="H3" s="212"/>
      <c r="K3" s="98" t="s">
        <v>215</v>
      </c>
    </row>
    <row r="4" spans="1:29" ht="18.5">
      <c r="B4" s="97" t="s">
        <v>6</v>
      </c>
      <c r="C4" s="213"/>
      <c r="D4" s="207" t="s">
        <v>7</v>
      </c>
      <c r="E4" s="213"/>
      <c r="F4" s="4"/>
      <c r="G4" s="4"/>
      <c r="H4" s="4"/>
      <c r="K4" s="98" t="s">
        <v>216</v>
      </c>
    </row>
    <row r="5" spans="1:29" ht="15.5">
      <c r="B5" s="96" t="s">
        <v>14</v>
      </c>
      <c r="C5" s="219">
        <f>MAX('Wksh 2 - Plan Product Info'!D19:E19)</f>
        <v>0</v>
      </c>
      <c r="D5" s="207" t="s">
        <v>9</v>
      </c>
      <c r="E5" s="213"/>
    </row>
    <row r="6" spans="1:29" ht="18.5">
      <c r="B6" s="3"/>
      <c r="C6" s="3"/>
      <c r="D6" s="3"/>
      <c r="E6" s="3"/>
      <c r="F6" s="4"/>
    </row>
    <row r="7" spans="1:29">
      <c r="F7" s="2"/>
    </row>
    <row r="8" spans="1:29">
      <c r="B8" s="235" t="s">
        <v>3</v>
      </c>
      <c r="C8" s="236"/>
      <c r="D8" s="236"/>
      <c r="E8" s="236"/>
      <c r="F8" s="236"/>
      <c r="G8" s="236"/>
      <c r="H8" s="236"/>
      <c r="I8" s="236"/>
      <c r="J8" s="236"/>
      <c r="K8" s="236"/>
      <c r="L8" s="236"/>
      <c r="M8" s="236"/>
      <c r="N8" s="236"/>
      <c r="O8" s="236"/>
      <c r="P8" s="236"/>
      <c r="Q8" s="237"/>
      <c r="R8"/>
      <c r="S8"/>
      <c r="T8"/>
      <c r="U8"/>
      <c r="V8"/>
      <c r="W8"/>
      <c r="X8"/>
      <c r="Y8"/>
    </row>
    <row r="9" spans="1:29">
      <c r="B9" s="238"/>
      <c r="C9" s="239"/>
      <c r="D9" s="239"/>
      <c r="E9" s="239"/>
      <c r="F9" s="239"/>
      <c r="G9" s="239"/>
      <c r="H9" s="239"/>
      <c r="I9" s="239"/>
      <c r="J9" s="239"/>
      <c r="K9" s="239"/>
      <c r="L9" s="239"/>
      <c r="M9" s="239"/>
      <c r="N9" s="239"/>
      <c r="O9" s="239"/>
      <c r="P9" s="239"/>
      <c r="Q9" s="240"/>
      <c r="R9"/>
      <c r="S9"/>
      <c r="T9"/>
      <c r="U9"/>
      <c r="V9"/>
      <c r="W9"/>
      <c r="X9"/>
      <c r="Y9"/>
    </row>
    <row r="10" spans="1:29">
      <c r="B10" s="19"/>
      <c r="F10" s="2"/>
    </row>
    <row r="11" spans="1:29">
      <c r="B11" s="28" t="s">
        <v>85</v>
      </c>
      <c r="E11" s="29"/>
      <c r="F11" s="2"/>
    </row>
    <row r="12" spans="1:29">
      <c r="B12" s="75" t="s">
        <v>21</v>
      </c>
      <c r="D12" s="214"/>
      <c r="E12" s="31" t="s">
        <v>11</v>
      </c>
      <c r="F12" s="84">
        <f>EDATE(D12,12)-1</f>
        <v>365</v>
      </c>
      <c r="H12" s="33"/>
      <c r="I12" s="32"/>
    </row>
    <row r="13" spans="1:29">
      <c r="B13" s="30"/>
      <c r="E13" s="69" t="s">
        <v>2</v>
      </c>
      <c r="F13" s="34" t="s">
        <v>23</v>
      </c>
      <c r="G13"/>
      <c r="J13"/>
      <c r="P13"/>
      <c r="Q13"/>
      <c r="U13"/>
      <c r="V13"/>
      <c r="W13"/>
      <c r="X13"/>
      <c r="Y13"/>
      <c r="AC13" s="35"/>
    </row>
    <row r="14" spans="1:29">
      <c r="B14" s="244" t="s">
        <v>86</v>
      </c>
      <c r="C14" s="245"/>
      <c r="D14" s="246"/>
      <c r="E14" s="102"/>
      <c r="F14" s="103" t="e">
        <f>E14/E19</f>
        <v>#DIV/0!</v>
      </c>
      <c r="G14" s="36"/>
      <c r="J14"/>
      <c r="P14"/>
      <c r="Q14"/>
      <c r="U14"/>
      <c r="V14"/>
      <c r="W14"/>
      <c r="X14"/>
      <c r="Y14"/>
      <c r="AC14" s="35"/>
    </row>
    <row r="15" spans="1:29">
      <c r="B15" s="247" t="s">
        <v>87</v>
      </c>
      <c r="C15" s="247"/>
      <c r="D15" s="247"/>
      <c r="E15" s="102"/>
      <c r="F15" s="104" t="e">
        <f>E15/E19</f>
        <v>#DIV/0!</v>
      </c>
      <c r="G15" s="36"/>
      <c r="J15"/>
      <c r="P15"/>
      <c r="Q15"/>
      <c r="U15"/>
      <c r="V15"/>
      <c r="W15"/>
      <c r="X15"/>
      <c r="Y15"/>
      <c r="AC15" s="35"/>
    </row>
    <row r="16" spans="1:29">
      <c r="B16" s="247" t="s">
        <v>88</v>
      </c>
      <c r="C16" s="247"/>
      <c r="D16" s="247"/>
      <c r="E16" s="102"/>
      <c r="F16" s="104" t="e">
        <f>E16/E19</f>
        <v>#DIV/0!</v>
      </c>
      <c r="G16" s="36"/>
      <c r="J16"/>
      <c r="P16"/>
      <c r="Q16"/>
      <c r="U16"/>
      <c r="V16"/>
      <c r="W16"/>
      <c r="X16"/>
      <c r="Y16"/>
      <c r="AC16" s="35"/>
    </row>
    <row r="17" spans="2:31">
      <c r="B17" s="247" t="s">
        <v>89</v>
      </c>
      <c r="C17" s="247"/>
      <c r="D17" s="247"/>
      <c r="E17" s="105"/>
      <c r="F17" s="106" t="e">
        <f>E17/E19</f>
        <v>#DIV/0!</v>
      </c>
      <c r="G17" s="37"/>
      <c r="H17" s="38"/>
      <c r="I17" s="32"/>
      <c r="J17"/>
      <c r="O17" s="39"/>
      <c r="P17"/>
      <c r="Q17"/>
      <c r="U17"/>
      <c r="V17"/>
      <c r="W17"/>
      <c r="X17"/>
      <c r="Y17"/>
      <c r="AC17" s="35"/>
    </row>
    <row r="18" spans="2:31">
      <c r="B18" s="247" t="s">
        <v>90</v>
      </c>
      <c r="C18" s="247"/>
      <c r="D18" s="247"/>
      <c r="E18" s="105"/>
      <c r="F18" s="107" t="e">
        <f>E18/E19</f>
        <v>#DIV/0!</v>
      </c>
      <c r="G18" s="40"/>
      <c r="H18" s="38"/>
      <c r="I18" s="32"/>
      <c r="J18"/>
      <c r="P18"/>
      <c r="Q18"/>
      <c r="U18"/>
      <c r="V18"/>
      <c r="W18"/>
      <c r="X18"/>
      <c r="Y18"/>
      <c r="AC18" s="35"/>
    </row>
    <row r="19" spans="2:31">
      <c r="B19" s="247" t="s">
        <v>22</v>
      </c>
      <c r="C19" s="247"/>
      <c r="D19" s="247"/>
      <c r="E19" s="215">
        <f>'Wksh 2 - Plan Product Info'!D33</f>
        <v>0</v>
      </c>
      <c r="F19" s="108"/>
      <c r="G19" s="38"/>
      <c r="H19" s="38"/>
      <c r="I19" s="32"/>
      <c r="J19" s="38"/>
      <c r="K19"/>
      <c r="Q19"/>
      <c r="R19"/>
      <c r="V19"/>
      <c r="W19"/>
      <c r="X19"/>
      <c r="Y19"/>
      <c r="Z19"/>
      <c r="AD19" s="35"/>
    </row>
    <row r="20" spans="2:31">
      <c r="B20" s="30"/>
      <c r="F20"/>
      <c r="G20" s="40"/>
      <c r="H20" s="38"/>
      <c r="I20" s="38"/>
      <c r="J20" s="32"/>
      <c r="K20" s="38"/>
      <c r="L20"/>
      <c r="R20"/>
      <c r="S20"/>
      <c r="W20"/>
      <c r="X20"/>
      <c r="Y20"/>
      <c r="Z20"/>
      <c r="AA20"/>
      <c r="AE20" s="35"/>
    </row>
    <row r="21" spans="2:31" ht="15" thickBot="1">
      <c r="B21" s="41" t="s">
        <v>91</v>
      </c>
      <c r="F21"/>
      <c r="G21" s="40"/>
      <c r="H21" s="38"/>
      <c r="I21" s="38"/>
      <c r="J21" s="32"/>
      <c r="K21" s="38"/>
      <c r="L21"/>
      <c r="R21"/>
      <c r="S21"/>
      <c r="W21"/>
      <c r="X21"/>
      <c r="Y21"/>
      <c r="Z21"/>
      <c r="AA21"/>
      <c r="AE21" s="35"/>
    </row>
    <row r="22" spans="2:31" ht="15" customHeight="1">
      <c r="B22" s="226"/>
      <c r="C22" s="227"/>
      <c r="D22" s="241" t="s">
        <v>92</v>
      </c>
      <c r="E22" s="242"/>
      <c r="F22" s="243" t="s">
        <v>93</v>
      </c>
      <c r="G22" s="243"/>
      <c r="H22" s="228"/>
      <c r="I22" s="38"/>
      <c r="J22" s="32"/>
      <c r="K22" s="38"/>
      <c r="L22"/>
      <c r="R22"/>
      <c r="S22"/>
      <c r="W22"/>
      <c r="X22"/>
      <c r="Y22"/>
      <c r="Z22"/>
      <c r="AA22"/>
      <c r="AE22" s="35"/>
    </row>
    <row r="23" spans="2:31" ht="29.5" thickBot="1">
      <c r="B23" s="229" t="s">
        <v>147</v>
      </c>
      <c r="C23" s="230" t="s">
        <v>137</v>
      </c>
      <c r="D23" s="110" t="s">
        <v>94</v>
      </c>
      <c r="E23" s="109" t="s">
        <v>95</v>
      </c>
      <c r="F23" s="117" t="s">
        <v>94</v>
      </c>
      <c r="G23" s="115" t="s">
        <v>95</v>
      </c>
      <c r="H23" s="231" t="s">
        <v>96</v>
      </c>
      <c r="I23" s="38"/>
      <c r="J23" s="32"/>
      <c r="K23" s="38"/>
      <c r="L23"/>
      <c r="R23"/>
      <c r="S23"/>
      <c r="W23"/>
      <c r="X23"/>
      <c r="Y23"/>
      <c r="Z23"/>
      <c r="AA23"/>
      <c r="AE23" s="35"/>
    </row>
    <row r="24" spans="2:31">
      <c r="B24" s="111" t="s">
        <v>78</v>
      </c>
      <c r="C24" s="129"/>
      <c r="D24" s="122"/>
      <c r="E24" s="125"/>
      <c r="F24" s="122"/>
      <c r="G24" s="127"/>
      <c r="H24" s="131">
        <f t="shared" ref="H24:H29" si="0">PRODUCT(C24:G24)</f>
        <v>0</v>
      </c>
      <c r="I24" s="38"/>
      <c r="J24" s="32"/>
      <c r="K24" s="38"/>
      <c r="L24"/>
      <c r="R24"/>
      <c r="S24"/>
      <c r="W24"/>
      <c r="X24"/>
      <c r="Y24"/>
      <c r="Z24"/>
      <c r="AA24"/>
      <c r="AE24" s="35"/>
    </row>
    <row r="25" spans="2:31">
      <c r="B25" s="111" t="s">
        <v>19</v>
      </c>
      <c r="C25" s="130"/>
      <c r="D25" s="123"/>
      <c r="E25" s="124"/>
      <c r="F25" s="123"/>
      <c r="G25" s="126"/>
      <c r="H25" s="132">
        <f t="shared" si="0"/>
        <v>0</v>
      </c>
      <c r="I25" s="38"/>
      <c r="J25" s="32"/>
      <c r="K25" s="38"/>
      <c r="L25"/>
      <c r="R25"/>
      <c r="S25"/>
      <c r="W25"/>
      <c r="X25"/>
      <c r="Y25"/>
      <c r="Z25"/>
      <c r="AA25"/>
      <c r="AE25" s="35"/>
    </row>
    <row r="26" spans="2:31">
      <c r="B26" s="111" t="s">
        <v>0</v>
      </c>
      <c r="C26" s="130"/>
      <c r="D26" s="123"/>
      <c r="E26" s="124"/>
      <c r="F26" s="123"/>
      <c r="G26" s="128"/>
      <c r="H26" s="132">
        <f t="shared" si="0"/>
        <v>0</v>
      </c>
      <c r="I26" s="38"/>
      <c r="J26" s="32"/>
      <c r="K26" s="38"/>
      <c r="L26"/>
      <c r="R26"/>
      <c r="S26"/>
      <c r="W26"/>
      <c r="X26"/>
      <c r="Y26"/>
      <c r="Z26"/>
      <c r="AA26"/>
      <c r="AE26" s="35"/>
    </row>
    <row r="27" spans="2:31">
      <c r="B27" s="111" t="s">
        <v>18</v>
      </c>
      <c r="C27" s="130"/>
      <c r="D27" s="123"/>
      <c r="E27" s="124"/>
      <c r="F27" s="123"/>
      <c r="G27" s="126"/>
      <c r="H27" s="132">
        <f t="shared" si="0"/>
        <v>0</v>
      </c>
      <c r="I27" s="38"/>
      <c r="J27" s="32"/>
      <c r="K27" s="38"/>
      <c r="L27"/>
      <c r="R27"/>
      <c r="S27"/>
      <c r="W27"/>
      <c r="X27"/>
      <c r="Y27"/>
      <c r="Z27"/>
      <c r="AA27"/>
      <c r="AE27" s="35"/>
    </row>
    <row r="28" spans="2:31">
      <c r="B28" s="111" t="s">
        <v>1</v>
      </c>
      <c r="C28" s="130"/>
      <c r="D28" s="120"/>
      <c r="E28" s="121"/>
      <c r="F28" s="123"/>
      <c r="G28" s="126"/>
      <c r="H28" s="132">
        <f t="shared" si="0"/>
        <v>0</v>
      </c>
      <c r="I28" s="38"/>
      <c r="J28" s="32"/>
      <c r="K28" s="38"/>
      <c r="L28"/>
      <c r="R28"/>
      <c r="S28"/>
      <c r="W28"/>
      <c r="X28"/>
      <c r="Y28"/>
      <c r="Z28"/>
      <c r="AA28"/>
      <c r="AE28" s="35"/>
    </row>
    <row r="29" spans="2:31" ht="15" thickBot="1">
      <c r="B29" s="111" t="s">
        <v>20</v>
      </c>
      <c r="C29" s="114"/>
      <c r="D29" s="119"/>
      <c r="E29" s="118"/>
      <c r="F29" s="119"/>
      <c r="G29" s="85"/>
      <c r="H29" s="116">
        <f t="shared" si="0"/>
        <v>0</v>
      </c>
      <c r="I29" s="38"/>
      <c r="J29" s="32"/>
      <c r="K29" s="38"/>
      <c r="L29"/>
      <c r="R29"/>
      <c r="S29"/>
      <c r="W29"/>
      <c r="X29"/>
      <c r="Y29"/>
      <c r="Z29"/>
      <c r="AA29"/>
      <c r="AE29" s="35"/>
    </row>
    <row r="30" spans="2:31" ht="15" thickBot="1">
      <c r="B30" s="112" t="s">
        <v>2</v>
      </c>
      <c r="C30" s="113">
        <f>SUM(C24:C29)</f>
        <v>0</v>
      </c>
      <c r="D30" s="232"/>
      <c r="E30" s="233"/>
      <c r="F30" s="233"/>
      <c r="G30" s="233"/>
      <c r="H30" s="144">
        <f>SUM(H24:H29)</f>
        <v>0</v>
      </c>
      <c r="I30" s="38"/>
      <c r="J30" s="32"/>
      <c r="K30" s="38"/>
      <c r="L30"/>
      <c r="R30"/>
      <c r="S30"/>
      <c r="W30"/>
      <c r="X30"/>
      <c r="Y30"/>
      <c r="Z30"/>
      <c r="AA30"/>
      <c r="AE30" s="35"/>
    </row>
    <row r="31" spans="2:31">
      <c r="B31" s="41"/>
      <c r="F31"/>
      <c r="G31" s="40"/>
      <c r="H31" s="38"/>
      <c r="I31" s="38"/>
      <c r="J31" s="32"/>
      <c r="K31" s="38"/>
      <c r="L31"/>
      <c r="R31"/>
      <c r="S31"/>
      <c r="W31"/>
      <c r="X31"/>
      <c r="Y31"/>
      <c r="Z31"/>
      <c r="AA31"/>
      <c r="AE31" s="35"/>
    </row>
    <row r="32" spans="2:31">
      <c r="B32" s="223" t="s">
        <v>98</v>
      </c>
      <c r="C32" s="224"/>
      <c r="D32" s="224"/>
      <c r="E32" s="225"/>
      <c r="F32" s="136"/>
      <c r="G32" s="40"/>
      <c r="H32" s="38"/>
      <c r="I32" s="38"/>
      <c r="J32" s="32"/>
      <c r="K32" s="38"/>
      <c r="L32"/>
      <c r="R32"/>
      <c r="S32"/>
      <c r="W32"/>
      <c r="X32"/>
      <c r="Y32"/>
      <c r="Z32"/>
      <c r="AA32"/>
      <c r="AE32" s="35"/>
    </row>
    <row r="33" spans="2:31">
      <c r="B33" s="223" t="s">
        <v>99</v>
      </c>
      <c r="C33" s="224"/>
      <c r="D33" s="224"/>
      <c r="E33" s="225"/>
      <c r="F33" s="136"/>
      <c r="G33" s="40"/>
      <c r="H33" s="38"/>
      <c r="I33" s="38"/>
      <c r="J33" s="32"/>
      <c r="K33" s="38"/>
      <c r="L33"/>
      <c r="R33"/>
      <c r="S33"/>
      <c r="W33"/>
      <c r="X33"/>
      <c r="Y33"/>
      <c r="Z33"/>
      <c r="AA33"/>
      <c r="AE33" s="35"/>
    </row>
    <row r="34" spans="2:31">
      <c r="B34" s="223" t="s">
        <v>100</v>
      </c>
      <c r="C34" s="224"/>
      <c r="D34" s="224"/>
      <c r="E34" s="225"/>
      <c r="F34" s="136"/>
      <c r="G34" s="40"/>
      <c r="H34" s="38"/>
      <c r="I34" s="38"/>
      <c r="J34" s="32"/>
      <c r="K34" s="38"/>
      <c r="L34"/>
      <c r="R34"/>
      <c r="S34"/>
      <c r="W34"/>
      <c r="X34"/>
      <c r="Y34"/>
      <c r="Z34"/>
      <c r="AA34"/>
      <c r="AE34" s="35"/>
    </row>
    <row r="35" spans="2:31">
      <c r="B35" s="223" t="s">
        <v>17</v>
      </c>
      <c r="C35" s="224"/>
      <c r="D35" s="224"/>
      <c r="E35" s="225"/>
      <c r="F35" s="136"/>
      <c r="G35" s="40"/>
      <c r="H35" s="38"/>
      <c r="I35" s="38"/>
      <c r="J35" s="32"/>
      <c r="K35" s="38"/>
      <c r="L35"/>
      <c r="R35"/>
      <c r="S35"/>
      <c r="W35"/>
      <c r="X35"/>
      <c r="Y35"/>
      <c r="Z35"/>
      <c r="AA35"/>
      <c r="AE35" s="35"/>
    </row>
    <row r="36" spans="2:31">
      <c r="B36" s="223" t="s">
        <v>220</v>
      </c>
      <c r="C36" s="224"/>
      <c r="D36" s="137">
        <f>IF(C5&lt;&gt;"",C5,"")</f>
        <v>0</v>
      </c>
      <c r="E36" s="138"/>
      <c r="F36" s="135">
        <f>H30*PRODUCT(F32:F35)</f>
        <v>0</v>
      </c>
      <c r="G36" s="40"/>
      <c r="H36" s="38"/>
      <c r="I36" s="38"/>
      <c r="J36" s="32"/>
      <c r="K36" s="38"/>
      <c r="L36"/>
      <c r="R36"/>
      <c r="S36"/>
      <c r="W36"/>
      <c r="X36"/>
      <c r="Y36"/>
      <c r="Z36"/>
      <c r="AA36"/>
      <c r="AE36" s="35"/>
    </row>
    <row r="37" spans="2:31">
      <c r="B37" s="41"/>
      <c r="F37"/>
      <c r="G37" s="40"/>
      <c r="H37" s="38"/>
      <c r="I37" s="38"/>
      <c r="J37" s="32"/>
      <c r="K37" s="38"/>
      <c r="L37"/>
      <c r="R37"/>
      <c r="S37"/>
      <c r="W37"/>
      <c r="X37"/>
      <c r="Y37"/>
      <c r="Z37"/>
      <c r="AA37"/>
      <c r="AE37" s="35"/>
    </row>
    <row r="38" spans="2:31">
      <c r="B38" s="223" t="s">
        <v>97</v>
      </c>
      <c r="C38" s="224"/>
      <c r="D38" s="224"/>
      <c r="E38" s="225"/>
      <c r="F38" s="133"/>
      <c r="G38" s="40"/>
      <c r="H38" s="38"/>
      <c r="I38" s="38"/>
      <c r="J38" s="32"/>
      <c r="K38" s="38"/>
      <c r="L38"/>
      <c r="R38"/>
      <c r="S38"/>
      <c r="W38"/>
      <c r="X38"/>
      <c r="Y38"/>
      <c r="Z38"/>
      <c r="AA38"/>
      <c r="AE38" s="35"/>
    </row>
    <row r="39" spans="2:31">
      <c r="B39" s="223" t="s">
        <v>219</v>
      </c>
      <c r="C39" s="224"/>
      <c r="D39" s="224"/>
      <c r="E39" s="225"/>
      <c r="F39" s="134"/>
      <c r="G39" s="40"/>
      <c r="H39" s="38"/>
      <c r="I39" s="38"/>
      <c r="J39" s="32"/>
      <c r="K39" s="38"/>
      <c r="L39"/>
      <c r="R39"/>
      <c r="S39"/>
      <c r="W39"/>
      <c r="X39"/>
      <c r="Y39"/>
      <c r="Z39"/>
      <c r="AA39"/>
      <c r="AE39" s="35"/>
    </row>
    <row r="40" spans="2:31">
      <c r="B40" s="41"/>
      <c r="F40"/>
      <c r="G40"/>
      <c r="H40" s="38"/>
      <c r="I40" s="38"/>
      <c r="J40" s="32"/>
      <c r="K40" s="38"/>
      <c r="L40"/>
      <c r="R40"/>
      <c r="S40"/>
      <c r="W40"/>
      <c r="X40"/>
      <c r="Y40"/>
      <c r="Z40"/>
      <c r="AA40"/>
      <c r="AE40" s="35"/>
    </row>
    <row r="41" spans="2:31" ht="16">
      <c r="B41" s="41"/>
      <c r="F41"/>
      <c r="G41" s="145" t="s">
        <v>24</v>
      </c>
      <c r="H41" s="38"/>
      <c r="I41" s="38"/>
      <c r="J41" s="32"/>
      <c r="K41" s="38"/>
      <c r="L41"/>
      <c r="R41"/>
      <c r="S41"/>
      <c r="W41"/>
      <c r="X41"/>
      <c r="Y41"/>
      <c r="Z41"/>
      <c r="AA41"/>
      <c r="AE41" s="35"/>
    </row>
    <row r="42" spans="2:31">
      <c r="B42" s="223" t="s">
        <v>101</v>
      </c>
      <c r="C42" s="224"/>
      <c r="D42" s="137">
        <f>IF(C5&lt;&gt;"",C5,"")</f>
        <v>0</v>
      </c>
      <c r="E42" s="139"/>
      <c r="F42" s="135">
        <f>ROUND(F39*F36+(1-F39)*F38,2)</f>
        <v>0</v>
      </c>
      <c r="G42" s="140">
        <f>F42*F48</f>
        <v>0</v>
      </c>
      <c r="H42" s="38"/>
      <c r="I42" s="38"/>
      <c r="J42" s="32"/>
      <c r="K42" s="38"/>
      <c r="L42"/>
      <c r="R42"/>
      <c r="S42"/>
      <c r="W42"/>
      <c r="X42"/>
      <c r="Y42"/>
      <c r="Z42"/>
      <c r="AA42"/>
      <c r="AE42" s="35"/>
    </row>
    <row r="43" spans="2:31">
      <c r="B43" s="223" t="s">
        <v>87</v>
      </c>
      <c r="C43" s="224"/>
      <c r="D43" s="224"/>
      <c r="E43" s="225"/>
      <c r="F43" s="133"/>
      <c r="G43" s="140">
        <f>F43*F48</f>
        <v>0</v>
      </c>
      <c r="H43" s="38"/>
      <c r="I43" s="38"/>
      <c r="J43" s="32"/>
      <c r="K43" s="38"/>
      <c r="L43"/>
      <c r="R43"/>
      <c r="S43"/>
      <c r="W43"/>
      <c r="X43"/>
      <c r="Y43"/>
      <c r="Z43"/>
      <c r="AA43"/>
      <c r="AE43" s="35"/>
    </row>
    <row r="44" spans="2:31">
      <c r="B44" s="223" t="s">
        <v>138</v>
      </c>
      <c r="C44" s="224"/>
      <c r="D44" s="224"/>
      <c r="E44" s="225"/>
      <c r="F44" s="133"/>
      <c r="G44" s="140">
        <f>F44*F48</f>
        <v>0</v>
      </c>
      <c r="H44" s="38"/>
      <c r="I44" s="38"/>
      <c r="J44" s="32"/>
      <c r="K44" s="38"/>
      <c r="L44"/>
      <c r="R44"/>
      <c r="S44"/>
      <c r="W44"/>
      <c r="X44"/>
      <c r="Y44"/>
      <c r="Z44"/>
      <c r="AA44"/>
      <c r="AE44" s="35"/>
    </row>
    <row r="45" spans="2:31">
      <c r="B45" s="223" t="s">
        <v>102</v>
      </c>
      <c r="C45" s="224"/>
      <c r="D45" s="224"/>
      <c r="E45" s="225"/>
      <c r="F45" s="142"/>
      <c r="G45" s="141">
        <f>F45*F46*F48</f>
        <v>0</v>
      </c>
      <c r="H45" s="38"/>
      <c r="I45" s="38"/>
      <c r="J45" s="32"/>
      <c r="K45" s="38"/>
      <c r="L45"/>
      <c r="R45"/>
      <c r="S45"/>
      <c r="W45"/>
      <c r="X45"/>
      <c r="Y45"/>
      <c r="Z45"/>
      <c r="AA45"/>
      <c r="AE45" s="35"/>
    </row>
    <row r="46" spans="2:31">
      <c r="B46" s="223" t="s">
        <v>122</v>
      </c>
      <c r="C46" s="224"/>
      <c r="D46" s="224"/>
      <c r="E46" s="225"/>
      <c r="F46" s="135">
        <f>(F42-F43-F44)/(1-F45)</f>
        <v>0</v>
      </c>
      <c r="G46" s="143">
        <f>F46*F48</f>
        <v>0</v>
      </c>
      <c r="H46" s="38"/>
      <c r="I46" s="38"/>
      <c r="J46" s="32"/>
      <c r="K46" s="38"/>
      <c r="L46"/>
      <c r="R46"/>
      <c r="S46"/>
      <c r="W46"/>
      <c r="X46"/>
      <c r="Y46"/>
      <c r="Z46"/>
      <c r="AA46"/>
      <c r="AE46" s="35"/>
    </row>
    <row r="47" spans="2:31">
      <c r="B47" s="75"/>
      <c r="F47"/>
      <c r="G47" s="40"/>
      <c r="H47" s="38"/>
      <c r="I47" s="38"/>
      <c r="J47" s="32"/>
      <c r="K47" s="38"/>
      <c r="L47"/>
      <c r="R47"/>
      <c r="S47"/>
      <c r="W47"/>
      <c r="X47"/>
      <c r="Y47"/>
      <c r="Z47"/>
      <c r="AA47"/>
      <c r="AE47" s="35"/>
    </row>
    <row r="48" spans="2:31">
      <c r="B48" s="223" t="s">
        <v>4</v>
      </c>
      <c r="C48" s="224"/>
      <c r="D48" s="224"/>
      <c r="E48" s="225"/>
      <c r="F48" s="216">
        <f>'Wksh 2 - Plan Product Info'!D73</f>
        <v>0</v>
      </c>
      <c r="G48" s="40"/>
      <c r="H48" s="38"/>
      <c r="I48" s="38"/>
      <c r="J48" s="32"/>
      <c r="K48" s="38"/>
      <c r="L48"/>
      <c r="R48"/>
      <c r="S48"/>
      <c r="W48"/>
      <c r="X48"/>
      <c r="Y48"/>
      <c r="Z48"/>
      <c r="AA48"/>
      <c r="AE48" s="35"/>
    </row>
    <row r="49" spans="2:31">
      <c r="B49" s="41"/>
      <c r="F49"/>
      <c r="G49" s="40"/>
      <c r="H49" s="38"/>
      <c r="I49" s="38"/>
      <c r="J49" s="32"/>
      <c r="K49" s="38"/>
      <c r="L49"/>
      <c r="R49"/>
      <c r="S49"/>
      <c r="W49"/>
      <c r="X49"/>
      <c r="Y49"/>
      <c r="Z49"/>
      <c r="AA49"/>
      <c r="AE49" s="35"/>
    </row>
    <row r="50" spans="2:31" ht="48.75" customHeight="1">
      <c r="B50" s="234" t="s">
        <v>148</v>
      </c>
      <c r="C50" s="234"/>
      <c r="D50" s="234"/>
      <c r="E50" s="234"/>
      <c r="F50" s="234"/>
      <c r="G50" s="234"/>
      <c r="H50" s="234"/>
      <c r="I50" s="234"/>
      <c r="J50" s="234"/>
      <c r="K50" s="234"/>
      <c r="L50" s="234"/>
      <c r="M50" s="234"/>
      <c r="N50" s="234"/>
      <c r="O50" s="234"/>
      <c r="P50" s="234"/>
      <c r="Q50" s="234"/>
      <c r="R50" s="2"/>
      <c r="S50" s="2"/>
    </row>
    <row r="51" spans="2:31">
      <c r="F51" s="47"/>
      <c r="G51" s="27"/>
      <c r="H51" s="27"/>
      <c r="I51" s="27"/>
      <c r="J51" s="2"/>
      <c r="M51" s="2"/>
      <c r="N51" s="2"/>
      <c r="R51" s="2"/>
      <c r="S51" s="2"/>
    </row>
    <row r="52" spans="2:31" hidden="1">
      <c r="J52" s="2"/>
      <c r="M52" s="2"/>
      <c r="N52" s="2"/>
      <c r="R52" s="2"/>
      <c r="S52" s="2"/>
    </row>
    <row r="53" spans="2:31" hidden="1">
      <c r="J53" s="2"/>
      <c r="M53" s="2"/>
      <c r="N53" s="2"/>
      <c r="R53" s="2"/>
      <c r="S53" s="2"/>
    </row>
    <row r="54" spans="2:31" hidden="1">
      <c r="B54" s="2"/>
      <c r="G54" s="43"/>
      <c r="H54" s="2"/>
      <c r="I54" s="2"/>
      <c r="J54" s="2"/>
      <c r="M54" s="2"/>
      <c r="N54" s="2"/>
      <c r="R54" s="2"/>
      <c r="S54" s="2"/>
    </row>
    <row r="55" spans="2:31" hidden="1">
      <c r="B55" s="2"/>
      <c r="G55" s="43"/>
      <c r="H55" s="2"/>
      <c r="I55" s="2"/>
      <c r="J55" s="2"/>
      <c r="M55" s="2"/>
      <c r="N55" s="2"/>
      <c r="R55" s="2"/>
      <c r="S55" s="2"/>
    </row>
    <row r="56" spans="2:31" hidden="1">
      <c r="B56" s="48"/>
      <c r="C56"/>
      <c r="D56"/>
      <c r="E56"/>
      <c r="F56"/>
      <c r="G56" s="49"/>
      <c r="H56" s="38"/>
      <c r="I56" s="38"/>
      <c r="J56" s="38"/>
      <c r="K56"/>
      <c r="L56"/>
      <c r="M56" s="50"/>
      <c r="N56" s="50"/>
      <c r="O56"/>
      <c r="P56"/>
    </row>
    <row r="57" spans="2:31" hidden="1">
      <c r="B57"/>
      <c r="C57"/>
      <c r="D57"/>
      <c r="E57"/>
      <c r="F57"/>
      <c r="G57" s="49"/>
      <c r="H57" s="38"/>
      <c r="I57" s="38"/>
      <c r="J57" s="38"/>
      <c r="K57"/>
      <c r="L57"/>
      <c r="M57" s="50"/>
      <c r="N57" s="50"/>
      <c r="O57"/>
      <c r="P57"/>
    </row>
    <row r="58" spans="2:31" hidden="1">
      <c r="B58" s="51"/>
      <c r="C58"/>
      <c r="D58"/>
      <c r="E58"/>
      <c r="F58"/>
      <c r="G58" s="45"/>
      <c r="H58" s="38"/>
      <c r="I58" s="38"/>
      <c r="J58"/>
      <c r="K58"/>
      <c r="L58"/>
      <c r="M58" s="50"/>
      <c r="N58" s="50"/>
      <c r="O58"/>
      <c r="P58"/>
    </row>
    <row r="59" spans="2:31" hidden="1">
      <c r="B59"/>
      <c r="C59"/>
      <c r="D59"/>
      <c r="E59"/>
      <c r="F59"/>
      <c r="G59" s="42"/>
      <c r="H59" s="38"/>
      <c r="I59" s="38"/>
      <c r="J59"/>
      <c r="K59"/>
      <c r="L59"/>
      <c r="M59" s="50"/>
      <c r="N59" s="50"/>
      <c r="O59"/>
      <c r="P59"/>
    </row>
    <row r="60" spans="2:31" hidden="1">
      <c r="B60" s="38"/>
      <c r="C60"/>
      <c r="D60"/>
      <c r="E60"/>
      <c r="F60"/>
      <c r="G60" s="42"/>
      <c r="H60" s="38"/>
      <c r="I60" s="38"/>
      <c r="J60"/>
      <c r="K60"/>
      <c r="L60"/>
      <c r="M60" s="50"/>
      <c r="N60" s="50"/>
      <c r="O60"/>
      <c r="P60"/>
    </row>
    <row r="61" spans="2:31" hidden="1">
      <c r="B61"/>
      <c r="C61"/>
      <c r="D61"/>
      <c r="E61"/>
      <c r="F61" s="38"/>
      <c r="G61"/>
      <c r="H61"/>
      <c r="I61"/>
      <c r="J61"/>
      <c r="K61"/>
      <c r="L61"/>
      <c r="M61"/>
      <c r="N61"/>
      <c r="O61"/>
      <c r="P61"/>
      <c r="Q61"/>
      <c r="R61"/>
      <c r="S61"/>
      <c r="T61"/>
      <c r="U61"/>
      <c r="V61"/>
    </row>
    <row r="62" spans="2:31" hidden="1">
      <c r="B62" s="52"/>
      <c r="C62"/>
      <c r="D62"/>
      <c r="E62"/>
      <c r="F62" s="38"/>
      <c r="G62"/>
      <c r="H62"/>
      <c r="I62"/>
      <c r="J62"/>
      <c r="K62"/>
      <c r="L62"/>
      <c r="M62"/>
      <c r="N62"/>
      <c r="O62"/>
      <c r="P62"/>
      <c r="Q62"/>
      <c r="R62"/>
      <c r="S62"/>
      <c r="T62"/>
      <c r="U62"/>
      <c r="V62"/>
    </row>
    <row r="63" spans="2:31" hidden="1">
      <c r="B63"/>
      <c r="C63"/>
      <c r="D63"/>
      <c r="E63"/>
      <c r="F63" s="38"/>
      <c r="G63"/>
      <c r="H63"/>
      <c r="I63"/>
      <c r="J63"/>
      <c r="K63"/>
      <c r="L63"/>
      <c r="M63"/>
      <c r="N63"/>
      <c r="O63"/>
      <c r="P63"/>
      <c r="Q63"/>
      <c r="R63"/>
      <c r="S63"/>
      <c r="T63"/>
      <c r="U63"/>
      <c r="V63"/>
    </row>
    <row r="64" spans="2:31" hidden="1">
      <c r="B64"/>
      <c r="C64"/>
      <c r="D64"/>
      <c r="E64"/>
      <c r="F64" s="38"/>
      <c r="G64"/>
      <c r="H64"/>
      <c r="I64"/>
      <c r="J64"/>
      <c r="K64"/>
      <c r="L64"/>
      <c r="M64"/>
      <c r="N64"/>
      <c r="O64"/>
      <c r="P64"/>
      <c r="Q64"/>
      <c r="R64"/>
      <c r="S64"/>
      <c r="T64"/>
      <c r="U64"/>
      <c r="V64"/>
    </row>
    <row r="65" spans="1:22" hidden="1">
      <c r="B65"/>
      <c r="C65"/>
      <c r="D65"/>
      <c r="E65"/>
      <c r="F65" s="53"/>
      <c r="G65" s="53"/>
      <c r="H65" s="53"/>
      <c r="I65" s="53"/>
      <c r="J65" s="53"/>
      <c r="K65" s="53"/>
      <c r="L65" s="53"/>
      <c r="M65" s="53"/>
      <c r="N65" s="53"/>
      <c r="O65" s="53"/>
      <c r="P65" s="53"/>
      <c r="Q65" s="53"/>
      <c r="R65"/>
      <c r="S65"/>
      <c r="T65"/>
      <c r="U65"/>
      <c r="V65"/>
    </row>
    <row r="66" spans="1:22" hidden="1">
      <c r="A66" s="30"/>
      <c r="B66"/>
      <c r="C66"/>
      <c r="D66"/>
      <c r="E66"/>
      <c r="F66" s="54"/>
      <c r="G66" s="54"/>
      <c r="H66" s="54"/>
      <c r="I66" s="54"/>
      <c r="J66" s="54"/>
      <c r="K66" s="54"/>
      <c r="L66" s="54"/>
      <c r="M66" s="54"/>
      <c r="N66" s="54"/>
      <c r="O66" s="54"/>
      <c r="P66" s="54"/>
      <c r="Q66" s="54"/>
      <c r="R66"/>
      <c r="S66"/>
      <c r="T66"/>
      <c r="U66"/>
      <c r="V66"/>
    </row>
    <row r="67" spans="1:22" hidden="1">
      <c r="A67" s="30"/>
      <c r="B67"/>
      <c r="C67"/>
      <c r="D67"/>
      <c r="E67"/>
      <c r="F67" s="54"/>
      <c r="G67" s="54"/>
      <c r="H67" s="54"/>
      <c r="I67" s="54"/>
      <c r="J67" s="54"/>
      <c r="K67" s="54"/>
      <c r="L67" s="54"/>
      <c r="M67" s="54"/>
      <c r="N67" s="54"/>
      <c r="O67" s="54"/>
      <c r="P67" s="54"/>
      <c r="Q67" s="54"/>
      <c r="R67"/>
      <c r="S67"/>
      <c r="T67"/>
      <c r="U67"/>
      <c r="V67"/>
    </row>
    <row r="68" spans="1:22" hidden="1">
      <c r="A68" s="30"/>
      <c r="B68"/>
      <c r="C68"/>
      <c r="D68"/>
      <c r="E68"/>
      <c r="F68" s="54"/>
      <c r="G68" s="54"/>
      <c r="H68" s="54"/>
      <c r="I68" s="54"/>
      <c r="J68" s="54"/>
      <c r="K68" s="54"/>
      <c r="L68" s="54"/>
      <c r="M68" s="54"/>
      <c r="N68" s="54"/>
      <c r="O68" s="54"/>
      <c r="P68" s="54"/>
      <c r="Q68" s="54"/>
      <c r="R68"/>
      <c r="S68"/>
      <c r="T68"/>
      <c r="U68"/>
      <c r="V68"/>
    </row>
    <row r="69" spans="1:22" hidden="1">
      <c r="A69" s="30"/>
      <c r="B69"/>
      <c r="C69"/>
      <c r="D69"/>
      <c r="E69"/>
      <c r="F69" s="55"/>
      <c r="G69" s="55"/>
      <c r="H69" s="55"/>
      <c r="I69" s="55"/>
      <c r="J69" s="55"/>
      <c r="K69" s="55"/>
      <c r="L69" s="55"/>
      <c r="M69" s="55"/>
      <c r="N69" s="55"/>
      <c r="O69" s="55"/>
      <c r="P69" s="55"/>
      <c r="Q69" s="55"/>
      <c r="R69"/>
      <c r="S69"/>
      <c r="T69"/>
      <c r="U69"/>
      <c r="V69"/>
    </row>
    <row r="70" spans="1:22" hidden="1">
      <c r="A70" s="30"/>
      <c r="B70" s="48"/>
      <c r="C70"/>
      <c r="D70"/>
      <c r="E70"/>
      <c r="F70"/>
      <c r="G70"/>
      <c r="H70"/>
      <c r="I70"/>
      <c r="J70"/>
      <c r="K70"/>
      <c r="L70"/>
      <c r="M70"/>
      <c r="N70"/>
      <c r="O70"/>
      <c r="P70"/>
      <c r="Q70"/>
      <c r="R70"/>
      <c r="S70"/>
      <c r="T70"/>
      <c r="U70"/>
      <c r="V70"/>
    </row>
    <row r="71" spans="1:22" hidden="1">
      <c r="A71" s="30"/>
      <c r="B71" s="48"/>
      <c r="C71"/>
      <c r="D71"/>
      <c r="E71"/>
      <c r="F71"/>
      <c r="G71"/>
      <c r="H71"/>
      <c r="I71"/>
      <c r="J71"/>
      <c r="K71"/>
      <c r="L71"/>
      <c r="M71"/>
      <c r="N71"/>
      <c r="O71"/>
      <c r="P71"/>
      <c r="Q71"/>
      <c r="R71"/>
      <c r="S71"/>
      <c r="T71"/>
      <c r="U71"/>
      <c r="V71"/>
    </row>
    <row r="72" spans="1:22" hidden="1">
      <c r="A72" s="30"/>
      <c r="B72" s="48"/>
      <c r="C72" s="38"/>
      <c r="D72"/>
      <c r="E72"/>
      <c r="F72" s="5"/>
      <c r="G72" s="27"/>
      <c r="H72" s="27"/>
      <c r="I72" s="27"/>
      <c r="J72" s="27"/>
      <c r="K72" s="27"/>
      <c r="L72" s="27"/>
      <c r="M72" s="27"/>
      <c r="N72" s="27"/>
      <c r="O72" s="27"/>
      <c r="P72" s="27"/>
      <c r="Q72" s="27"/>
      <c r="R72"/>
      <c r="S72"/>
      <c r="T72"/>
      <c r="U72"/>
      <c r="V72"/>
    </row>
    <row r="73" spans="1:22" hidden="1">
      <c r="A73" s="30"/>
      <c r="B73" s="48"/>
      <c r="C73"/>
      <c r="D73"/>
      <c r="E73"/>
      <c r="F73"/>
      <c r="G73"/>
      <c r="H73"/>
      <c r="I73"/>
      <c r="J73"/>
      <c r="K73"/>
      <c r="L73"/>
      <c r="M73"/>
      <c r="N73"/>
      <c r="O73"/>
      <c r="P73"/>
      <c r="Q73"/>
      <c r="R73"/>
      <c r="S73"/>
      <c r="T73"/>
      <c r="U73"/>
      <c r="V73"/>
    </row>
    <row r="74" spans="1:22" hidden="1">
      <c r="A74" s="30"/>
      <c r="B74" s="48"/>
      <c r="C74" s="38"/>
      <c r="D74"/>
      <c r="E74"/>
      <c r="F74" s="20"/>
      <c r="G74" s="20"/>
      <c r="H74" s="20"/>
      <c r="I74" s="20"/>
      <c r="J74" s="20"/>
      <c r="K74" s="20"/>
      <c r="L74" s="20"/>
      <c r="M74" s="20"/>
      <c r="N74" s="20"/>
      <c r="O74" s="20"/>
      <c r="P74" s="20"/>
      <c r="Q74" s="20"/>
      <c r="R74"/>
      <c r="S74"/>
      <c r="T74"/>
      <c r="U74"/>
      <c r="V74"/>
    </row>
    <row r="75" spans="1:22" hidden="1">
      <c r="A75" s="30"/>
      <c r="B75" s="48"/>
      <c r="C75" s="38"/>
      <c r="D75"/>
      <c r="E75"/>
      <c r="F75" s="20"/>
      <c r="G75" s="20"/>
      <c r="H75" s="20"/>
      <c r="I75" s="20"/>
      <c r="J75" s="20"/>
      <c r="K75" s="20"/>
      <c r="L75" s="20"/>
      <c r="M75" s="20"/>
      <c r="N75" s="20"/>
      <c r="O75" s="20"/>
      <c r="P75" s="20"/>
      <c r="Q75" s="20"/>
      <c r="R75"/>
      <c r="S75"/>
      <c r="T75"/>
      <c r="U75"/>
      <c r="V75"/>
    </row>
    <row r="76" spans="1:22" hidden="1">
      <c r="A76" s="30"/>
      <c r="B76" s="48"/>
      <c r="C76"/>
      <c r="D76"/>
      <c r="E76"/>
      <c r="F76" s="27"/>
      <c r="G76" s="27"/>
      <c r="H76" s="27"/>
      <c r="I76" s="27"/>
      <c r="J76" s="27"/>
      <c r="K76" s="27"/>
      <c r="L76" s="27"/>
      <c r="M76" s="27"/>
      <c r="N76" s="27"/>
      <c r="O76" s="27"/>
      <c r="P76" s="27"/>
      <c r="Q76" s="27"/>
      <c r="R76"/>
      <c r="S76"/>
      <c r="T76"/>
      <c r="U76"/>
      <c r="V76"/>
    </row>
    <row r="77" spans="1:22" hidden="1">
      <c r="A77" s="30"/>
      <c r="B77" s="48"/>
      <c r="C77"/>
      <c r="D77"/>
      <c r="E77"/>
      <c r="F77" s="27"/>
      <c r="G77" s="27"/>
      <c r="H77" s="27"/>
      <c r="I77" s="27"/>
      <c r="J77" s="27"/>
      <c r="K77" s="27"/>
      <c r="L77" s="27"/>
      <c r="M77" s="27"/>
      <c r="N77" s="27"/>
      <c r="O77" s="27"/>
      <c r="P77" s="27"/>
      <c r="Q77" s="27"/>
      <c r="R77"/>
      <c r="S77"/>
      <c r="T77"/>
      <c r="U77"/>
      <c r="V77"/>
    </row>
    <row r="78" spans="1:22" hidden="1">
      <c r="A78" s="30"/>
      <c r="B78" s="48"/>
      <c r="C78"/>
      <c r="D78"/>
      <c r="E78"/>
      <c r="F78"/>
      <c r="G78"/>
      <c r="H78"/>
      <c r="I78"/>
      <c r="J78"/>
      <c r="K78"/>
      <c r="L78"/>
      <c r="M78"/>
      <c r="N78"/>
      <c r="O78"/>
      <c r="P78"/>
      <c r="Q78"/>
      <c r="R78"/>
      <c r="S78"/>
      <c r="T78"/>
      <c r="U78"/>
      <c r="V78"/>
    </row>
    <row r="79" spans="1:22" hidden="1">
      <c r="A79" s="30"/>
      <c r="B79" s="48"/>
      <c r="C79" s="38"/>
      <c r="D79"/>
      <c r="E79"/>
      <c r="F79" s="56"/>
      <c r="G79" s="27"/>
      <c r="H79" s="27"/>
      <c r="I79" s="27"/>
      <c r="J79" s="27"/>
      <c r="K79" s="27"/>
      <c r="L79" s="27"/>
      <c r="M79" s="27"/>
      <c r="N79" s="27"/>
      <c r="O79" s="27"/>
      <c r="P79" s="27"/>
      <c r="Q79" s="27"/>
      <c r="R79"/>
      <c r="S79"/>
      <c r="T79"/>
      <c r="U79"/>
      <c r="V79"/>
    </row>
    <row r="80" spans="1:22" hidden="1">
      <c r="A80" s="30"/>
      <c r="B80" s="48"/>
      <c r="C80"/>
      <c r="D80"/>
      <c r="E80"/>
      <c r="F80"/>
      <c r="G80"/>
      <c r="H80"/>
      <c r="I80"/>
      <c r="J80"/>
      <c r="K80"/>
      <c r="L80"/>
      <c r="M80"/>
      <c r="N80"/>
      <c r="O80"/>
      <c r="P80"/>
      <c r="Q80"/>
      <c r="R80"/>
      <c r="S80"/>
      <c r="T80"/>
      <c r="U80"/>
      <c r="V80"/>
    </row>
    <row r="81" spans="1:22" hidden="1">
      <c r="A81" s="30"/>
      <c r="B81" s="48"/>
      <c r="C81"/>
      <c r="D81"/>
      <c r="E81"/>
      <c r="F81"/>
      <c r="G81" s="27"/>
      <c r="H81" s="49"/>
      <c r="I81" s="49"/>
      <c r="J81"/>
      <c r="K81"/>
      <c r="L81"/>
      <c r="M81"/>
      <c r="N81"/>
      <c r="O81"/>
      <c r="P81"/>
      <c r="Q81"/>
      <c r="R81"/>
      <c r="S81"/>
      <c r="T81"/>
      <c r="U81"/>
      <c r="V81"/>
    </row>
    <row r="82" spans="1:22" hidden="1">
      <c r="A82" s="30"/>
      <c r="B82" s="48"/>
      <c r="C82"/>
      <c r="D82"/>
      <c r="E82"/>
      <c r="F82" s="57"/>
      <c r="G82" s="58"/>
      <c r="H82" s="58"/>
      <c r="I82" s="58"/>
      <c r="J82" s="58"/>
      <c r="K82" s="58"/>
      <c r="L82" s="58"/>
      <c r="M82" s="58"/>
      <c r="N82" s="58"/>
      <c r="O82" s="58"/>
      <c r="P82" s="58"/>
      <c r="Q82" s="58"/>
      <c r="R82"/>
      <c r="S82"/>
      <c r="T82"/>
      <c r="U82"/>
      <c r="V82"/>
    </row>
    <row r="83" spans="1:22" hidden="1">
      <c r="A83" s="30"/>
      <c r="B83" s="48"/>
      <c r="C83"/>
      <c r="D83"/>
      <c r="E83"/>
      <c r="F83" s="57"/>
      <c r="G83" s="58"/>
      <c r="H83" s="58"/>
      <c r="I83" s="58"/>
      <c r="J83" s="58"/>
      <c r="K83" s="58"/>
      <c r="L83" s="58"/>
      <c r="M83" s="58"/>
      <c r="N83" s="58"/>
      <c r="O83" s="58"/>
      <c r="P83" s="58"/>
      <c r="Q83" s="58"/>
      <c r="R83"/>
      <c r="S83"/>
      <c r="T83"/>
      <c r="U83"/>
      <c r="V83"/>
    </row>
    <row r="84" spans="1:22" hidden="1">
      <c r="A84" s="30"/>
      <c r="B84" s="48"/>
      <c r="C84"/>
      <c r="D84"/>
      <c r="E84"/>
      <c r="F84" s="57"/>
      <c r="G84" s="58"/>
      <c r="H84" s="58"/>
      <c r="I84" s="58"/>
      <c r="J84" s="58"/>
      <c r="K84" s="58"/>
      <c r="L84" s="58"/>
      <c r="M84" s="58"/>
      <c r="N84" s="58"/>
      <c r="O84" s="58"/>
      <c r="P84" s="58"/>
      <c r="Q84" s="58"/>
      <c r="R84"/>
      <c r="S84"/>
      <c r="T84"/>
      <c r="U84"/>
      <c r="V84"/>
    </row>
    <row r="85" spans="1:22" hidden="1">
      <c r="A85" s="30"/>
      <c r="B85" s="48"/>
      <c r="C85"/>
      <c r="D85"/>
      <c r="E85"/>
      <c r="F85" s="57"/>
      <c r="G85" s="58"/>
      <c r="H85" s="58"/>
      <c r="I85" s="58"/>
      <c r="J85" s="58"/>
      <c r="K85" s="58"/>
      <c r="L85" s="58"/>
      <c r="M85" s="58"/>
      <c r="N85" s="58"/>
      <c r="O85" s="58"/>
      <c r="P85" s="58"/>
      <c r="Q85" s="58"/>
      <c r="R85"/>
      <c r="S85"/>
      <c r="T85"/>
      <c r="U85"/>
      <c r="V85"/>
    </row>
    <row r="86" spans="1:22" hidden="1">
      <c r="A86" s="30"/>
      <c r="B86" s="48"/>
      <c r="C86"/>
      <c r="D86"/>
      <c r="E86"/>
      <c r="F86" s="57"/>
      <c r="G86" s="58"/>
      <c r="H86" s="58"/>
      <c r="I86" s="58"/>
      <c r="J86" s="58"/>
      <c r="K86" s="58"/>
      <c r="L86" s="58"/>
      <c r="M86" s="58"/>
      <c r="N86" s="58"/>
      <c r="O86" s="58"/>
      <c r="P86" s="58"/>
      <c r="Q86" s="58"/>
      <c r="R86"/>
      <c r="S86"/>
      <c r="T86"/>
      <c r="U86"/>
      <c r="V86"/>
    </row>
    <row r="87" spans="1:22" hidden="1">
      <c r="A87" s="30"/>
      <c r="B87" s="48"/>
      <c r="C87"/>
      <c r="D87"/>
      <c r="E87"/>
      <c r="F87" s="57"/>
      <c r="G87" s="57"/>
      <c r="H87" s="57"/>
      <c r="I87" s="57"/>
      <c r="J87" s="57"/>
      <c r="K87" s="57"/>
      <c r="L87" s="57"/>
      <c r="M87" s="57"/>
      <c r="N87" s="57"/>
      <c r="O87" s="57"/>
      <c r="P87" s="57"/>
      <c r="Q87" s="57"/>
      <c r="R87"/>
      <c r="S87"/>
      <c r="T87"/>
      <c r="U87"/>
      <c r="V87"/>
    </row>
    <row r="88" spans="1:22" hidden="1">
      <c r="A88" s="30"/>
      <c r="B88" s="48"/>
      <c r="C88"/>
      <c r="D88"/>
      <c r="E88"/>
      <c r="F88" s="57"/>
      <c r="G88" s="57"/>
      <c r="H88" s="57"/>
      <c r="I88" s="57"/>
      <c r="J88" s="57"/>
      <c r="K88" s="57"/>
      <c r="L88" s="57"/>
      <c r="M88" s="57"/>
      <c r="N88" s="57"/>
      <c r="O88" s="57"/>
      <c r="P88" s="57"/>
      <c r="Q88" s="57"/>
      <c r="R88"/>
      <c r="S88"/>
      <c r="T88"/>
      <c r="U88"/>
      <c r="V88"/>
    </row>
    <row r="89" spans="1:22" hidden="1">
      <c r="A89" s="30"/>
      <c r="B89" s="48"/>
      <c r="C89"/>
      <c r="D89"/>
      <c r="E89"/>
      <c r="F89" s="27"/>
      <c r="G89" s="20"/>
      <c r="H89" s="20"/>
      <c r="I89" s="20"/>
      <c r="J89" s="20"/>
      <c r="K89" s="20"/>
      <c r="L89" s="20"/>
      <c r="M89" s="20"/>
      <c r="N89" s="20"/>
      <c r="O89" s="20"/>
      <c r="P89" s="20"/>
      <c r="Q89" s="20"/>
      <c r="R89"/>
      <c r="S89"/>
      <c r="T89"/>
      <c r="U89"/>
      <c r="V89"/>
    </row>
    <row r="90" spans="1:22" hidden="1">
      <c r="A90" s="30"/>
      <c r="B90" s="48"/>
      <c r="C90"/>
      <c r="D90"/>
      <c r="E90"/>
      <c r="F90" s="26"/>
      <c r="G90" s="26"/>
      <c r="H90" s="26"/>
      <c r="I90" s="26"/>
      <c r="J90" s="26"/>
      <c r="K90" s="26"/>
      <c r="L90" s="26"/>
      <c r="M90" s="26"/>
      <c r="N90" s="26"/>
      <c r="O90" s="26"/>
      <c r="P90" s="26"/>
      <c r="Q90" s="26"/>
      <c r="R90"/>
      <c r="S90"/>
      <c r="T90"/>
      <c r="U90"/>
      <c r="V90"/>
    </row>
    <row r="91" spans="1:22" hidden="1">
      <c r="A91" s="30"/>
      <c r="B91" s="48"/>
      <c r="C91" s="38"/>
      <c r="D91"/>
      <c r="E91"/>
      <c r="F91" s="27"/>
      <c r="G91" s="27"/>
      <c r="H91" s="27"/>
      <c r="I91" s="27"/>
      <c r="J91" s="27"/>
      <c r="K91" s="27"/>
      <c r="L91" s="27"/>
      <c r="M91" s="27"/>
      <c r="N91" s="27"/>
      <c r="O91" s="27"/>
      <c r="P91" s="27"/>
      <c r="Q91" s="27"/>
      <c r="R91"/>
      <c r="S91"/>
      <c r="T91"/>
      <c r="U91"/>
      <c r="V91"/>
    </row>
    <row r="92" spans="1:22" hidden="1">
      <c r="A92" s="30"/>
      <c r="B92"/>
      <c r="C92" s="38"/>
      <c r="D92"/>
      <c r="E92"/>
      <c r="F92" s="27"/>
      <c r="G92" s="27"/>
      <c r="H92" s="27"/>
      <c r="I92" s="27"/>
      <c r="J92" s="27"/>
      <c r="K92" s="27"/>
      <c r="L92" s="27"/>
      <c r="M92" s="27"/>
      <c r="N92" s="27"/>
      <c r="O92" s="27"/>
      <c r="P92" s="27"/>
      <c r="Q92" s="27"/>
      <c r="R92"/>
      <c r="S92"/>
      <c r="T92"/>
      <c r="U92"/>
      <c r="V92"/>
    </row>
    <row r="93" spans="1:22" hidden="1">
      <c r="A93" s="30"/>
      <c r="B93" s="38"/>
      <c r="C93"/>
      <c r="D93"/>
      <c r="E93"/>
      <c r="F93" s="56"/>
      <c r="G93" s="27"/>
      <c r="H93" s="27"/>
      <c r="I93" s="27"/>
      <c r="J93" s="27"/>
      <c r="K93" s="27"/>
      <c r="L93" s="27"/>
      <c r="M93" s="27"/>
      <c r="N93" s="27"/>
      <c r="O93" s="27"/>
      <c r="P93" s="27"/>
      <c r="Q93" s="27"/>
      <c r="R93"/>
      <c r="S93"/>
      <c r="T93"/>
      <c r="U93"/>
      <c r="V93"/>
    </row>
    <row r="94" spans="1:22" hidden="1">
      <c r="B94"/>
      <c r="C94"/>
      <c r="D94"/>
      <c r="E94"/>
      <c r="F94"/>
      <c r="G94"/>
      <c r="H94"/>
      <c r="I94"/>
      <c r="J94"/>
      <c r="K94"/>
      <c r="L94"/>
      <c r="M94"/>
      <c r="N94"/>
      <c r="O94"/>
      <c r="P94"/>
      <c r="Q94"/>
      <c r="R94"/>
      <c r="S94"/>
      <c r="T94"/>
      <c r="U94"/>
      <c r="V94"/>
    </row>
    <row r="95" spans="1:22" hidden="1">
      <c r="B95"/>
      <c r="C95"/>
      <c r="D95"/>
      <c r="E95"/>
      <c r="F95" s="20"/>
      <c r="G95" s="20"/>
      <c r="H95" s="20"/>
      <c r="I95" s="20"/>
      <c r="J95" s="20"/>
      <c r="K95" s="20"/>
      <c r="L95" s="20"/>
      <c r="M95" s="20"/>
      <c r="N95" s="20"/>
      <c r="O95" s="20"/>
      <c r="P95" s="20"/>
      <c r="Q95" s="20"/>
      <c r="R95"/>
      <c r="S95"/>
      <c r="T95"/>
      <c r="U95"/>
      <c r="V95"/>
    </row>
    <row r="96" spans="1:22" hidden="1">
      <c r="B96" s="51"/>
      <c r="C96"/>
      <c r="D96"/>
      <c r="E96"/>
      <c r="F96" s="56"/>
      <c r="G96" s="20"/>
      <c r="H96" s="20"/>
      <c r="I96" s="20"/>
      <c r="J96" s="20"/>
      <c r="K96" s="20"/>
      <c r="L96" s="20"/>
      <c r="M96" s="20"/>
      <c r="N96" s="20"/>
      <c r="O96" s="20"/>
      <c r="P96" s="20"/>
      <c r="Q96" s="20"/>
      <c r="R96"/>
      <c r="S96"/>
      <c r="T96"/>
      <c r="U96"/>
      <c r="V96"/>
    </row>
    <row r="97" spans="1:22" hidden="1">
      <c r="B97" s="38"/>
      <c r="C97"/>
      <c r="D97"/>
      <c r="E97"/>
      <c r="F97" s="20"/>
      <c r="G97" s="20"/>
      <c r="H97" s="20"/>
      <c r="I97" s="20"/>
      <c r="J97" s="20"/>
      <c r="K97" s="20"/>
      <c r="L97" s="20"/>
      <c r="M97" s="20"/>
      <c r="N97" s="20"/>
      <c r="O97" s="20"/>
      <c r="P97" s="20"/>
      <c r="Q97" s="20"/>
      <c r="R97"/>
      <c r="S97"/>
      <c r="T97"/>
      <c r="U97"/>
      <c r="V97"/>
    </row>
    <row r="98" spans="1:22" hidden="1">
      <c r="B98"/>
      <c r="C98"/>
      <c r="D98"/>
      <c r="E98"/>
      <c r="F98" s="26"/>
      <c r="G98" s="26"/>
      <c r="H98" s="26"/>
      <c r="I98" s="26"/>
      <c r="J98" s="26"/>
      <c r="K98" s="26"/>
      <c r="L98" s="26"/>
      <c r="M98" s="26"/>
      <c r="N98" s="26"/>
      <c r="O98" s="26"/>
      <c r="P98" s="26"/>
      <c r="Q98" s="26"/>
      <c r="R98"/>
      <c r="S98"/>
      <c r="T98"/>
      <c r="U98"/>
      <c r="V98"/>
    </row>
    <row r="99" spans="1:22" hidden="1">
      <c r="B99" s="38"/>
      <c r="C99"/>
      <c r="D99"/>
      <c r="E99"/>
      <c r="F99" s="26"/>
      <c r="G99" s="26"/>
      <c r="H99" s="26"/>
      <c r="I99" s="26"/>
      <c r="J99" s="26"/>
      <c r="K99" s="26"/>
      <c r="L99" s="26"/>
      <c r="M99" s="26"/>
      <c r="N99" s="26"/>
      <c r="O99" s="26"/>
      <c r="P99" s="26"/>
      <c r="Q99" s="26"/>
      <c r="R99"/>
      <c r="S99"/>
      <c r="T99"/>
      <c r="U99"/>
      <c r="V99"/>
    </row>
    <row r="100" spans="1:22" hidden="1">
      <c r="B100" s="38"/>
      <c r="C100"/>
      <c r="D100"/>
      <c r="E100"/>
      <c r="F100" s="26"/>
      <c r="G100" s="26"/>
      <c r="H100" s="26"/>
      <c r="I100" s="26"/>
      <c r="J100" s="26"/>
      <c r="K100" s="26"/>
      <c r="L100" s="26"/>
      <c r="M100" s="26"/>
      <c r="N100" s="26"/>
      <c r="O100" s="26"/>
      <c r="P100" s="26"/>
      <c r="Q100" s="26"/>
      <c r="R100"/>
      <c r="S100"/>
      <c r="T100"/>
      <c r="U100"/>
      <c r="V100"/>
    </row>
    <row r="101" spans="1:22" hidden="1">
      <c r="B101" s="38"/>
      <c r="C101"/>
      <c r="D101"/>
      <c r="E101"/>
      <c r="F101" s="26"/>
      <c r="G101" s="26"/>
      <c r="H101" s="26"/>
      <c r="I101" s="26"/>
      <c r="J101" s="26"/>
      <c r="K101" s="26"/>
      <c r="L101" s="26"/>
      <c r="M101" s="26"/>
      <c r="N101" s="26"/>
      <c r="O101" s="26"/>
      <c r="P101" s="26"/>
      <c r="Q101" s="26"/>
      <c r="R101"/>
      <c r="S101"/>
      <c r="T101"/>
      <c r="U101"/>
      <c r="V101"/>
    </row>
    <row r="102" spans="1:22" hidden="1">
      <c r="B102" s="51"/>
      <c r="C102"/>
      <c r="D102"/>
      <c r="E102"/>
      <c r="F102" s="26"/>
      <c r="G102" s="26"/>
      <c r="H102" s="26"/>
      <c r="I102" s="26"/>
      <c r="J102" s="26"/>
      <c r="K102" s="26"/>
      <c r="L102" s="26"/>
      <c r="M102" s="26"/>
      <c r="N102" s="26"/>
      <c r="O102" s="26"/>
      <c r="P102" s="26"/>
      <c r="Q102" s="26"/>
      <c r="R102"/>
      <c r="S102"/>
      <c r="T102"/>
      <c r="U102"/>
      <c r="V102"/>
    </row>
    <row r="103" spans="1:22" hidden="1">
      <c r="B103" s="38"/>
      <c r="C103"/>
      <c r="D103"/>
      <c r="E103"/>
      <c r="F103" s="20"/>
      <c r="G103" s="20"/>
      <c r="H103" s="20"/>
      <c r="I103" s="20"/>
      <c r="J103" s="20"/>
      <c r="K103" s="20"/>
      <c r="L103" s="20"/>
      <c r="M103" s="20"/>
      <c r="N103" s="20"/>
      <c r="O103" s="20"/>
      <c r="P103" s="20"/>
      <c r="Q103" s="20"/>
      <c r="R103"/>
      <c r="S103"/>
      <c r="T103"/>
      <c r="U103"/>
      <c r="V103"/>
    </row>
    <row r="104" spans="1:22" hidden="1">
      <c r="B104"/>
      <c r="C104"/>
      <c r="D104"/>
      <c r="E104"/>
      <c r="F104" s="27"/>
      <c r="G104" s="27"/>
      <c r="H104" s="27"/>
      <c r="I104" s="27"/>
      <c r="J104" s="27"/>
      <c r="K104" s="27"/>
      <c r="L104" s="27"/>
      <c r="M104" s="27"/>
      <c r="N104" s="27"/>
      <c r="O104" s="27"/>
      <c r="P104" s="27"/>
      <c r="Q104" s="27"/>
      <c r="R104"/>
      <c r="S104"/>
      <c r="T104"/>
      <c r="U104"/>
      <c r="V104"/>
    </row>
    <row r="105" spans="1:22" hidden="1">
      <c r="B105" s="51"/>
      <c r="C105"/>
      <c r="D105"/>
      <c r="E105"/>
      <c r="F105" s="27"/>
      <c r="G105" s="27"/>
      <c r="H105" s="27"/>
      <c r="I105" s="27"/>
      <c r="J105" s="27"/>
      <c r="K105" s="27"/>
      <c r="L105" s="27"/>
      <c r="M105" s="27"/>
      <c r="N105" s="27"/>
      <c r="O105" s="27"/>
      <c r="P105" s="27"/>
      <c r="Q105" s="27"/>
      <c r="R105"/>
      <c r="S105"/>
      <c r="T105"/>
      <c r="U105"/>
      <c r="V105"/>
    </row>
    <row r="106" spans="1:22" hidden="1">
      <c r="B106" s="51"/>
      <c r="C106"/>
      <c r="D106"/>
      <c r="E106"/>
      <c r="F106" s="26"/>
      <c r="G106" s="26"/>
      <c r="H106" s="26"/>
      <c r="I106" s="26"/>
      <c r="J106" s="26"/>
      <c r="K106" s="26"/>
      <c r="L106" s="26"/>
      <c r="M106" s="26"/>
      <c r="N106" s="26"/>
      <c r="O106" s="26"/>
      <c r="P106" s="26"/>
      <c r="Q106" s="26"/>
      <c r="R106"/>
      <c r="S106"/>
      <c r="T106"/>
      <c r="U106"/>
      <c r="V106"/>
    </row>
    <row r="107" spans="1:22" hidden="1">
      <c r="B107" s="51"/>
      <c r="C107"/>
      <c r="D107"/>
      <c r="E107"/>
      <c r="F107" s="27"/>
      <c r="G107" s="27"/>
      <c r="H107" s="27"/>
      <c r="I107" s="27"/>
      <c r="J107" s="27"/>
      <c r="K107" s="27"/>
      <c r="L107" s="27"/>
      <c r="M107" s="27"/>
      <c r="N107" s="27"/>
      <c r="O107" s="27"/>
      <c r="P107" s="27"/>
      <c r="Q107" s="27"/>
      <c r="R107"/>
      <c r="S107"/>
      <c r="T107"/>
      <c r="U107"/>
      <c r="V107"/>
    </row>
    <row r="108" spans="1:22" hidden="1">
      <c r="B108" s="51"/>
      <c r="C108"/>
      <c r="D108"/>
      <c r="E108"/>
      <c r="F108" s="58"/>
      <c r="G108" s="58"/>
      <c r="H108" s="58"/>
      <c r="I108" s="58"/>
      <c r="J108" s="58"/>
      <c r="K108" s="58"/>
      <c r="L108" s="58"/>
      <c r="M108" s="58"/>
      <c r="N108" s="58"/>
      <c r="O108" s="58"/>
      <c r="P108" s="58"/>
      <c r="Q108" s="58"/>
      <c r="R108" s="58"/>
      <c r="S108" s="58"/>
      <c r="T108"/>
      <c r="U108"/>
      <c r="V108"/>
    </row>
    <row r="109" spans="1:22" hidden="1">
      <c r="B109" s="51"/>
      <c r="C109"/>
      <c r="D109"/>
      <c r="E109"/>
      <c r="F109" s="59"/>
      <c r="G109" s="59"/>
      <c r="H109" s="59"/>
      <c r="I109" s="59"/>
      <c r="J109" s="59"/>
      <c r="K109" s="59"/>
      <c r="L109" s="59"/>
      <c r="M109" s="59"/>
      <c r="N109" s="59"/>
      <c r="O109" s="59"/>
      <c r="P109" s="59"/>
      <c r="Q109" s="59"/>
      <c r="R109" s="24"/>
      <c r="S109" s="24"/>
      <c r="T109"/>
      <c r="U109"/>
      <c r="V109"/>
    </row>
    <row r="110" spans="1:22" hidden="1">
      <c r="B110" s="51"/>
      <c r="C110"/>
      <c r="D110"/>
      <c r="E110"/>
      <c r="F110" s="59"/>
      <c r="G110" s="59"/>
      <c r="H110" s="59"/>
      <c r="I110" s="59"/>
      <c r="J110" s="59"/>
      <c r="K110" s="59"/>
      <c r="L110" s="59"/>
      <c r="M110" s="59"/>
      <c r="N110" s="59"/>
      <c r="O110" s="59"/>
      <c r="P110" s="59"/>
      <c r="Q110" s="59"/>
      <c r="R110" s="24"/>
      <c r="S110" s="24"/>
      <c r="T110"/>
      <c r="U110"/>
      <c r="V110"/>
    </row>
    <row r="111" spans="1:22" hidden="1">
      <c r="B111" s="60"/>
      <c r="F111" s="44"/>
      <c r="G111" s="44"/>
      <c r="H111" s="44"/>
      <c r="I111" s="44"/>
      <c r="J111" s="44"/>
      <c r="K111" s="44"/>
      <c r="L111" s="44"/>
      <c r="M111" s="44"/>
      <c r="N111" s="44"/>
      <c r="O111" s="44"/>
      <c r="P111" s="44"/>
      <c r="Q111" s="44"/>
      <c r="R111" s="61"/>
      <c r="S111" s="61"/>
    </row>
    <row r="112" spans="1:22" ht="46.5" hidden="1" customHeight="1">
      <c r="A112" s="234"/>
      <c r="B112" s="234"/>
      <c r="C112" s="234"/>
      <c r="D112" s="234"/>
      <c r="E112" s="234"/>
      <c r="F112" s="234"/>
      <c r="G112" s="234"/>
      <c r="H112" s="234"/>
      <c r="I112" s="234"/>
      <c r="J112" s="234"/>
      <c r="K112" s="234"/>
      <c r="L112" s="234"/>
      <c r="M112" s="234"/>
      <c r="N112" s="234"/>
      <c r="O112" s="234"/>
      <c r="P112" s="62"/>
      <c r="Q112" s="39"/>
    </row>
    <row r="114" spans="2:17" hidden="1">
      <c r="B114" s="46"/>
    </row>
    <row r="116" spans="2:17" hidden="1">
      <c r="C116" s="63"/>
      <c r="D116" s="63"/>
      <c r="E116" s="63"/>
      <c r="J116" s="41"/>
    </row>
    <row r="117" spans="2:17" hidden="1">
      <c r="C117" s="64"/>
      <c r="D117" s="65"/>
      <c r="E117" s="64"/>
      <c r="F117" s="39"/>
      <c r="G117" s="39"/>
      <c r="H117" s="39"/>
      <c r="I117" s="39"/>
      <c r="J117" s="39"/>
      <c r="K117" s="39"/>
      <c r="L117" s="39"/>
      <c r="M117" s="39"/>
      <c r="N117" s="39"/>
      <c r="O117" s="39"/>
      <c r="P117" s="39"/>
      <c r="Q117" s="39"/>
    </row>
    <row r="118" spans="2:17" hidden="1">
      <c r="C118" s="64"/>
      <c r="D118" s="65"/>
      <c r="E118" s="64"/>
      <c r="F118" s="39"/>
      <c r="G118" s="39"/>
      <c r="H118" s="39"/>
      <c r="I118" s="39"/>
      <c r="J118" s="39"/>
      <c r="K118" s="39"/>
      <c r="L118" s="39"/>
      <c r="M118" s="39"/>
      <c r="N118" s="39"/>
      <c r="O118" s="39"/>
      <c r="P118" s="39"/>
      <c r="Q118" s="39"/>
    </row>
    <row r="119" spans="2:17" hidden="1">
      <c r="C119" s="64"/>
      <c r="D119" s="65"/>
      <c r="E119" s="64"/>
      <c r="F119" s="39"/>
      <c r="G119" s="39"/>
      <c r="H119" s="39"/>
      <c r="I119" s="39"/>
      <c r="J119" s="39"/>
      <c r="K119" s="39"/>
      <c r="L119" s="39"/>
      <c r="M119" s="39"/>
      <c r="N119" s="39"/>
      <c r="O119" s="39"/>
      <c r="P119" s="39"/>
      <c r="Q119" s="39"/>
    </row>
    <row r="120" spans="2:17" hidden="1">
      <c r="C120" s="64"/>
      <c r="D120" s="65"/>
      <c r="E120" s="64"/>
      <c r="F120" s="39"/>
      <c r="G120" s="39"/>
      <c r="H120" s="39"/>
      <c r="I120" s="39"/>
      <c r="J120" s="39"/>
      <c r="K120" s="39"/>
      <c r="L120" s="39"/>
      <c r="M120" s="39"/>
      <c r="N120" s="39"/>
      <c r="O120" s="39"/>
      <c r="P120" s="39"/>
      <c r="Q120" s="39"/>
    </row>
    <row r="121" spans="2:17" hidden="1">
      <c r="C121" s="64"/>
      <c r="D121" s="65"/>
      <c r="E121" s="64"/>
      <c r="F121" s="39"/>
      <c r="G121" s="39"/>
      <c r="H121" s="39"/>
      <c r="I121" s="39"/>
      <c r="J121" s="39"/>
      <c r="K121" s="39"/>
      <c r="L121" s="39"/>
      <c r="M121" s="39"/>
      <c r="N121" s="39"/>
      <c r="O121" s="39"/>
      <c r="P121" s="39"/>
      <c r="Q121" s="39"/>
    </row>
    <row r="122" spans="2:17" hidden="1">
      <c r="C122" s="64"/>
      <c r="D122" s="65"/>
      <c r="E122" s="64"/>
      <c r="F122" s="39"/>
      <c r="G122" s="39"/>
      <c r="H122" s="39"/>
      <c r="I122" s="39"/>
      <c r="J122" s="39"/>
      <c r="K122" s="39"/>
      <c r="L122" s="39"/>
      <c r="M122" s="39"/>
      <c r="N122" s="39"/>
      <c r="O122" s="39"/>
      <c r="P122" s="39"/>
      <c r="Q122" s="39"/>
    </row>
    <row r="123" spans="2:17" hidden="1">
      <c r="C123" s="64"/>
      <c r="D123" s="65"/>
      <c r="E123" s="64"/>
      <c r="F123" s="39"/>
      <c r="G123" s="39"/>
      <c r="H123" s="39"/>
      <c r="I123" s="39"/>
      <c r="J123" s="39"/>
      <c r="K123" s="39"/>
      <c r="L123" s="39"/>
      <c r="M123" s="39"/>
      <c r="N123" s="39"/>
      <c r="O123" s="39"/>
      <c r="P123" s="39"/>
      <c r="Q123" s="39"/>
    </row>
    <row r="124" spans="2:17" hidden="1">
      <c r="C124" s="64"/>
      <c r="D124" s="65"/>
      <c r="E124" s="64"/>
      <c r="F124" s="39"/>
      <c r="G124" s="39"/>
      <c r="H124" s="39"/>
      <c r="I124" s="39"/>
      <c r="J124" s="39"/>
      <c r="K124" s="39"/>
      <c r="L124" s="39"/>
      <c r="M124" s="39"/>
      <c r="N124" s="39"/>
      <c r="O124" s="39"/>
      <c r="P124" s="39"/>
      <c r="Q124" s="39"/>
    </row>
    <row r="125" spans="2:17" hidden="1">
      <c r="C125" s="64"/>
      <c r="D125" s="65"/>
      <c r="E125" s="64"/>
      <c r="F125" s="39"/>
      <c r="G125" s="39"/>
      <c r="H125" s="39"/>
      <c r="I125" s="39"/>
      <c r="J125" s="39"/>
      <c r="K125" s="39"/>
      <c r="L125" s="39"/>
      <c r="M125" s="39"/>
      <c r="N125" s="39"/>
      <c r="O125" s="39"/>
      <c r="P125" s="39"/>
      <c r="Q125" s="39"/>
    </row>
    <row r="126" spans="2:17" hidden="1">
      <c r="C126" s="64"/>
      <c r="D126" s="65"/>
      <c r="E126" s="64"/>
      <c r="F126" s="39"/>
      <c r="G126" s="39"/>
      <c r="H126" s="39"/>
      <c r="I126" s="39"/>
      <c r="J126" s="39"/>
      <c r="K126" s="39"/>
      <c r="L126" s="39"/>
      <c r="M126" s="39"/>
      <c r="N126" s="39"/>
      <c r="O126" s="39"/>
      <c r="P126" s="39"/>
      <c r="Q126" s="39"/>
    </row>
    <row r="127" spans="2:17" hidden="1">
      <c r="C127" s="64"/>
      <c r="D127" s="65"/>
      <c r="E127" s="64"/>
      <c r="F127" s="39"/>
      <c r="G127" s="39"/>
      <c r="H127" s="39"/>
      <c r="I127" s="39"/>
      <c r="J127" s="39"/>
      <c r="K127" s="39"/>
      <c r="L127" s="39"/>
      <c r="M127" s="39"/>
      <c r="N127" s="39"/>
      <c r="O127" s="39"/>
      <c r="P127" s="39"/>
      <c r="Q127" s="39"/>
    </row>
    <row r="128" spans="2:17" hidden="1">
      <c r="C128" s="64"/>
      <c r="D128" s="65"/>
      <c r="E128" s="64"/>
      <c r="F128" s="39"/>
      <c r="G128" s="39"/>
      <c r="H128" s="39"/>
      <c r="I128" s="39"/>
      <c r="J128" s="39"/>
      <c r="K128" s="39"/>
      <c r="L128" s="39"/>
      <c r="M128" s="39"/>
      <c r="N128" s="39"/>
      <c r="O128" s="39"/>
      <c r="P128" s="39"/>
      <c r="Q128" s="39"/>
    </row>
    <row r="129" spans="3:17" hidden="1">
      <c r="C129" s="64"/>
      <c r="D129" s="65"/>
      <c r="E129" s="64"/>
      <c r="F129" s="39"/>
      <c r="G129" s="39"/>
      <c r="H129" s="39"/>
      <c r="I129" s="39"/>
      <c r="J129" s="39"/>
      <c r="K129" s="39"/>
      <c r="L129" s="39"/>
      <c r="M129" s="39"/>
      <c r="N129" s="39"/>
      <c r="O129" s="39"/>
      <c r="P129" s="39"/>
      <c r="Q129" s="39"/>
    </row>
    <row r="130" spans="3:17" hidden="1">
      <c r="C130" s="64"/>
      <c r="D130" s="65"/>
      <c r="E130" s="64"/>
      <c r="F130" s="39"/>
      <c r="G130" s="39"/>
      <c r="H130" s="39"/>
      <c r="I130" s="39"/>
      <c r="J130" s="39"/>
      <c r="K130" s="39"/>
      <c r="L130" s="39"/>
      <c r="M130" s="39"/>
      <c r="N130" s="39"/>
      <c r="O130" s="39"/>
      <c r="P130" s="39"/>
      <c r="Q130" s="39"/>
    </row>
    <row r="131" spans="3:17" hidden="1">
      <c r="C131" s="64"/>
      <c r="D131" s="65"/>
      <c r="E131" s="64"/>
      <c r="F131" s="39"/>
      <c r="G131" s="39"/>
      <c r="H131" s="39"/>
      <c r="I131" s="39"/>
      <c r="J131" s="39"/>
      <c r="K131" s="39"/>
      <c r="L131" s="39"/>
      <c r="M131" s="39"/>
      <c r="N131" s="39"/>
      <c r="O131" s="39"/>
      <c r="P131" s="39"/>
      <c r="Q131" s="39"/>
    </row>
    <row r="132" spans="3:17" hidden="1">
      <c r="C132" s="64"/>
      <c r="D132" s="65"/>
      <c r="E132" s="64"/>
      <c r="F132" s="39"/>
      <c r="G132" s="39"/>
      <c r="H132" s="39"/>
      <c r="I132" s="39"/>
      <c r="J132" s="39"/>
      <c r="K132" s="39"/>
      <c r="L132" s="39"/>
      <c r="M132" s="39"/>
      <c r="N132" s="39"/>
      <c r="O132" s="39"/>
      <c r="P132" s="39"/>
      <c r="Q132" s="39"/>
    </row>
    <row r="133" spans="3:17" hidden="1">
      <c r="C133" s="64"/>
      <c r="D133" s="65"/>
      <c r="E133" s="64"/>
      <c r="F133" s="39"/>
      <c r="G133" s="39"/>
      <c r="H133" s="39"/>
      <c r="I133" s="39"/>
      <c r="J133" s="39"/>
      <c r="K133" s="39"/>
      <c r="L133" s="39"/>
      <c r="M133" s="39"/>
      <c r="N133" s="39"/>
      <c r="O133" s="39"/>
      <c r="P133" s="39"/>
      <c r="Q133" s="39"/>
    </row>
    <row r="134" spans="3:17" hidden="1">
      <c r="C134" s="64"/>
      <c r="D134" s="65"/>
      <c r="E134" s="64"/>
      <c r="F134" s="39"/>
      <c r="G134" s="39"/>
      <c r="H134" s="39"/>
      <c r="I134" s="39"/>
      <c r="J134" s="39"/>
      <c r="K134" s="39"/>
      <c r="L134" s="39"/>
      <c r="M134" s="39"/>
      <c r="N134" s="39"/>
      <c r="O134" s="39"/>
      <c r="P134" s="39"/>
      <c r="Q134" s="39"/>
    </row>
    <row r="135" spans="3:17" hidden="1">
      <c r="C135" s="64"/>
      <c r="D135" s="65"/>
      <c r="E135" s="64"/>
      <c r="F135" s="39"/>
      <c r="G135" s="39"/>
      <c r="H135" s="39"/>
      <c r="I135" s="39"/>
      <c r="J135" s="39"/>
      <c r="K135" s="39"/>
      <c r="L135" s="39"/>
      <c r="M135" s="39"/>
      <c r="N135" s="39"/>
      <c r="O135" s="39"/>
      <c r="P135" s="39"/>
      <c r="Q135" s="39"/>
    </row>
    <row r="136" spans="3:17" hidden="1">
      <c r="C136" s="64"/>
      <c r="D136" s="65"/>
      <c r="E136" s="64"/>
      <c r="F136" s="39"/>
      <c r="G136" s="39"/>
      <c r="H136" s="39"/>
      <c r="I136" s="39"/>
      <c r="J136" s="39"/>
      <c r="K136" s="39"/>
      <c r="L136" s="39"/>
      <c r="M136" s="39"/>
      <c r="N136" s="39"/>
      <c r="O136" s="39"/>
      <c r="P136" s="39"/>
      <c r="Q136" s="39"/>
    </row>
    <row r="137" spans="3:17" hidden="1">
      <c r="C137" s="64"/>
      <c r="D137" s="65"/>
      <c r="E137" s="64"/>
      <c r="F137" s="39"/>
      <c r="G137" s="39"/>
      <c r="H137" s="39"/>
      <c r="I137" s="39"/>
      <c r="J137" s="39"/>
      <c r="K137" s="39"/>
      <c r="L137" s="39"/>
      <c r="M137" s="39"/>
      <c r="N137" s="39"/>
      <c r="O137" s="39"/>
      <c r="P137" s="39"/>
      <c r="Q137" s="39"/>
    </row>
    <row r="138" spans="3:17" hidden="1">
      <c r="C138" s="64"/>
      <c r="D138" s="65"/>
      <c r="E138" s="64"/>
      <c r="F138" s="39"/>
      <c r="G138" s="39"/>
      <c r="H138" s="39"/>
      <c r="I138" s="39"/>
      <c r="J138" s="39"/>
      <c r="K138" s="39"/>
      <c r="L138" s="39"/>
      <c r="M138" s="39"/>
      <c r="N138" s="39"/>
      <c r="O138" s="39"/>
      <c r="P138" s="39"/>
      <c r="Q138" s="39"/>
    </row>
    <row r="139" spans="3:17" hidden="1">
      <c r="C139" s="64"/>
      <c r="D139" s="65"/>
      <c r="E139" s="64"/>
      <c r="F139" s="39"/>
      <c r="G139" s="39"/>
      <c r="H139" s="39"/>
      <c r="I139" s="39"/>
      <c r="J139" s="39"/>
      <c r="K139" s="39"/>
      <c r="L139" s="39"/>
      <c r="M139" s="39"/>
      <c r="N139" s="39"/>
      <c r="O139" s="39"/>
      <c r="P139" s="39"/>
      <c r="Q139" s="39"/>
    </row>
    <row r="140" spans="3:17" hidden="1">
      <c r="C140" s="64"/>
      <c r="D140" s="65"/>
      <c r="E140" s="64"/>
      <c r="F140" s="39"/>
      <c r="G140" s="39"/>
      <c r="H140" s="39"/>
      <c r="I140" s="39"/>
      <c r="J140" s="39"/>
      <c r="K140" s="39"/>
      <c r="L140" s="39"/>
      <c r="M140" s="39"/>
      <c r="N140" s="39"/>
      <c r="O140" s="39"/>
      <c r="P140" s="39"/>
      <c r="Q140" s="39"/>
    </row>
    <row r="141" spans="3:17" hidden="1">
      <c r="C141" s="64"/>
      <c r="D141" s="65"/>
      <c r="E141" s="64"/>
      <c r="F141" s="39"/>
      <c r="G141" s="39"/>
      <c r="H141" s="39"/>
      <c r="I141" s="39"/>
      <c r="J141" s="39"/>
      <c r="K141" s="39"/>
      <c r="L141" s="39"/>
      <c r="M141" s="39"/>
      <c r="N141" s="39"/>
      <c r="O141" s="39"/>
      <c r="P141" s="39"/>
      <c r="Q141" s="39"/>
    </row>
    <row r="142" spans="3:17" hidden="1">
      <c r="C142" s="64"/>
      <c r="D142" s="65"/>
      <c r="E142" s="64"/>
      <c r="F142" s="39"/>
      <c r="G142" s="39"/>
      <c r="H142" s="39"/>
      <c r="I142" s="39"/>
      <c r="J142" s="39"/>
      <c r="K142" s="39"/>
      <c r="L142" s="39"/>
      <c r="M142" s="39"/>
      <c r="N142" s="39"/>
      <c r="O142" s="39"/>
      <c r="P142" s="39"/>
      <c r="Q142" s="39"/>
    </row>
    <row r="143" spans="3:17" hidden="1">
      <c r="C143" s="64"/>
      <c r="D143" s="65"/>
      <c r="E143" s="64"/>
      <c r="F143" s="39"/>
      <c r="G143" s="39"/>
      <c r="H143" s="39"/>
      <c r="I143" s="39"/>
      <c r="J143" s="39"/>
      <c r="K143" s="39"/>
      <c r="L143" s="39"/>
      <c r="M143" s="39"/>
      <c r="N143" s="39"/>
      <c r="O143" s="39"/>
      <c r="P143" s="39"/>
      <c r="Q143" s="39"/>
    </row>
    <row r="144" spans="3:17" hidden="1">
      <c r="C144" s="64"/>
      <c r="D144" s="65"/>
      <c r="E144" s="64"/>
      <c r="F144" s="39"/>
      <c r="G144" s="39"/>
      <c r="H144" s="39"/>
      <c r="I144" s="39"/>
      <c r="J144" s="39"/>
      <c r="K144" s="39"/>
      <c r="L144" s="39"/>
      <c r="M144" s="39"/>
      <c r="N144" s="39"/>
      <c r="O144" s="39"/>
      <c r="P144" s="39"/>
      <c r="Q144" s="39"/>
    </row>
    <row r="145" spans="3:17" hidden="1">
      <c r="C145" s="64"/>
      <c r="D145" s="65"/>
      <c r="E145" s="64"/>
      <c r="F145" s="39"/>
      <c r="G145" s="39"/>
      <c r="H145" s="39"/>
      <c r="I145" s="39"/>
      <c r="J145" s="39"/>
      <c r="K145" s="39"/>
      <c r="L145" s="39"/>
      <c r="M145" s="39"/>
      <c r="N145" s="39"/>
      <c r="O145" s="39"/>
      <c r="P145" s="39"/>
      <c r="Q145" s="39"/>
    </row>
    <row r="146" spans="3:17" hidden="1">
      <c r="C146" s="64"/>
      <c r="D146" s="65"/>
      <c r="E146" s="64"/>
      <c r="F146" s="39"/>
      <c r="G146" s="39"/>
      <c r="H146" s="39"/>
      <c r="I146" s="39"/>
      <c r="J146" s="39"/>
      <c r="K146" s="39"/>
      <c r="L146" s="39"/>
      <c r="M146" s="39"/>
      <c r="N146" s="39"/>
      <c r="O146" s="39"/>
      <c r="P146" s="39"/>
      <c r="Q146" s="39"/>
    </row>
    <row r="147" spans="3:17" hidden="1">
      <c r="C147" s="64"/>
      <c r="D147" s="65"/>
      <c r="E147" s="64"/>
      <c r="F147" s="39"/>
      <c r="G147" s="39"/>
      <c r="H147" s="39"/>
      <c r="I147" s="39"/>
      <c r="J147" s="39"/>
      <c r="K147" s="39"/>
      <c r="L147" s="39"/>
      <c r="M147" s="39"/>
      <c r="N147" s="39"/>
      <c r="O147" s="39"/>
      <c r="P147" s="39"/>
      <c r="Q147" s="39"/>
    </row>
    <row r="148" spans="3:17" hidden="1">
      <c r="C148" s="64"/>
      <c r="D148" s="65"/>
      <c r="E148" s="64"/>
      <c r="F148" s="39"/>
      <c r="G148" s="39"/>
      <c r="H148" s="39"/>
      <c r="I148" s="39"/>
      <c r="J148" s="39"/>
      <c r="K148" s="39"/>
      <c r="L148" s="39"/>
      <c r="M148" s="39"/>
      <c r="N148" s="39"/>
      <c r="O148" s="39"/>
      <c r="P148" s="39"/>
      <c r="Q148" s="39"/>
    </row>
    <row r="149" spans="3:17" hidden="1">
      <c r="C149" s="64"/>
      <c r="D149" s="65"/>
      <c r="E149" s="64"/>
      <c r="F149" s="39"/>
      <c r="G149" s="39"/>
      <c r="H149" s="39"/>
      <c r="I149" s="39"/>
      <c r="J149" s="39"/>
      <c r="K149" s="39"/>
      <c r="L149" s="39"/>
      <c r="M149" s="39"/>
      <c r="N149" s="39"/>
      <c r="O149" s="39"/>
      <c r="P149" s="39"/>
      <c r="Q149" s="39"/>
    </row>
    <row r="150" spans="3:17" hidden="1">
      <c r="C150" s="64"/>
      <c r="D150" s="65"/>
      <c r="E150" s="64"/>
      <c r="F150" s="39"/>
      <c r="G150" s="39"/>
      <c r="H150" s="39"/>
      <c r="I150" s="39"/>
      <c r="J150" s="39"/>
      <c r="K150" s="39"/>
      <c r="L150" s="39"/>
      <c r="M150" s="39"/>
      <c r="N150" s="39"/>
      <c r="O150" s="39"/>
      <c r="P150" s="39"/>
      <c r="Q150" s="39"/>
    </row>
    <row r="151" spans="3:17" hidden="1">
      <c r="C151" s="64"/>
      <c r="D151" s="65"/>
      <c r="E151" s="64"/>
      <c r="F151" s="39"/>
      <c r="G151" s="39"/>
      <c r="H151" s="39"/>
      <c r="I151" s="39"/>
      <c r="J151" s="39"/>
      <c r="K151" s="39"/>
      <c r="L151" s="39"/>
      <c r="M151" s="39"/>
      <c r="N151" s="39"/>
      <c r="O151" s="39"/>
      <c r="P151" s="39"/>
      <c r="Q151" s="39"/>
    </row>
    <row r="152" spans="3:17" hidden="1">
      <c r="C152" s="64"/>
      <c r="D152" s="65"/>
      <c r="E152" s="64"/>
      <c r="F152" s="39"/>
      <c r="G152" s="39"/>
      <c r="H152" s="39"/>
      <c r="I152" s="39"/>
      <c r="J152" s="39"/>
      <c r="K152" s="39"/>
      <c r="L152" s="39"/>
      <c r="M152" s="39"/>
      <c r="N152" s="39"/>
      <c r="O152" s="39"/>
      <c r="P152" s="39"/>
      <c r="Q152" s="39"/>
    </row>
    <row r="153" spans="3:17" hidden="1">
      <c r="C153" s="64"/>
      <c r="D153" s="65"/>
      <c r="E153" s="64"/>
      <c r="F153" s="39"/>
      <c r="G153" s="39"/>
      <c r="H153" s="39"/>
      <c r="I153" s="39"/>
      <c r="J153" s="39"/>
      <c r="K153" s="39"/>
      <c r="L153" s="39"/>
      <c r="M153" s="39"/>
      <c r="N153" s="39"/>
      <c r="O153" s="39"/>
      <c r="P153" s="39"/>
      <c r="Q153" s="39"/>
    </row>
    <row r="154" spans="3:17" hidden="1">
      <c r="C154" s="64"/>
      <c r="D154" s="65"/>
      <c r="E154" s="64"/>
      <c r="F154" s="39"/>
      <c r="G154" s="39"/>
      <c r="H154" s="39"/>
      <c r="I154" s="39"/>
      <c r="J154" s="39"/>
      <c r="K154" s="39"/>
      <c r="L154" s="39"/>
      <c r="M154" s="39"/>
      <c r="N154" s="39"/>
      <c r="O154" s="39"/>
      <c r="P154" s="39"/>
      <c r="Q154" s="39"/>
    </row>
    <row r="155" spans="3:17" hidden="1">
      <c r="C155" s="64"/>
      <c r="D155" s="65"/>
      <c r="E155" s="64"/>
      <c r="F155" s="39"/>
      <c r="G155" s="39"/>
      <c r="H155" s="39"/>
      <c r="I155" s="39"/>
      <c r="J155" s="39"/>
      <c r="K155" s="39"/>
      <c r="L155" s="39"/>
      <c r="M155" s="39"/>
      <c r="N155" s="39"/>
      <c r="O155" s="39"/>
      <c r="P155" s="39"/>
      <c r="Q155" s="39"/>
    </row>
    <row r="156" spans="3:17" hidden="1">
      <c r="C156" s="64"/>
      <c r="D156" s="65"/>
      <c r="E156" s="64"/>
      <c r="F156" s="39"/>
      <c r="G156" s="39"/>
      <c r="H156" s="39"/>
      <c r="I156" s="39"/>
      <c r="J156" s="39"/>
      <c r="K156" s="39"/>
      <c r="L156" s="39"/>
      <c r="M156" s="39"/>
      <c r="N156" s="39"/>
      <c r="O156" s="39"/>
      <c r="P156" s="39"/>
      <c r="Q156" s="39"/>
    </row>
    <row r="157" spans="3:17" hidden="1">
      <c r="C157" s="64"/>
      <c r="D157" s="65"/>
      <c r="E157" s="64"/>
      <c r="F157" s="39"/>
      <c r="G157" s="39"/>
      <c r="H157" s="39"/>
      <c r="I157" s="39"/>
      <c r="J157" s="39"/>
      <c r="K157" s="39"/>
      <c r="L157" s="39"/>
      <c r="M157" s="39"/>
      <c r="N157" s="39"/>
      <c r="O157" s="39"/>
      <c r="P157" s="39"/>
      <c r="Q157" s="39"/>
    </row>
    <row r="158" spans="3:17" hidden="1">
      <c r="C158" s="64"/>
      <c r="D158" s="65"/>
      <c r="E158" s="64"/>
      <c r="F158" s="39"/>
      <c r="G158" s="39"/>
      <c r="H158" s="39"/>
      <c r="I158" s="39"/>
      <c r="J158" s="39"/>
      <c r="K158" s="39"/>
      <c r="L158" s="39"/>
      <c r="M158" s="39"/>
      <c r="N158" s="39"/>
      <c r="O158" s="39"/>
      <c r="P158" s="39"/>
      <c r="Q158" s="39"/>
    </row>
    <row r="159" spans="3:17" hidden="1">
      <c r="C159" s="64"/>
      <c r="D159" s="65"/>
      <c r="E159" s="64"/>
      <c r="F159" s="39"/>
      <c r="G159" s="39"/>
      <c r="H159" s="39"/>
      <c r="I159" s="39"/>
      <c r="J159" s="39"/>
      <c r="K159" s="39"/>
      <c r="L159" s="39"/>
      <c r="M159" s="39"/>
      <c r="N159" s="39"/>
      <c r="O159" s="39"/>
      <c r="P159" s="39"/>
      <c r="Q159" s="39"/>
    </row>
    <row r="160" spans="3:17" hidden="1">
      <c r="C160" s="64"/>
      <c r="D160" s="65"/>
      <c r="E160" s="64"/>
      <c r="F160" s="39"/>
      <c r="G160" s="39"/>
      <c r="H160" s="39"/>
      <c r="I160" s="39"/>
      <c r="J160" s="39"/>
      <c r="K160" s="39"/>
      <c r="L160" s="39"/>
      <c r="M160" s="39"/>
      <c r="N160" s="39"/>
      <c r="O160" s="39"/>
      <c r="P160" s="39"/>
      <c r="Q160" s="39"/>
    </row>
    <row r="161" spans="3:17" hidden="1">
      <c r="C161" s="64"/>
      <c r="D161" s="65"/>
      <c r="E161" s="64"/>
      <c r="F161" s="39"/>
      <c r="G161" s="39"/>
      <c r="H161" s="39"/>
      <c r="I161" s="39"/>
      <c r="J161" s="39"/>
      <c r="K161" s="39"/>
      <c r="L161" s="39"/>
      <c r="M161" s="39"/>
      <c r="N161" s="39"/>
      <c r="O161" s="39"/>
      <c r="P161" s="39"/>
      <c r="Q161" s="39"/>
    </row>
    <row r="162" spans="3:17" hidden="1">
      <c r="C162" s="64"/>
      <c r="D162" s="65"/>
      <c r="E162" s="64"/>
      <c r="F162" s="39"/>
      <c r="G162" s="39"/>
      <c r="H162" s="39"/>
      <c r="I162" s="39"/>
      <c r="J162" s="39"/>
      <c r="K162" s="39"/>
      <c r="L162" s="39"/>
      <c r="M162" s="39"/>
      <c r="N162" s="39"/>
      <c r="O162" s="39"/>
      <c r="P162" s="39"/>
      <c r="Q162" s="39"/>
    </row>
    <row r="163" spans="3:17" hidden="1">
      <c r="C163" s="64"/>
      <c r="D163" s="65"/>
      <c r="E163" s="64"/>
      <c r="F163" s="39"/>
      <c r="G163" s="39"/>
      <c r="H163" s="39"/>
      <c r="I163" s="39"/>
      <c r="J163" s="39"/>
      <c r="K163" s="39"/>
      <c r="L163" s="39"/>
      <c r="M163" s="39"/>
      <c r="N163" s="39"/>
      <c r="O163" s="39"/>
      <c r="P163" s="39"/>
      <c r="Q163" s="39"/>
    </row>
    <row r="164" spans="3:17" hidden="1">
      <c r="C164" s="64"/>
      <c r="D164" s="65"/>
      <c r="E164" s="64"/>
      <c r="F164" s="39"/>
      <c r="G164" s="39"/>
      <c r="H164" s="39"/>
      <c r="I164" s="39"/>
      <c r="J164" s="39"/>
      <c r="K164" s="39"/>
      <c r="L164" s="39"/>
      <c r="M164" s="39"/>
      <c r="N164" s="39"/>
      <c r="O164" s="39"/>
      <c r="P164" s="39"/>
      <c r="Q164" s="39"/>
    </row>
    <row r="165" spans="3:17" hidden="1">
      <c r="C165" s="64"/>
      <c r="D165" s="65"/>
      <c r="E165" s="64"/>
      <c r="F165" s="39"/>
      <c r="G165" s="39"/>
      <c r="H165" s="39"/>
      <c r="I165" s="39"/>
      <c r="J165" s="39"/>
      <c r="K165" s="39"/>
      <c r="L165" s="39"/>
      <c r="M165" s="39"/>
      <c r="N165" s="39"/>
      <c r="O165" s="39"/>
      <c r="P165" s="39"/>
      <c r="Q165" s="39"/>
    </row>
    <row r="166" spans="3:17" hidden="1">
      <c r="C166" s="64"/>
      <c r="D166" s="65"/>
      <c r="E166" s="64"/>
      <c r="F166" s="39"/>
      <c r="G166" s="39"/>
      <c r="H166" s="39"/>
      <c r="I166" s="39"/>
      <c r="J166" s="39"/>
      <c r="K166" s="39"/>
      <c r="L166" s="39"/>
      <c r="M166" s="39"/>
      <c r="N166" s="39"/>
      <c r="O166" s="39"/>
      <c r="P166" s="39"/>
      <c r="Q166" s="39"/>
    </row>
    <row r="167" spans="3:17" hidden="1">
      <c r="C167" s="64"/>
      <c r="D167" s="65"/>
      <c r="E167" s="64"/>
      <c r="F167" s="39"/>
      <c r="G167" s="39"/>
      <c r="H167" s="39"/>
      <c r="I167" s="39"/>
      <c r="J167" s="39"/>
      <c r="K167" s="39"/>
      <c r="L167" s="39"/>
      <c r="M167" s="39"/>
      <c r="N167" s="39"/>
      <c r="O167" s="39"/>
      <c r="P167" s="39"/>
      <c r="Q167" s="39"/>
    </row>
    <row r="168" spans="3:17" hidden="1">
      <c r="C168" s="64"/>
      <c r="D168" s="65"/>
      <c r="E168" s="64"/>
      <c r="F168" s="39"/>
      <c r="G168" s="39"/>
      <c r="H168" s="39"/>
      <c r="I168" s="39"/>
      <c r="J168" s="39"/>
      <c r="K168" s="39"/>
      <c r="L168" s="39"/>
      <c r="M168" s="39"/>
      <c r="N168" s="39"/>
      <c r="O168" s="39"/>
      <c r="P168" s="39"/>
      <c r="Q168" s="39"/>
    </row>
    <row r="169" spans="3:17" hidden="1">
      <c r="C169" s="64"/>
      <c r="D169" s="65"/>
      <c r="E169" s="64"/>
      <c r="F169" s="39"/>
      <c r="G169" s="39"/>
      <c r="H169" s="39"/>
      <c r="I169" s="39"/>
      <c r="J169" s="39"/>
      <c r="K169" s="39"/>
      <c r="L169" s="39"/>
      <c r="M169" s="39"/>
      <c r="N169" s="39"/>
      <c r="O169" s="39"/>
      <c r="P169" s="39"/>
      <c r="Q169" s="39"/>
    </row>
    <row r="170" spans="3:17" hidden="1">
      <c r="C170" s="64"/>
      <c r="D170" s="65"/>
      <c r="E170" s="64"/>
      <c r="F170" s="39"/>
      <c r="G170" s="39"/>
      <c r="H170" s="39"/>
      <c r="I170" s="39"/>
      <c r="J170" s="39"/>
      <c r="K170" s="39"/>
      <c r="L170" s="39"/>
      <c r="M170" s="39"/>
      <c r="N170" s="39"/>
      <c r="O170" s="39"/>
      <c r="P170" s="39"/>
      <c r="Q170" s="39"/>
    </row>
    <row r="171" spans="3:17" hidden="1">
      <c r="C171" s="64"/>
      <c r="D171" s="65"/>
      <c r="E171" s="64"/>
      <c r="F171" s="39"/>
      <c r="G171" s="39"/>
      <c r="H171" s="39"/>
      <c r="I171" s="39"/>
      <c r="J171" s="39"/>
      <c r="K171" s="39"/>
      <c r="L171" s="39"/>
      <c r="M171" s="39"/>
      <c r="N171" s="39"/>
      <c r="O171" s="39"/>
      <c r="P171" s="39"/>
      <c r="Q171" s="39"/>
    </row>
    <row r="172" spans="3:17" hidden="1">
      <c r="C172" s="64"/>
      <c r="D172" s="65"/>
      <c r="E172" s="64"/>
      <c r="F172" s="39"/>
      <c r="G172" s="39"/>
      <c r="H172" s="39"/>
      <c r="I172" s="39"/>
      <c r="J172" s="39"/>
      <c r="K172" s="39"/>
      <c r="L172" s="39"/>
      <c r="M172" s="39"/>
      <c r="N172" s="39"/>
      <c r="O172" s="39"/>
      <c r="P172" s="39"/>
      <c r="Q172" s="39"/>
    </row>
    <row r="173" spans="3:17" hidden="1">
      <c r="C173" s="64"/>
      <c r="D173" s="65"/>
      <c r="E173" s="64"/>
      <c r="F173" s="39"/>
      <c r="G173" s="39"/>
      <c r="H173" s="39"/>
      <c r="I173" s="39"/>
      <c r="J173" s="39"/>
      <c r="K173" s="39"/>
      <c r="L173" s="39"/>
      <c r="M173" s="39"/>
      <c r="N173" s="39"/>
      <c r="O173" s="39"/>
      <c r="P173" s="39"/>
      <c r="Q173" s="39"/>
    </row>
    <row r="174" spans="3:17" hidden="1">
      <c r="C174" s="64"/>
      <c r="D174" s="65"/>
      <c r="E174" s="64"/>
      <c r="F174" s="39"/>
      <c r="G174" s="39"/>
      <c r="H174" s="39"/>
      <c r="I174" s="39"/>
      <c r="J174" s="39"/>
      <c r="K174" s="39"/>
      <c r="L174" s="39"/>
      <c r="M174" s="39"/>
      <c r="N174" s="39"/>
      <c r="O174" s="39"/>
      <c r="P174" s="39"/>
      <c r="Q174" s="39"/>
    </row>
    <row r="175" spans="3:17" hidden="1">
      <c r="C175" s="64"/>
      <c r="D175" s="65"/>
      <c r="E175" s="64"/>
      <c r="F175" s="39"/>
      <c r="G175" s="39"/>
      <c r="H175" s="39"/>
      <c r="I175" s="39"/>
      <c r="J175" s="39"/>
      <c r="K175" s="39"/>
      <c r="L175" s="39"/>
      <c r="M175" s="39"/>
      <c r="N175" s="39"/>
      <c r="O175" s="39"/>
      <c r="P175" s="39"/>
      <c r="Q175" s="39"/>
    </row>
    <row r="176" spans="3:17" hidden="1">
      <c r="C176" s="64"/>
      <c r="D176" s="65"/>
      <c r="E176" s="64"/>
      <c r="F176" s="39"/>
      <c r="G176" s="39"/>
      <c r="H176" s="39"/>
      <c r="I176" s="39"/>
      <c r="J176" s="39"/>
      <c r="K176" s="39"/>
      <c r="L176" s="39"/>
      <c r="M176" s="39"/>
      <c r="N176" s="39"/>
      <c r="O176" s="39"/>
      <c r="P176" s="39"/>
      <c r="Q176" s="39"/>
    </row>
    <row r="177" spans="3:17" hidden="1">
      <c r="C177" s="64"/>
      <c r="D177" s="65"/>
      <c r="E177" s="64"/>
      <c r="F177" s="39"/>
      <c r="G177" s="39"/>
      <c r="H177" s="39"/>
      <c r="I177" s="39"/>
      <c r="J177" s="39"/>
      <c r="K177" s="39"/>
      <c r="L177" s="39"/>
      <c r="M177" s="39"/>
      <c r="N177" s="39"/>
      <c r="O177" s="39"/>
      <c r="P177" s="39"/>
      <c r="Q177" s="39"/>
    </row>
    <row r="178" spans="3:17" hidden="1">
      <c r="C178" s="64"/>
      <c r="D178" s="65"/>
      <c r="E178" s="64"/>
      <c r="F178" s="39"/>
      <c r="G178" s="39"/>
      <c r="H178" s="39"/>
      <c r="I178" s="39"/>
      <c r="J178" s="39"/>
      <c r="K178" s="39"/>
      <c r="L178" s="39"/>
      <c r="M178" s="39"/>
      <c r="N178" s="39"/>
      <c r="O178" s="39"/>
      <c r="P178" s="39"/>
      <c r="Q178" s="39"/>
    </row>
    <row r="179" spans="3:17" hidden="1">
      <c r="C179" s="64"/>
      <c r="D179" s="65"/>
      <c r="E179" s="64"/>
      <c r="F179" s="39"/>
      <c r="G179" s="39"/>
      <c r="H179" s="39"/>
      <c r="I179" s="39"/>
      <c r="J179" s="39"/>
      <c r="K179" s="39"/>
      <c r="L179" s="39"/>
      <c r="M179" s="39"/>
      <c r="N179" s="39"/>
      <c r="O179" s="39"/>
      <c r="P179" s="39"/>
      <c r="Q179" s="39"/>
    </row>
    <row r="180" spans="3:17" hidden="1">
      <c r="C180" s="64"/>
      <c r="D180" s="65"/>
      <c r="E180" s="64"/>
      <c r="F180" s="39"/>
      <c r="G180" s="39"/>
      <c r="H180" s="39"/>
      <c r="I180" s="39"/>
      <c r="J180" s="39"/>
      <c r="K180" s="39"/>
      <c r="L180" s="39"/>
      <c r="M180" s="39"/>
      <c r="N180" s="39"/>
      <c r="O180" s="39"/>
      <c r="P180" s="39"/>
      <c r="Q180" s="39"/>
    </row>
    <row r="181" spans="3:17" hidden="1">
      <c r="C181" s="64"/>
      <c r="D181" s="65"/>
      <c r="E181" s="64"/>
      <c r="F181" s="39"/>
      <c r="G181" s="39"/>
      <c r="H181" s="39"/>
      <c r="I181" s="39"/>
      <c r="J181" s="39"/>
      <c r="K181" s="39"/>
      <c r="L181" s="39"/>
      <c r="M181" s="39"/>
      <c r="N181" s="39"/>
      <c r="O181" s="39"/>
      <c r="P181" s="39"/>
      <c r="Q181" s="39"/>
    </row>
    <row r="182" spans="3:17" hidden="1">
      <c r="C182" s="64"/>
      <c r="D182" s="65"/>
      <c r="E182" s="64"/>
      <c r="F182" s="39"/>
      <c r="G182" s="39"/>
      <c r="H182" s="39"/>
      <c r="I182" s="39"/>
      <c r="J182" s="39"/>
      <c r="K182" s="39"/>
      <c r="L182" s="39"/>
      <c r="M182" s="39"/>
      <c r="N182" s="39"/>
      <c r="O182" s="39"/>
      <c r="P182" s="39"/>
      <c r="Q182" s="39"/>
    </row>
    <row r="183" spans="3:17" hidden="1">
      <c r="C183" s="64"/>
      <c r="D183" s="65"/>
      <c r="E183" s="64"/>
      <c r="F183" s="39"/>
      <c r="G183" s="39"/>
      <c r="H183" s="39"/>
      <c r="I183" s="39"/>
      <c r="J183" s="39"/>
      <c r="K183" s="39"/>
      <c r="L183" s="39"/>
      <c r="M183" s="39"/>
      <c r="N183" s="39"/>
      <c r="O183" s="39"/>
      <c r="P183" s="39"/>
      <c r="Q183" s="39"/>
    </row>
    <row r="184" spans="3:17" hidden="1">
      <c r="C184" s="64"/>
      <c r="D184" s="65"/>
      <c r="E184" s="64"/>
      <c r="F184" s="39"/>
      <c r="G184" s="39"/>
      <c r="H184" s="39"/>
      <c r="I184" s="39"/>
      <c r="J184" s="39"/>
      <c r="K184" s="39"/>
      <c r="L184" s="39"/>
      <c r="M184" s="39"/>
      <c r="N184" s="39"/>
      <c r="O184" s="39"/>
      <c r="P184" s="39"/>
      <c r="Q184" s="39"/>
    </row>
    <row r="185" spans="3:17" hidden="1">
      <c r="C185" s="64"/>
      <c r="D185" s="65"/>
      <c r="E185" s="64"/>
      <c r="F185" s="39"/>
      <c r="G185" s="39"/>
      <c r="H185" s="39"/>
      <c r="I185" s="39"/>
      <c r="J185" s="39"/>
      <c r="K185" s="39"/>
      <c r="L185" s="39"/>
      <c r="M185" s="39"/>
      <c r="N185" s="39"/>
      <c r="O185" s="39"/>
      <c r="P185" s="39"/>
      <c r="Q185" s="39"/>
    </row>
    <row r="186" spans="3:17" hidden="1">
      <c r="C186" s="64"/>
      <c r="D186" s="65"/>
      <c r="E186" s="64"/>
      <c r="F186" s="39"/>
      <c r="G186" s="39"/>
      <c r="H186" s="39"/>
      <c r="I186" s="39"/>
      <c r="J186" s="39"/>
      <c r="K186" s="39"/>
      <c r="L186" s="39"/>
      <c r="M186" s="39"/>
      <c r="N186" s="39"/>
      <c r="O186" s="39"/>
      <c r="P186" s="39"/>
      <c r="Q186" s="39"/>
    </row>
    <row r="187" spans="3:17" hidden="1">
      <c r="C187" s="64"/>
      <c r="D187" s="65"/>
      <c r="E187" s="64"/>
      <c r="F187" s="39"/>
      <c r="G187" s="39"/>
      <c r="H187" s="39"/>
      <c r="I187" s="39"/>
      <c r="J187" s="39"/>
      <c r="K187" s="39"/>
      <c r="L187" s="39"/>
      <c r="M187" s="39"/>
      <c r="N187" s="39"/>
      <c r="O187" s="39"/>
      <c r="P187" s="39"/>
      <c r="Q187" s="39"/>
    </row>
    <row r="188" spans="3:17" hidden="1">
      <c r="C188" s="64"/>
      <c r="D188" s="65"/>
      <c r="E188" s="64"/>
      <c r="F188" s="39"/>
      <c r="G188" s="39"/>
      <c r="H188" s="39"/>
      <c r="I188" s="39"/>
      <c r="J188" s="39"/>
      <c r="K188" s="39"/>
      <c r="L188" s="39"/>
      <c r="M188" s="39"/>
      <c r="N188" s="39"/>
      <c r="O188" s="39"/>
      <c r="P188" s="39"/>
      <c r="Q188" s="39"/>
    </row>
    <row r="189" spans="3:17" hidden="1">
      <c r="C189" s="64"/>
      <c r="D189" s="65"/>
      <c r="E189" s="64"/>
      <c r="F189" s="39"/>
      <c r="G189" s="39"/>
      <c r="H189" s="39"/>
      <c r="I189" s="39"/>
      <c r="J189" s="39"/>
      <c r="K189" s="39"/>
      <c r="L189" s="39"/>
      <c r="M189" s="39"/>
      <c r="N189" s="39"/>
      <c r="O189" s="39"/>
      <c r="P189" s="39"/>
      <c r="Q189" s="39"/>
    </row>
    <row r="190" spans="3:17" hidden="1">
      <c r="C190" s="31"/>
      <c r="D190" s="66"/>
      <c r="E190" s="31"/>
      <c r="F190" s="20"/>
      <c r="G190" s="20"/>
      <c r="H190" s="20"/>
      <c r="I190" s="20"/>
      <c r="J190" s="20"/>
      <c r="K190" s="20"/>
      <c r="L190" s="20"/>
      <c r="M190" s="20"/>
      <c r="N190" s="20"/>
      <c r="O190" s="20"/>
      <c r="P190" s="20"/>
      <c r="Q190" s="20"/>
    </row>
    <row r="191" spans="3:17" hidden="1">
      <c r="C191" s="64"/>
      <c r="D191" s="65"/>
      <c r="E191" s="64"/>
      <c r="F191" s="39"/>
      <c r="G191" s="39"/>
      <c r="H191" s="39"/>
      <c r="I191" s="39"/>
      <c r="J191" s="39"/>
      <c r="K191" s="39"/>
      <c r="L191" s="39"/>
      <c r="M191" s="39"/>
      <c r="N191" s="39"/>
      <c r="O191" s="39"/>
      <c r="P191" s="39"/>
      <c r="Q191" s="39"/>
    </row>
    <row r="192" spans="3:17" hidden="1">
      <c r="C192" s="64"/>
      <c r="D192" s="65"/>
      <c r="E192" s="64"/>
      <c r="F192" s="39"/>
      <c r="G192" s="39"/>
      <c r="H192" s="39"/>
      <c r="I192" s="39"/>
      <c r="J192" s="39"/>
      <c r="K192" s="39"/>
      <c r="L192" s="39"/>
      <c r="M192" s="39"/>
      <c r="N192" s="39"/>
      <c r="O192" s="39"/>
      <c r="P192" s="39"/>
      <c r="Q192" s="39"/>
    </row>
    <row r="193" spans="3:17" hidden="1">
      <c r="C193" s="64"/>
      <c r="D193" s="65"/>
      <c r="E193" s="64"/>
      <c r="F193" s="39"/>
      <c r="G193" s="39"/>
      <c r="H193" s="39"/>
      <c r="I193" s="39"/>
      <c r="J193" s="39"/>
      <c r="K193" s="39"/>
      <c r="L193" s="39"/>
      <c r="M193" s="39"/>
      <c r="N193" s="39"/>
      <c r="O193" s="39"/>
      <c r="P193" s="39"/>
      <c r="Q193" s="39"/>
    </row>
    <row r="194" spans="3:17" hidden="1">
      <c r="C194" s="64"/>
      <c r="D194" s="65"/>
      <c r="E194" s="64"/>
      <c r="F194" s="39"/>
      <c r="G194" s="39"/>
      <c r="H194" s="39"/>
      <c r="I194" s="39"/>
      <c r="J194" s="39"/>
      <c r="K194" s="39"/>
      <c r="L194" s="39"/>
      <c r="M194" s="39"/>
      <c r="N194" s="39"/>
      <c r="O194" s="39"/>
      <c r="P194" s="39"/>
      <c r="Q194" s="39"/>
    </row>
    <row r="195" spans="3:17" hidden="1">
      <c r="C195" s="64"/>
      <c r="D195" s="65"/>
      <c r="E195" s="64"/>
      <c r="F195" s="39"/>
      <c r="G195" s="39"/>
      <c r="H195" s="39"/>
      <c r="I195" s="39"/>
      <c r="J195" s="39"/>
      <c r="K195" s="39"/>
      <c r="L195" s="39"/>
      <c r="M195" s="39"/>
      <c r="N195" s="39"/>
      <c r="O195" s="39"/>
      <c r="P195" s="39"/>
      <c r="Q195" s="39"/>
    </row>
    <row r="196" spans="3:17" hidden="1">
      <c r="C196" s="64"/>
      <c r="D196" s="65"/>
      <c r="E196" s="64"/>
      <c r="F196" s="39"/>
      <c r="G196" s="39"/>
      <c r="H196" s="39"/>
      <c r="I196" s="39"/>
      <c r="J196" s="39"/>
      <c r="K196" s="39"/>
      <c r="L196" s="39"/>
      <c r="M196" s="39"/>
      <c r="N196" s="39"/>
      <c r="O196" s="39"/>
      <c r="P196" s="39"/>
      <c r="Q196" s="39"/>
    </row>
    <row r="197" spans="3:17" hidden="1">
      <c r="C197" s="64"/>
      <c r="D197" s="65"/>
      <c r="E197" s="64"/>
      <c r="F197" s="39"/>
      <c r="G197" s="39"/>
      <c r="H197" s="39"/>
      <c r="I197" s="39"/>
      <c r="J197" s="39"/>
      <c r="K197" s="39"/>
      <c r="L197" s="39"/>
      <c r="M197" s="39"/>
      <c r="N197" s="39"/>
      <c r="O197" s="39"/>
      <c r="P197" s="39"/>
      <c r="Q197" s="39"/>
    </row>
    <row r="198" spans="3:17" hidden="1">
      <c r="C198" s="64"/>
      <c r="D198" s="65"/>
      <c r="E198" s="64"/>
      <c r="F198" s="39"/>
      <c r="G198" s="39"/>
      <c r="H198" s="39"/>
      <c r="I198" s="39"/>
      <c r="J198" s="39"/>
      <c r="K198" s="39"/>
      <c r="L198" s="39"/>
      <c r="M198" s="39"/>
      <c r="N198" s="39"/>
      <c r="O198" s="39"/>
      <c r="P198" s="39"/>
      <c r="Q198" s="39"/>
    </row>
    <row r="199" spans="3:17" hidden="1">
      <c r="C199" s="64"/>
      <c r="D199" s="65"/>
      <c r="E199" s="64"/>
      <c r="F199" s="39"/>
      <c r="G199" s="39"/>
      <c r="H199" s="39"/>
      <c r="I199" s="39"/>
      <c r="J199" s="39"/>
      <c r="K199" s="39"/>
      <c r="L199" s="39"/>
      <c r="M199" s="39"/>
      <c r="N199" s="39"/>
      <c r="O199" s="39"/>
      <c r="P199" s="39"/>
      <c r="Q199" s="39"/>
    </row>
    <row r="200" spans="3:17" hidden="1">
      <c r="C200" s="64"/>
      <c r="D200" s="65"/>
      <c r="E200" s="64"/>
      <c r="F200" s="39"/>
      <c r="G200" s="39"/>
      <c r="H200" s="39"/>
      <c r="I200" s="39"/>
      <c r="J200" s="39"/>
      <c r="K200" s="39"/>
      <c r="L200" s="39"/>
      <c r="M200" s="39"/>
      <c r="N200" s="39"/>
      <c r="O200" s="39"/>
      <c r="P200" s="39"/>
      <c r="Q200" s="39"/>
    </row>
    <row r="201" spans="3:17" hidden="1">
      <c r="C201" s="64"/>
      <c r="D201" s="65"/>
      <c r="E201" s="64"/>
      <c r="F201" s="39"/>
      <c r="G201" s="39"/>
      <c r="H201" s="39"/>
      <c r="I201" s="39"/>
      <c r="J201" s="39"/>
      <c r="K201" s="39"/>
      <c r="L201" s="39"/>
      <c r="M201" s="39"/>
      <c r="N201" s="39"/>
      <c r="O201" s="39"/>
      <c r="P201" s="39"/>
      <c r="Q201" s="39"/>
    </row>
    <row r="202" spans="3:17" hidden="1">
      <c r="C202" s="64"/>
      <c r="D202" s="65"/>
      <c r="E202" s="64"/>
      <c r="F202" s="39"/>
      <c r="G202" s="39"/>
      <c r="H202" s="39"/>
      <c r="I202" s="39"/>
      <c r="J202" s="39"/>
      <c r="K202" s="39"/>
      <c r="L202" s="39"/>
      <c r="M202" s="39"/>
      <c r="N202" s="39"/>
      <c r="O202" s="39"/>
      <c r="P202" s="39"/>
      <c r="Q202" s="39"/>
    </row>
    <row r="203" spans="3:17" hidden="1">
      <c r="C203" s="64"/>
      <c r="D203" s="65"/>
      <c r="E203" s="64"/>
      <c r="F203" s="39"/>
      <c r="G203" s="39"/>
      <c r="H203" s="39"/>
      <c r="I203" s="39"/>
      <c r="J203" s="39"/>
      <c r="K203" s="39"/>
      <c r="L203" s="39"/>
      <c r="M203" s="39"/>
      <c r="N203" s="39"/>
      <c r="O203" s="39"/>
      <c r="P203" s="39"/>
      <c r="Q203" s="39"/>
    </row>
    <row r="204" spans="3:17" hidden="1">
      <c r="C204" s="64"/>
      <c r="D204" s="65"/>
      <c r="E204" s="64"/>
      <c r="F204" s="39"/>
      <c r="G204" s="39"/>
      <c r="H204" s="39"/>
      <c r="I204" s="39"/>
      <c r="J204" s="39"/>
      <c r="K204" s="39"/>
      <c r="L204" s="39"/>
      <c r="M204" s="39"/>
      <c r="N204" s="39"/>
      <c r="O204" s="39"/>
      <c r="P204" s="39"/>
      <c r="Q204" s="39"/>
    </row>
    <row r="205" spans="3:17" hidden="1">
      <c r="C205" s="64"/>
      <c r="D205" s="65"/>
      <c r="E205" s="64"/>
      <c r="F205" s="39"/>
      <c r="G205" s="39"/>
      <c r="H205" s="39"/>
      <c r="I205" s="39"/>
      <c r="J205" s="39"/>
      <c r="K205" s="39"/>
      <c r="L205" s="39"/>
      <c r="M205" s="39"/>
      <c r="N205" s="39"/>
      <c r="O205" s="39"/>
      <c r="P205" s="39"/>
      <c r="Q205" s="39"/>
    </row>
    <row r="206" spans="3:17" hidden="1">
      <c r="C206" s="64"/>
      <c r="D206" s="65"/>
      <c r="E206" s="64"/>
      <c r="F206" s="39"/>
      <c r="G206" s="39"/>
      <c r="H206" s="39"/>
      <c r="I206" s="39"/>
      <c r="J206" s="39"/>
      <c r="K206" s="39"/>
      <c r="L206" s="39"/>
      <c r="M206" s="39"/>
      <c r="N206" s="39"/>
      <c r="O206" s="39"/>
      <c r="P206" s="39"/>
      <c r="Q206" s="39"/>
    </row>
    <row r="207" spans="3:17" hidden="1">
      <c r="C207" s="64"/>
      <c r="D207" s="65"/>
      <c r="E207" s="64"/>
      <c r="F207" s="39"/>
      <c r="G207" s="39"/>
      <c r="H207" s="39"/>
      <c r="I207" s="39"/>
      <c r="J207" s="39"/>
      <c r="K207" s="39"/>
      <c r="L207" s="39"/>
      <c r="M207" s="39"/>
      <c r="N207" s="39"/>
      <c r="O207" s="39"/>
      <c r="P207" s="39"/>
      <c r="Q207" s="39"/>
    </row>
    <row r="208" spans="3:17" hidden="1">
      <c r="C208" s="64"/>
      <c r="D208" s="65"/>
      <c r="E208" s="64"/>
      <c r="F208" s="39"/>
      <c r="G208" s="39"/>
      <c r="H208" s="39"/>
      <c r="I208" s="39"/>
      <c r="J208" s="39"/>
      <c r="K208" s="39"/>
      <c r="L208" s="39"/>
      <c r="M208" s="39"/>
      <c r="N208" s="39"/>
      <c r="O208" s="39"/>
      <c r="P208" s="39"/>
      <c r="Q208" s="39"/>
    </row>
    <row r="209" spans="3:17" hidden="1">
      <c r="C209" s="64"/>
      <c r="D209" s="65"/>
      <c r="E209" s="64"/>
      <c r="F209" s="39"/>
      <c r="G209" s="39"/>
      <c r="H209" s="39"/>
      <c r="I209" s="39"/>
      <c r="J209" s="39"/>
      <c r="K209" s="39"/>
      <c r="L209" s="39"/>
      <c r="M209" s="39"/>
      <c r="N209" s="39"/>
      <c r="O209" s="39"/>
      <c r="P209" s="39"/>
      <c r="Q209" s="39"/>
    </row>
    <row r="210" spans="3:17" hidden="1">
      <c r="C210" s="64"/>
      <c r="D210" s="65"/>
      <c r="E210" s="64"/>
      <c r="F210" s="39"/>
      <c r="G210" s="39"/>
      <c r="H210" s="39"/>
      <c r="I210" s="39"/>
      <c r="J210" s="39"/>
      <c r="K210" s="39"/>
      <c r="L210" s="39"/>
      <c r="M210" s="39"/>
      <c r="N210" s="39"/>
      <c r="O210" s="39"/>
      <c r="P210" s="39"/>
      <c r="Q210" s="39"/>
    </row>
    <row r="211" spans="3:17" hidden="1">
      <c r="C211" s="64"/>
      <c r="D211" s="65"/>
      <c r="E211" s="64"/>
      <c r="F211" s="39"/>
      <c r="G211" s="39"/>
      <c r="H211" s="39"/>
      <c r="I211" s="39"/>
      <c r="J211" s="39"/>
      <c r="K211" s="39"/>
      <c r="L211" s="39"/>
      <c r="M211" s="39"/>
      <c r="N211" s="39"/>
      <c r="O211" s="39"/>
      <c r="P211" s="39"/>
      <c r="Q211" s="39"/>
    </row>
    <row r="212" spans="3:17" hidden="1">
      <c r="C212" s="64"/>
      <c r="D212" s="65"/>
      <c r="E212" s="64"/>
      <c r="F212" s="39"/>
      <c r="G212" s="39"/>
      <c r="H212" s="39"/>
      <c r="I212" s="39"/>
      <c r="J212" s="39"/>
      <c r="K212" s="39"/>
      <c r="L212" s="39"/>
      <c r="M212" s="39"/>
      <c r="N212" s="39"/>
      <c r="O212" s="39"/>
      <c r="P212" s="39"/>
      <c r="Q212" s="39"/>
    </row>
    <row r="213" spans="3:17" hidden="1">
      <c r="C213" s="64"/>
      <c r="D213" s="65"/>
      <c r="E213" s="64"/>
      <c r="F213" s="39"/>
      <c r="G213" s="39"/>
      <c r="H213" s="39"/>
      <c r="I213" s="39"/>
      <c r="J213" s="39"/>
      <c r="K213" s="39"/>
      <c r="L213" s="39"/>
      <c r="M213" s="39"/>
      <c r="N213" s="39"/>
      <c r="O213" s="39"/>
      <c r="P213" s="39"/>
      <c r="Q213" s="39"/>
    </row>
    <row r="214" spans="3:17" hidden="1">
      <c r="C214" s="64"/>
      <c r="D214" s="65"/>
      <c r="E214" s="64"/>
      <c r="F214" s="39"/>
      <c r="G214" s="39"/>
      <c r="H214" s="39"/>
      <c r="I214" s="39"/>
      <c r="J214" s="39"/>
      <c r="K214" s="39"/>
      <c r="L214" s="39"/>
      <c r="M214" s="39"/>
      <c r="N214" s="39"/>
      <c r="O214" s="39"/>
      <c r="P214" s="39"/>
      <c r="Q214" s="39"/>
    </row>
    <row r="215" spans="3:17" hidden="1">
      <c r="C215" s="64"/>
      <c r="D215" s="65"/>
      <c r="E215" s="64"/>
      <c r="F215" s="39"/>
      <c r="G215" s="39"/>
      <c r="H215" s="39"/>
      <c r="I215" s="39"/>
      <c r="J215" s="39"/>
      <c r="K215" s="39"/>
      <c r="L215" s="39"/>
      <c r="M215" s="39"/>
      <c r="N215" s="39"/>
      <c r="O215" s="39"/>
      <c r="P215" s="39"/>
      <c r="Q215" s="39"/>
    </row>
    <row r="216" spans="3:17" hidden="1">
      <c r="C216" s="64"/>
      <c r="D216" s="65"/>
      <c r="E216" s="64"/>
      <c r="F216" s="39"/>
      <c r="G216" s="39"/>
      <c r="H216" s="39"/>
      <c r="I216" s="39"/>
      <c r="J216" s="39"/>
      <c r="K216" s="39"/>
      <c r="L216" s="39"/>
      <c r="M216" s="39"/>
      <c r="N216" s="39"/>
      <c r="O216" s="39"/>
      <c r="P216" s="39"/>
      <c r="Q216" s="39"/>
    </row>
    <row r="217" spans="3:17" hidden="1">
      <c r="C217" s="64"/>
      <c r="D217" s="65"/>
      <c r="E217" s="64"/>
      <c r="F217" s="39"/>
      <c r="G217" s="39"/>
      <c r="H217" s="39"/>
      <c r="I217" s="39"/>
      <c r="J217" s="39"/>
      <c r="K217" s="39"/>
      <c r="L217" s="39"/>
      <c r="M217" s="39"/>
      <c r="N217" s="39"/>
      <c r="O217" s="39"/>
      <c r="P217" s="39"/>
      <c r="Q217" s="39"/>
    </row>
    <row r="218" spans="3:17" hidden="1">
      <c r="C218" s="64"/>
      <c r="D218" s="65"/>
      <c r="E218" s="64"/>
      <c r="F218" s="39"/>
      <c r="G218" s="39"/>
      <c r="H218" s="39"/>
      <c r="I218" s="39"/>
      <c r="J218" s="39"/>
      <c r="K218" s="39"/>
      <c r="L218" s="39"/>
      <c r="M218" s="39"/>
      <c r="N218" s="39"/>
      <c r="O218" s="39"/>
      <c r="P218" s="39"/>
      <c r="Q218" s="39"/>
    </row>
    <row r="219" spans="3:17" hidden="1">
      <c r="C219" s="64"/>
      <c r="D219" s="65"/>
      <c r="E219" s="64"/>
      <c r="F219" s="39"/>
      <c r="G219" s="39"/>
      <c r="H219" s="39"/>
      <c r="I219" s="39"/>
      <c r="J219" s="39"/>
      <c r="K219" s="39"/>
      <c r="L219" s="39"/>
      <c r="M219" s="39"/>
      <c r="N219" s="39"/>
      <c r="O219" s="39"/>
      <c r="P219" s="39"/>
      <c r="Q219" s="39"/>
    </row>
    <row r="220" spans="3:17" hidden="1">
      <c r="C220" s="64"/>
      <c r="D220" s="65"/>
      <c r="E220" s="64"/>
      <c r="F220" s="39"/>
      <c r="G220" s="39"/>
      <c r="H220" s="39"/>
      <c r="I220" s="39"/>
      <c r="J220" s="39"/>
      <c r="K220" s="39"/>
      <c r="L220" s="39"/>
      <c r="M220" s="39"/>
      <c r="N220" s="39"/>
      <c r="O220" s="39"/>
      <c r="P220" s="39"/>
      <c r="Q220" s="39"/>
    </row>
    <row r="221" spans="3:17" hidden="1">
      <c r="C221" s="64"/>
      <c r="D221" s="65"/>
      <c r="E221" s="64"/>
      <c r="F221" s="39"/>
      <c r="G221" s="39"/>
      <c r="H221" s="39"/>
      <c r="I221" s="39"/>
      <c r="J221" s="39"/>
      <c r="K221" s="39"/>
      <c r="L221" s="39"/>
      <c r="M221" s="39"/>
      <c r="N221" s="39"/>
      <c r="O221" s="39"/>
      <c r="P221" s="39"/>
      <c r="Q221" s="39"/>
    </row>
    <row r="222" spans="3:17" hidden="1">
      <c r="C222" s="64"/>
      <c r="D222" s="65"/>
      <c r="E222" s="64"/>
      <c r="F222" s="39"/>
      <c r="G222" s="39"/>
      <c r="H222" s="39"/>
      <c r="I222" s="39"/>
      <c r="J222" s="39"/>
      <c r="K222" s="39"/>
      <c r="L222" s="39"/>
      <c r="M222" s="39"/>
      <c r="N222" s="39"/>
      <c r="O222" s="39"/>
      <c r="P222" s="39"/>
      <c r="Q222" s="39"/>
    </row>
    <row r="223" spans="3:17" hidden="1">
      <c r="C223" s="64"/>
      <c r="D223" s="65"/>
      <c r="E223" s="64"/>
      <c r="F223" s="39"/>
      <c r="G223" s="39"/>
      <c r="H223" s="39"/>
      <c r="I223" s="39"/>
      <c r="J223" s="39"/>
      <c r="K223" s="39"/>
      <c r="L223" s="39"/>
      <c r="M223" s="39"/>
      <c r="N223" s="39"/>
      <c r="O223" s="39"/>
      <c r="P223" s="39"/>
      <c r="Q223" s="39"/>
    </row>
    <row r="224" spans="3:17" hidden="1">
      <c r="C224" s="64"/>
      <c r="D224" s="65"/>
      <c r="E224" s="64"/>
      <c r="F224" s="39"/>
      <c r="G224" s="39"/>
      <c r="H224" s="39"/>
      <c r="I224" s="39"/>
      <c r="J224" s="39"/>
      <c r="K224" s="39"/>
      <c r="L224" s="39"/>
      <c r="M224" s="39"/>
      <c r="N224" s="39"/>
      <c r="O224" s="39"/>
      <c r="P224" s="39"/>
      <c r="Q224" s="39"/>
    </row>
    <row r="225" spans="3:17" hidden="1">
      <c r="C225" s="64"/>
      <c r="D225" s="65"/>
      <c r="E225" s="64"/>
      <c r="F225" s="39"/>
      <c r="G225" s="39"/>
      <c r="H225" s="39"/>
      <c r="I225" s="39"/>
      <c r="J225" s="39"/>
      <c r="K225" s="39"/>
      <c r="L225" s="39"/>
      <c r="M225" s="39"/>
      <c r="N225" s="39"/>
      <c r="O225" s="39"/>
      <c r="P225" s="39"/>
      <c r="Q225" s="39"/>
    </row>
    <row r="226" spans="3:17" hidden="1">
      <c r="C226" s="64"/>
      <c r="D226" s="65"/>
      <c r="E226" s="64"/>
      <c r="F226" s="39"/>
      <c r="G226" s="39"/>
      <c r="H226" s="39"/>
      <c r="I226" s="39"/>
      <c r="J226" s="39"/>
      <c r="K226" s="39"/>
      <c r="L226" s="39"/>
      <c r="M226" s="39"/>
      <c r="N226" s="39"/>
      <c r="O226" s="39"/>
      <c r="P226" s="39"/>
      <c r="Q226" s="39"/>
    </row>
    <row r="227" spans="3:17" hidden="1">
      <c r="C227" s="64"/>
      <c r="D227" s="65"/>
      <c r="E227" s="64"/>
      <c r="F227" s="39"/>
      <c r="G227" s="39"/>
      <c r="H227" s="39"/>
      <c r="I227" s="39"/>
      <c r="J227" s="39"/>
      <c r="K227" s="39"/>
      <c r="L227" s="39"/>
      <c r="M227" s="39"/>
      <c r="N227" s="39"/>
      <c r="O227" s="39"/>
      <c r="P227" s="39"/>
      <c r="Q227" s="39"/>
    </row>
    <row r="228" spans="3:17" hidden="1">
      <c r="C228" s="64"/>
      <c r="D228" s="65"/>
      <c r="E228" s="64"/>
      <c r="F228" s="39"/>
      <c r="G228" s="39"/>
      <c r="H228" s="39"/>
      <c r="I228" s="39"/>
      <c r="J228" s="39"/>
      <c r="K228" s="39"/>
      <c r="L228" s="39"/>
      <c r="M228" s="39"/>
      <c r="N228" s="39"/>
      <c r="O228" s="39"/>
      <c r="P228" s="39"/>
      <c r="Q228" s="39"/>
    </row>
    <row r="229" spans="3:17" hidden="1">
      <c r="C229" s="64"/>
      <c r="D229" s="65"/>
      <c r="E229" s="64"/>
      <c r="F229" s="39"/>
      <c r="G229" s="39"/>
      <c r="H229" s="39"/>
      <c r="I229" s="39"/>
      <c r="J229" s="39"/>
      <c r="K229" s="39"/>
      <c r="L229" s="39"/>
      <c r="M229" s="39"/>
      <c r="N229" s="39"/>
      <c r="O229" s="39"/>
      <c r="P229" s="39"/>
      <c r="Q229" s="39"/>
    </row>
    <row r="230" spans="3:17" hidden="1">
      <c r="C230" s="64"/>
      <c r="D230" s="65"/>
      <c r="E230" s="64"/>
      <c r="F230" s="39"/>
      <c r="G230" s="39"/>
      <c r="H230" s="39"/>
      <c r="I230" s="39"/>
      <c r="J230" s="39"/>
      <c r="K230" s="39"/>
      <c r="L230" s="39"/>
      <c r="M230" s="39"/>
      <c r="N230" s="39"/>
      <c r="O230" s="39"/>
      <c r="P230" s="39"/>
      <c r="Q230" s="39"/>
    </row>
    <row r="231" spans="3:17" hidden="1">
      <c r="C231" s="64"/>
      <c r="D231" s="65"/>
      <c r="E231" s="64"/>
      <c r="F231" s="39"/>
      <c r="G231" s="39"/>
      <c r="H231" s="39"/>
      <c r="I231" s="39"/>
      <c r="J231" s="39"/>
      <c r="K231" s="39"/>
      <c r="L231" s="39"/>
      <c r="M231" s="39"/>
      <c r="N231" s="39"/>
      <c r="O231" s="39"/>
      <c r="P231" s="39"/>
      <c r="Q231" s="39"/>
    </row>
    <row r="232" spans="3:17" hidden="1">
      <c r="C232" s="64"/>
      <c r="D232" s="65"/>
      <c r="E232" s="64"/>
      <c r="F232" s="39"/>
      <c r="G232" s="39"/>
      <c r="H232" s="39"/>
      <c r="I232" s="39"/>
      <c r="J232" s="39"/>
      <c r="K232" s="39"/>
      <c r="L232" s="39"/>
      <c r="M232" s="39"/>
      <c r="N232" s="39"/>
      <c r="O232" s="39"/>
      <c r="P232" s="39"/>
      <c r="Q232" s="39"/>
    </row>
    <row r="233" spans="3:17" hidden="1">
      <c r="C233" s="64"/>
      <c r="D233" s="65"/>
      <c r="E233" s="64"/>
      <c r="F233" s="39"/>
      <c r="G233" s="39"/>
      <c r="H233" s="39"/>
      <c r="I233" s="39"/>
      <c r="J233" s="39"/>
      <c r="K233" s="39"/>
      <c r="L233" s="39"/>
      <c r="M233" s="39"/>
      <c r="N233" s="39"/>
      <c r="O233" s="39"/>
      <c r="P233" s="39"/>
      <c r="Q233" s="39"/>
    </row>
    <row r="234" spans="3:17" hidden="1">
      <c r="C234" s="64"/>
      <c r="D234" s="65"/>
      <c r="E234" s="64"/>
      <c r="F234" s="39"/>
      <c r="G234" s="39"/>
      <c r="H234" s="39"/>
      <c r="I234" s="39"/>
      <c r="J234" s="39"/>
      <c r="K234" s="39"/>
      <c r="L234" s="39"/>
      <c r="M234" s="39"/>
      <c r="N234" s="39"/>
      <c r="O234" s="39"/>
      <c r="P234" s="39"/>
      <c r="Q234" s="39"/>
    </row>
    <row r="235" spans="3:17" hidden="1">
      <c r="C235" s="64"/>
      <c r="D235" s="65"/>
      <c r="E235" s="64"/>
      <c r="F235" s="39"/>
      <c r="G235" s="39"/>
      <c r="H235" s="39"/>
      <c r="I235" s="39"/>
      <c r="J235" s="39"/>
      <c r="K235" s="39"/>
      <c r="L235" s="39"/>
      <c r="M235" s="39"/>
      <c r="N235" s="39"/>
      <c r="O235" s="39"/>
      <c r="P235" s="39"/>
      <c r="Q235" s="39"/>
    </row>
    <row r="236" spans="3:17" hidden="1">
      <c r="C236" s="64"/>
      <c r="D236" s="65"/>
      <c r="E236" s="64"/>
      <c r="F236" s="39"/>
      <c r="G236" s="39"/>
      <c r="H236" s="39"/>
      <c r="I236" s="39"/>
      <c r="J236" s="39"/>
      <c r="K236" s="39"/>
      <c r="L236" s="39"/>
      <c r="M236" s="39"/>
      <c r="N236" s="39"/>
      <c r="O236" s="39"/>
      <c r="P236" s="39"/>
      <c r="Q236" s="39"/>
    </row>
    <row r="237" spans="3:17" hidden="1">
      <c r="C237" s="64"/>
      <c r="D237" s="65"/>
      <c r="E237" s="64"/>
      <c r="F237" s="39"/>
      <c r="G237" s="39"/>
      <c r="H237" s="39"/>
      <c r="I237" s="39"/>
      <c r="J237" s="39"/>
      <c r="K237" s="39"/>
      <c r="L237" s="39"/>
      <c r="M237" s="39"/>
      <c r="N237" s="39"/>
      <c r="O237" s="39"/>
      <c r="P237" s="39"/>
      <c r="Q237" s="39"/>
    </row>
    <row r="238" spans="3:17" hidden="1">
      <c r="C238" s="64"/>
      <c r="D238" s="65"/>
      <c r="E238" s="64"/>
      <c r="F238" s="39"/>
      <c r="G238" s="39"/>
      <c r="H238" s="39"/>
      <c r="I238" s="39"/>
      <c r="J238" s="39"/>
      <c r="K238" s="39"/>
      <c r="L238" s="39"/>
      <c r="M238" s="39"/>
      <c r="N238" s="39"/>
      <c r="O238" s="39"/>
      <c r="P238" s="39"/>
      <c r="Q238" s="39"/>
    </row>
    <row r="239" spans="3:17" hidden="1">
      <c r="C239" s="64"/>
      <c r="D239" s="65"/>
      <c r="E239" s="64"/>
      <c r="F239" s="39"/>
      <c r="G239" s="39"/>
      <c r="H239" s="39"/>
      <c r="I239" s="39"/>
      <c r="J239" s="39"/>
      <c r="K239" s="39"/>
      <c r="L239" s="39"/>
      <c r="M239" s="39"/>
      <c r="N239" s="39"/>
      <c r="O239" s="39"/>
      <c r="P239" s="39"/>
      <c r="Q239" s="39"/>
    </row>
    <row r="240" spans="3:17" hidden="1">
      <c r="C240" s="64"/>
      <c r="D240" s="65"/>
      <c r="E240" s="64"/>
      <c r="F240" s="39"/>
      <c r="G240" s="39"/>
      <c r="H240" s="39"/>
      <c r="I240" s="39"/>
      <c r="J240" s="39"/>
      <c r="K240" s="39"/>
      <c r="L240" s="39"/>
      <c r="M240" s="39"/>
      <c r="N240" s="39"/>
      <c r="O240" s="39"/>
      <c r="P240" s="39"/>
      <c r="Q240" s="39"/>
    </row>
    <row r="241" spans="3:17" hidden="1">
      <c r="C241" s="64"/>
      <c r="D241" s="65"/>
      <c r="E241" s="64"/>
      <c r="F241" s="39"/>
      <c r="G241" s="39"/>
      <c r="H241" s="39"/>
      <c r="I241" s="39"/>
      <c r="J241" s="39"/>
      <c r="K241" s="39"/>
      <c r="L241" s="39"/>
      <c r="M241" s="39"/>
      <c r="N241" s="39"/>
      <c r="O241" s="39"/>
      <c r="P241" s="39"/>
      <c r="Q241" s="39"/>
    </row>
    <row r="242" spans="3:17" hidden="1">
      <c r="C242" s="64"/>
      <c r="D242" s="65"/>
      <c r="E242" s="64"/>
      <c r="F242" s="39"/>
      <c r="G242" s="39"/>
      <c r="H242" s="39"/>
      <c r="I242" s="39"/>
      <c r="J242" s="39"/>
      <c r="K242" s="39"/>
      <c r="L242" s="39"/>
      <c r="M242" s="39"/>
      <c r="N242" s="39"/>
      <c r="O242" s="39"/>
      <c r="P242" s="39"/>
      <c r="Q242" s="39"/>
    </row>
    <row r="243" spans="3:17" hidden="1">
      <c r="C243" s="64"/>
      <c r="D243" s="65"/>
      <c r="E243" s="64"/>
      <c r="F243" s="39"/>
      <c r="G243" s="39"/>
      <c r="H243" s="39"/>
      <c r="I243" s="39"/>
      <c r="J243" s="39"/>
      <c r="K243" s="39"/>
      <c r="L243" s="39"/>
      <c r="M243" s="39"/>
      <c r="N243" s="39"/>
      <c r="O243" s="39"/>
      <c r="P243" s="39"/>
      <c r="Q243" s="39"/>
    </row>
    <row r="244" spans="3:17" hidden="1">
      <c r="C244" s="64"/>
      <c r="D244" s="65"/>
      <c r="E244" s="64"/>
      <c r="F244" s="39"/>
      <c r="G244" s="39"/>
      <c r="H244" s="39"/>
      <c r="I244" s="39"/>
      <c r="J244" s="39"/>
      <c r="K244" s="39"/>
      <c r="L244" s="39"/>
      <c r="M244" s="39"/>
      <c r="N244" s="39"/>
      <c r="O244" s="39"/>
      <c r="P244" s="39"/>
      <c r="Q244" s="39"/>
    </row>
    <row r="245" spans="3:17" hidden="1">
      <c r="C245" s="64"/>
      <c r="D245" s="65"/>
      <c r="E245" s="64"/>
      <c r="F245" s="39"/>
      <c r="G245" s="39"/>
      <c r="H245" s="39"/>
      <c r="I245" s="39"/>
      <c r="J245" s="39"/>
      <c r="K245" s="39"/>
      <c r="L245" s="39"/>
      <c r="M245" s="39"/>
      <c r="N245" s="39"/>
      <c r="O245" s="39"/>
      <c r="P245" s="39"/>
      <c r="Q245" s="39"/>
    </row>
    <row r="246" spans="3:17" hidden="1">
      <c r="C246" s="64"/>
      <c r="D246" s="65"/>
      <c r="E246" s="64"/>
      <c r="F246" s="39"/>
      <c r="G246" s="39"/>
      <c r="H246" s="39"/>
      <c r="I246" s="39"/>
      <c r="J246" s="39"/>
      <c r="K246" s="39"/>
      <c r="L246" s="39"/>
      <c r="M246" s="39"/>
      <c r="N246" s="39"/>
      <c r="O246" s="39"/>
      <c r="P246" s="39"/>
      <c r="Q246" s="39"/>
    </row>
    <row r="247" spans="3:17" hidden="1">
      <c r="C247" s="64"/>
      <c r="D247" s="65"/>
      <c r="E247" s="64"/>
      <c r="F247" s="39"/>
      <c r="G247" s="39"/>
      <c r="H247" s="39"/>
      <c r="I247" s="39"/>
      <c r="J247" s="39"/>
      <c r="K247" s="39"/>
      <c r="L247" s="39"/>
      <c r="M247" s="39"/>
      <c r="N247" s="39"/>
      <c r="O247" s="39"/>
      <c r="P247" s="39"/>
      <c r="Q247" s="39"/>
    </row>
    <row r="248" spans="3:17" hidden="1">
      <c r="C248" s="64"/>
      <c r="D248" s="65"/>
      <c r="E248" s="64"/>
      <c r="F248" s="39"/>
      <c r="G248" s="39"/>
      <c r="H248" s="39"/>
      <c r="I248" s="39"/>
      <c r="J248" s="39"/>
      <c r="K248" s="39"/>
      <c r="L248" s="39"/>
      <c r="M248" s="39"/>
      <c r="N248" s="39"/>
      <c r="O248" s="39"/>
      <c r="P248" s="39"/>
      <c r="Q248" s="39"/>
    </row>
    <row r="249" spans="3:17" hidden="1">
      <c r="C249" s="64"/>
      <c r="D249" s="65"/>
      <c r="E249" s="64"/>
      <c r="F249" s="39"/>
      <c r="G249" s="39"/>
      <c r="H249" s="39"/>
      <c r="I249" s="39"/>
      <c r="J249" s="39"/>
      <c r="K249" s="39"/>
      <c r="L249" s="39"/>
      <c r="M249" s="39"/>
      <c r="N249" s="39"/>
      <c r="O249" s="39"/>
      <c r="P249" s="39"/>
      <c r="Q249" s="39"/>
    </row>
    <row r="250" spans="3:17" hidden="1">
      <c r="C250" s="64"/>
      <c r="D250" s="65"/>
      <c r="E250" s="64"/>
      <c r="F250" s="39"/>
      <c r="G250" s="39"/>
      <c r="H250" s="39"/>
      <c r="I250" s="39"/>
      <c r="J250" s="39"/>
      <c r="K250" s="39"/>
      <c r="L250" s="39"/>
      <c r="M250" s="39"/>
      <c r="N250" s="39"/>
      <c r="O250" s="39"/>
      <c r="P250" s="39"/>
      <c r="Q250" s="39"/>
    </row>
    <row r="251" spans="3:17" hidden="1">
      <c r="C251" s="64"/>
      <c r="D251" s="65"/>
      <c r="E251" s="64"/>
      <c r="F251" s="39"/>
      <c r="G251" s="39"/>
      <c r="H251" s="39"/>
      <c r="I251" s="39"/>
      <c r="J251" s="39"/>
      <c r="K251" s="39"/>
      <c r="L251" s="39"/>
      <c r="M251" s="39"/>
      <c r="N251" s="39"/>
      <c r="O251" s="39"/>
      <c r="P251" s="39"/>
      <c r="Q251" s="39"/>
    </row>
    <row r="252" spans="3:17" hidden="1">
      <c r="C252" s="64"/>
      <c r="D252" s="65"/>
      <c r="E252" s="64"/>
      <c r="F252" s="39"/>
      <c r="G252" s="39"/>
      <c r="H252" s="39"/>
      <c r="I252" s="39"/>
      <c r="J252" s="39"/>
      <c r="K252" s="39"/>
      <c r="L252" s="39"/>
      <c r="M252" s="39"/>
      <c r="N252" s="39"/>
      <c r="O252" s="39"/>
      <c r="P252" s="39"/>
      <c r="Q252" s="39"/>
    </row>
    <row r="253" spans="3:17" hidden="1">
      <c r="C253" s="64"/>
      <c r="D253" s="65"/>
      <c r="E253" s="64"/>
      <c r="F253" s="39"/>
      <c r="G253" s="39"/>
      <c r="H253" s="39"/>
      <c r="I253" s="39"/>
      <c r="J253" s="39"/>
      <c r="K253" s="39"/>
      <c r="L253" s="39"/>
      <c r="M253" s="39"/>
      <c r="N253" s="39"/>
      <c r="O253" s="39"/>
      <c r="P253" s="39"/>
      <c r="Q253" s="39"/>
    </row>
    <row r="254" spans="3:17" hidden="1">
      <c r="C254" s="64"/>
      <c r="D254" s="65"/>
      <c r="E254" s="64"/>
      <c r="F254" s="39"/>
      <c r="G254" s="39"/>
      <c r="H254" s="39"/>
      <c r="I254" s="39"/>
      <c r="J254" s="39"/>
      <c r="K254" s="39"/>
      <c r="L254" s="39"/>
      <c r="M254" s="39"/>
      <c r="N254" s="39"/>
      <c r="O254" s="39"/>
      <c r="P254" s="39"/>
      <c r="Q254" s="39"/>
    </row>
    <row r="255" spans="3:17" hidden="1">
      <c r="C255" s="64"/>
      <c r="D255" s="65"/>
      <c r="E255" s="64"/>
      <c r="F255" s="39"/>
      <c r="G255" s="39"/>
      <c r="H255" s="39"/>
      <c r="I255" s="39"/>
      <c r="J255" s="39"/>
      <c r="K255" s="39"/>
      <c r="L255" s="39"/>
      <c r="M255" s="39"/>
      <c r="N255" s="39"/>
      <c r="O255" s="39"/>
      <c r="P255" s="39"/>
      <c r="Q255" s="39"/>
    </row>
    <row r="256" spans="3:17" hidden="1">
      <c r="C256" s="64"/>
      <c r="D256" s="65"/>
      <c r="E256" s="64"/>
      <c r="F256" s="39"/>
      <c r="G256" s="39"/>
      <c r="H256" s="39"/>
      <c r="I256" s="39"/>
      <c r="J256" s="39"/>
      <c r="K256" s="39"/>
      <c r="L256" s="39"/>
      <c r="M256" s="39"/>
      <c r="N256" s="39"/>
      <c r="O256" s="39"/>
      <c r="P256" s="39"/>
      <c r="Q256" s="39"/>
    </row>
    <row r="257" spans="3:17" hidden="1">
      <c r="C257" s="64"/>
      <c r="D257" s="65"/>
      <c r="E257" s="64"/>
      <c r="F257" s="39"/>
      <c r="G257" s="39"/>
      <c r="H257" s="39"/>
      <c r="I257" s="39"/>
      <c r="J257" s="39"/>
      <c r="K257" s="39"/>
      <c r="L257" s="39"/>
      <c r="M257" s="39"/>
      <c r="N257" s="39"/>
      <c r="O257" s="39"/>
      <c r="P257" s="39"/>
      <c r="Q257" s="39"/>
    </row>
    <row r="258" spans="3:17" hidden="1">
      <c r="C258" s="64"/>
      <c r="D258" s="65"/>
      <c r="E258" s="64"/>
      <c r="F258" s="39"/>
      <c r="G258" s="39"/>
      <c r="H258" s="39"/>
      <c r="I258" s="39"/>
      <c r="J258" s="39"/>
      <c r="K258" s="39"/>
      <c r="L258" s="39"/>
      <c r="M258" s="39"/>
      <c r="N258" s="39"/>
      <c r="O258" s="39"/>
      <c r="P258" s="39"/>
      <c r="Q258" s="39"/>
    </row>
    <row r="259" spans="3:17" hidden="1">
      <c r="C259" s="64"/>
      <c r="D259" s="65"/>
      <c r="E259" s="64"/>
      <c r="F259" s="39"/>
      <c r="G259" s="39"/>
      <c r="H259" s="39"/>
      <c r="I259" s="39"/>
      <c r="J259" s="39"/>
      <c r="K259" s="39"/>
      <c r="L259" s="39"/>
      <c r="M259" s="39"/>
      <c r="N259" s="39"/>
      <c r="O259" s="39"/>
      <c r="P259" s="39"/>
      <c r="Q259" s="39"/>
    </row>
    <row r="260" spans="3:17" hidden="1">
      <c r="C260" s="64"/>
      <c r="D260" s="65"/>
      <c r="E260" s="64"/>
      <c r="F260" s="39"/>
      <c r="G260" s="39"/>
      <c r="H260" s="39"/>
      <c r="I260" s="39"/>
      <c r="J260" s="39"/>
      <c r="K260" s="39"/>
      <c r="L260" s="39"/>
      <c r="M260" s="39"/>
      <c r="N260" s="39"/>
      <c r="O260" s="39"/>
      <c r="P260" s="39"/>
      <c r="Q260" s="39"/>
    </row>
    <row r="261" spans="3:17" hidden="1">
      <c r="C261" s="64"/>
      <c r="D261" s="65"/>
      <c r="E261" s="64"/>
      <c r="F261" s="39"/>
      <c r="G261" s="39"/>
      <c r="H261" s="39"/>
      <c r="I261" s="39"/>
      <c r="J261" s="39"/>
      <c r="K261" s="39"/>
      <c r="L261" s="39"/>
      <c r="M261" s="39"/>
      <c r="N261" s="39"/>
      <c r="O261" s="39"/>
      <c r="P261" s="39"/>
      <c r="Q261" s="39"/>
    </row>
    <row r="262" spans="3:17" hidden="1">
      <c r="C262" s="64"/>
      <c r="D262" s="65"/>
      <c r="E262" s="64"/>
      <c r="F262" s="39"/>
      <c r="G262" s="39"/>
      <c r="H262" s="39"/>
      <c r="I262" s="39"/>
      <c r="J262" s="39"/>
      <c r="K262" s="39"/>
      <c r="L262" s="39"/>
      <c r="M262" s="39"/>
      <c r="N262" s="39"/>
      <c r="O262" s="39"/>
      <c r="P262" s="39"/>
      <c r="Q262" s="39"/>
    </row>
    <row r="263" spans="3:17" hidden="1">
      <c r="C263" s="64"/>
      <c r="D263" s="65"/>
      <c r="E263" s="64"/>
      <c r="F263" s="39"/>
      <c r="G263" s="39"/>
      <c r="H263" s="39"/>
      <c r="I263" s="39"/>
      <c r="J263" s="39"/>
      <c r="K263" s="39"/>
      <c r="L263" s="39"/>
      <c r="M263" s="39"/>
      <c r="N263" s="39"/>
      <c r="O263" s="39"/>
      <c r="P263" s="39"/>
      <c r="Q263" s="39"/>
    </row>
    <row r="264" spans="3:17" hidden="1">
      <c r="C264" s="64"/>
      <c r="D264" s="65"/>
      <c r="E264" s="64"/>
      <c r="F264" s="39"/>
      <c r="G264" s="39"/>
      <c r="H264" s="39"/>
      <c r="I264" s="39"/>
      <c r="J264" s="39"/>
      <c r="K264" s="39"/>
      <c r="L264" s="39"/>
      <c r="M264" s="39"/>
      <c r="N264" s="39"/>
      <c r="O264" s="39"/>
      <c r="P264" s="39"/>
      <c r="Q264" s="39"/>
    </row>
    <row r="265" spans="3:17" hidden="1">
      <c r="C265" s="64"/>
      <c r="D265" s="65"/>
      <c r="E265" s="64"/>
      <c r="F265" s="39"/>
      <c r="G265" s="39"/>
      <c r="H265" s="39"/>
      <c r="I265" s="39"/>
      <c r="J265" s="39"/>
      <c r="K265" s="39"/>
      <c r="L265" s="39"/>
      <c r="M265" s="39"/>
      <c r="N265" s="39"/>
      <c r="O265" s="39"/>
      <c r="P265" s="39"/>
      <c r="Q265" s="39"/>
    </row>
    <row r="266" spans="3:17" hidden="1">
      <c r="C266" s="64"/>
      <c r="D266" s="65"/>
      <c r="E266" s="64"/>
      <c r="F266" s="39"/>
      <c r="G266" s="39"/>
      <c r="H266" s="39"/>
      <c r="I266" s="39"/>
      <c r="J266" s="39"/>
      <c r="K266" s="39"/>
      <c r="L266" s="39"/>
      <c r="M266" s="39"/>
      <c r="N266" s="39"/>
      <c r="O266" s="39"/>
      <c r="P266" s="39"/>
      <c r="Q266" s="39"/>
    </row>
    <row r="267" spans="3:17" hidden="1">
      <c r="C267" s="64"/>
      <c r="D267" s="65"/>
      <c r="E267" s="64"/>
      <c r="F267" s="39"/>
      <c r="G267" s="39"/>
      <c r="H267" s="39"/>
      <c r="I267" s="39"/>
      <c r="J267" s="39"/>
      <c r="K267" s="39"/>
      <c r="L267" s="39"/>
      <c r="M267" s="39"/>
      <c r="N267" s="39"/>
      <c r="O267" s="39"/>
      <c r="P267" s="39"/>
      <c r="Q267" s="39"/>
    </row>
    <row r="268" spans="3:17" hidden="1">
      <c r="C268" s="64"/>
      <c r="D268" s="65"/>
      <c r="E268" s="64"/>
      <c r="F268" s="39"/>
      <c r="G268" s="39"/>
      <c r="H268" s="39"/>
      <c r="I268" s="39"/>
      <c r="J268" s="39"/>
      <c r="K268" s="39"/>
      <c r="L268" s="39"/>
      <c r="M268" s="39"/>
      <c r="N268" s="39"/>
      <c r="O268" s="39"/>
      <c r="P268" s="39"/>
      <c r="Q268" s="39"/>
    </row>
    <row r="269" spans="3:17" hidden="1">
      <c r="C269" s="64"/>
      <c r="D269" s="65"/>
      <c r="E269" s="64"/>
      <c r="F269" s="39"/>
      <c r="G269" s="39"/>
      <c r="H269" s="39"/>
      <c r="I269" s="39"/>
      <c r="J269" s="39"/>
      <c r="K269" s="39"/>
      <c r="L269" s="39"/>
      <c r="M269" s="39"/>
      <c r="N269" s="39"/>
      <c r="O269" s="39"/>
      <c r="P269" s="39"/>
      <c r="Q269" s="39"/>
    </row>
    <row r="270" spans="3:17" hidden="1">
      <c r="C270" s="64"/>
      <c r="D270" s="65"/>
      <c r="E270" s="64"/>
      <c r="F270" s="39"/>
      <c r="G270" s="39"/>
      <c r="H270" s="39"/>
      <c r="I270" s="39"/>
      <c r="J270" s="39"/>
      <c r="K270" s="39"/>
      <c r="L270" s="39"/>
      <c r="M270" s="39"/>
      <c r="N270" s="39"/>
      <c r="O270" s="39"/>
      <c r="P270" s="39"/>
      <c r="Q270" s="39"/>
    </row>
  </sheetData>
  <sheetProtection algorithmName="SHA-512" hashValue="H0NGLIJd6SbARnVScrfSoG+o9wBmAUNuOzctX2m7Mxs/kMr4HLrTVYpEcweg3BG6DUmR8VEOqTnEwIu2vRvEPg==" saltValue="kjysYwQtQexduJYyRYUuEg==" spinCount="100000" sheet="1" objects="1"/>
  <mergeCells count="12">
    <mergeCell ref="D30:G30"/>
    <mergeCell ref="A112:O112"/>
    <mergeCell ref="B50:Q50"/>
    <mergeCell ref="B8:Q9"/>
    <mergeCell ref="D22:E22"/>
    <mergeCell ref="F22:G22"/>
    <mergeCell ref="B14:D14"/>
    <mergeCell ref="B15:D15"/>
    <mergeCell ref="B16:D16"/>
    <mergeCell ref="B17:D17"/>
    <mergeCell ref="B18:D18"/>
    <mergeCell ref="B19:D19"/>
  </mergeCells>
  <phoneticPr fontId="6" type="noConversion"/>
  <dataValidations count="52">
    <dataValidation type="list" allowBlank="1" showInputMessage="1" showErrorMessage="1" sqref="F65:Q65" xr:uid="{00000000-0002-0000-0000-000000000000}">
      <formula1>"Platinum, Gold, Silver, Bronze"</formula1>
    </dataValidation>
    <dataValidation type="list" allowBlank="1" showInputMessage="1" showErrorMessage="1" sqref="F66:Q66" xr:uid="{00000000-0002-0000-0000-000001000000}">
      <formula1>"Network 1, Network 2, Network 3, Network 4"</formula1>
    </dataValidation>
    <dataValidation type="list" allowBlank="1" showInputMessage="1" showErrorMessage="1" sqref="F67:Q67" xr:uid="{00000000-0002-0000-0000-000002000000}">
      <formula1>"HMO, PPO, Indemnity, EPO, POS"</formula1>
    </dataValidation>
    <dataValidation type="list" allowBlank="1" showInputMessage="1" showErrorMessage="1" errorTitle="Value not valid:" error="Market is a required field. Please select a value from the drop-down." promptTitle="Required:" prompt="Select the applicable Market from the drop-down." sqref="E5" xr:uid="{00000000-0002-0000-0000-000003000000}">
      <formula1>"Individual,Small Group,Combined"</formula1>
    </dataValidation>
    <dataValidation type="list" allowBlank="1" showInputMessage="1" showErrorMessage="1" errorTitle="Value not valid:" error="State is a required field. Please select a value from the drop-down." promptTitle="Required:" prompt="Enter the State that has regulatory authority over the policies." sqref="E4" xr:uid="{00000000-0002-0000-0000-000004000000}">
      <formula1>StateList</formula1>
    </dataValidation>
    <dataValidation type="textLength" allowBlank="1" showInputMessage="1" showErrorMessage="1" errorTitle="Value not valid:" error="Company Legal Name is a required field. Please enter a value up to 100 characters." promptTitle="Required:" prompt="Enter the organization’s legal entity name. The name entered in this cell must be the name that is associated with the HIOS Issuer ID. Enter up to 100 characters." sqref="C3" xr:uid="{00000000-0002-0000-0000-000005000000}">
      <formula1>1</formula1>
      <formula2>100</formula2>
    </dataValidation>
    <dataValidation allowBlank="1" showInputMessage="1" showErrorMessage="1" promptTitle="Required:" prompt="Enter the HIOS ID assigned to the legal entity (5 digit numeric value)." sqref="C4" xr:uid="{00000000-0002-0000-0000-000006000000}"/>
    <dataValidation type="date" operator="greaterThan" allowBlank="1" showInputMessage="1" showErrorMessage="1" errorTitle="Value not valid:" error="Experience Period (Beginning Date) is a required field." promptTitle="Required:" prompt="Enter the date that is the beginning of the Experience Period in a MM/DD/YYYY format." sqref="D12" xr:uid="{00000000-0002-0000-0000-000007000000}">
      <formula1>29221</formula1>
    </dataValidation>
    <dataValidation operator="greaterThanOrEqual" allowBlank="1" showInputMessage="1" showErrorMessage="1" promptTitle="Required:" prompt="Enter the total Allowed Claims with dates of service during the experience period, up to 16 characters including decimal place." sqref="E14" xr:uid="{00000000-0002-0000-0000-000008000000}"/>
    <dataValidation operator="greaterThan" allowBlank="1" showInputMessage="1" showErrorMessage="1" promptTitle="Required:" prompt="Enter reinsurance claims reimbursements for claims incurred during the experience period, up to 16 characters including decimal place." sqref="E15" xr:uid="{00000000-0002-0000-0000-000009000000}"/>
    <dataValidation operator="greaterThanOrEqual" allowBlank="1" showInputMessage="1" showErrorMessage="1" promptTitle="Required:" prompt="Enter total claims incurred in the experience period, up to 16 characters including decimal place." sqref="E16" xr:uid="{00000000-0002-0000-0000-00000A000000}"/>
    <dataValidation operator="greaterThanOrEqual" allowBlank="1" showInputMessage="1" showErrorMessage="1" promptTitle="Required:" prompt="Enter the Earned Premiums for the experience period, up to 16 characters including decimal place." sqref="E18" xr:uid="{00000000-0002-0000-0000-00000C000000}"/>
    <dataValidation allowBlank="1" showInputMessage="1" showErrorMessage="1" promptTitle="Required:" prompt="Enter the Risk Adjustment transfer amount for the experience period, up to 16 characters including decimal place. Payments received from the program should be reflected as a positive amount, while charges assessed should be reflected as a negative amount." sqref="E17" xr:uid="{72817DEC-DB52-4D14-BA28-3E96821A3E44}"/>
    <dataValidation allowBlank="1" showInputMessage="1" showErrorMessage="1" promptTitle="Required:" prompt="Enter the Experience Period Index Rate PMPM for Prescription Drug as a numeric value, up to 16 characters including decimal place." sqref="C29" xr:uid="{35C8E681-93D0-4F65-A7EF-26981435DCFD}"/>
    <dataValidation allowBlank="1" showInputMessage="1" showErrorMessage="1" promptTitle="Required:" prompt="Enter the Utilization - Year 2 Trend for Prescription Drug as a numeric value, up to 16 characters including decimal place." sqref="G29" xr:uid="{83D13581-61F6-4137-AABF-2BDFD268ADBA}"/>
    <dataValidation allowBlank="1" showInputMessage="1" showErrorMessage="1" promptTitle="Required:" prompt="Enter the Cost - Year 1 Trend for Prescription Drug as a numeric value, up to 16 characters including decimal place." sqref="D29" xr:uid="{439302C3-2546-4876-BC92-115F4FD46CB2}"/>
    <dataValidation allowBlank="1" showInputMessage="1" showErrorMessage="1" promptTitle="Required:" prompt="Enter the Cost - Year 2 Trend for Prescription Drug as a numeric value, up to 16 characters including decimal place." sqref="F29" xr:uid="{94E0D188-B96A-4CFD-9E93-DF61FBEACABD}"/>
    <dataValidation allowBlank="1" showInputMessage="1" showErrorMessage="1" promptTitle="Required:" prompt="Enter the Utilization - Year 1 Trend for Prescription Drug as a numeric value, up to 16 characters including decimal place." sqref="E29" xr:uid="{824EDB72-30B3-4F64-B370-80238B6D7389}"/>
    <dataValidation allowBlank="1" showInputMessage="1" showErrorMessage="1" promptTitle="Required:" prompt="Enter the Manual EHB Allowed Claims PMPM as a numeric value, up to 16 characters including decimal place." sqref="F38" xr:uid="{BB814B73-2ED4-4C03-9697-0413B6C93650}"/>
    <dataValidation allowBlank="1" showInputMessage="1" showErrorMessage="1" promptTitle="Required:" prompt="Enter the Applied Credibility % to the trended EHB Allowed Claims pmpm as a percentage, up to 16 characters including decimal place." sqref="F39" xr:uid="{F79A016C-857D-426E-AEF6-219CAE48205F}"/>
    <dataValidation allowBlank="1" showInputMessage="1" showErrorMessage="1" promptTitle="Required:" prompt="Enter the Morbidity Adjustment of the covered population from the experience period to the projection period as a numeric value, up to 16 characters including decimal place." sqref="F32" xr:uid="{4D523644-DC63-4706-9F86-FF8D63EC7D1D}"/>
    <dataValidation allowBlank="1" showInputMessage="1" showErrorMessage="1" promptTitle="Required:" prompt="Enter Other as a positive numeric value, up to 16 characters including decimal place." sqref="F35" xr:uid="{504ADD56-72EA-4471-810D-B43B9F64045F}"/>
    <dataValidation allowBlank="1" showInputMessage="1" showErrorMessage="1" promptTitle="Required:" prompt="Enter the Demographic Shift of the covered population from the experience period to the projection period as a numeric value, up to 16 characters including decimal place." sqref="F33" xr:uid="{37B3E5DE-D9DE-4D09-85CA-C681F1961F39}"/>
    <dataValidation allowBlank="1" showInputMessage="1" showErrorMessage="1" promptTitle="Required:" prompt="Enter the Plan Design Changes as a numeric value, up to 16 characters including decimal place." sqref="F34" xr:uid="{7EAED63B-9162-443D-80E0-FACA58690BBE}"/>
    <dataValidation allowBlank="1" showInputMessage="1" showErrorMessage="1" promptTitle="Required:" prompt="Enter the projected reinsurance recoverable for the projection period as a value, up to 16 characters including decimal place." sqref="F43" xr:uid="{7F270F0A-3380-4F6E-8418-7DAFB3072F91}"/>
    <dataValidation allowBlank="1" showInputMessage="1" showErrorMessage="1" promptTitle="Required:" prompt="Enter the projected Risk Adjustment Payment/Charge for the projection period as a positive or negative numeric value, up to 16 characters including decimal place." sqref="F44" xr:uid="{587864B7-73DB-47B6-A609-0C0C7FD1EAD7}"/>
    <dataValidation allowBlank="1" showInputMessage="1" showErrorMessage="1" promptTitle="Required:" prompt="Enter the projected Exchange User Fees for the projection period as a percentage up to 16 characters including decimal place." sqref="F45" xr:uid="{26688982-2B04-432E-BEC5-FEDCA6521B8B}"/>
    <dataValidation allowBlank="1" showInputMessage="1" showErrorMessage="1" promptTitle="Required:" prompt="Enter the Experience Period Index Rate PMPM for Inpatient Hospital as a numeric value, up to 16 characters including decimal place." sqref="C24" xr:uid="{9EF684E4-6E5E-4747-81FB-D3661D8EDBB0}"/>
    <dataValidation allowBlank="1" showInputMessage="1" showErrorMessage="1" promptTitle="Required:" prompt="Enter the Experience Period Index Rate PMPM for Outpatient Hospital as a numeric value, up to 16 characters including decimal place." sqref="C25" xr:uid="{9C4E6AC2-3C91-489C-9A72-E294D308B8DA}"/>
    <dataValidation allowBlank="1" showInputMessage="1" showErrorMessage="1" promptTitle="Required:" prompt="Enter the Experience Period Index Rate PMPM for Professional as a numeric value, up to 16 characters including decimal place." sqref="C26" xr:uid="{DDF8A953-DBAF-4926-A358-46ACDC2F1949}"/>
    <dataValidation allowBlank="1" showInputMessage="1" showErrorMessage="1" promptTitle="Required:" prompt="Enter the Experience Period Index Rate PMPM for Other Medical as a numeric value, up to 16 characters including decimal place." sqref="C27" xr:uid="{BE0D669D-600F-480E-A9FC-5121AA212E1A}"/>
    <dataValidation allowBlank="1" showInputMessage="1" showErrorMessage="1" promptTitle="Required:" prompt="Enter the Experience Period Index Rate PMPM for Capitation as a numeric value, up to 16 characters including decimal place." sqref="C28" xr:uid="{082B269C-D0DC-4A7A-9F6C-1CD2F72A310B}"/>
    <dataValidation allowBlank="1" showInputMessage="1" showErrorMessage="1" promptTitle="Required:" prompt="Enter the Cost - Year 1 Trend for Inpatient Hospital as a numeric value, up to 16 characters including decimal place." sqref="D24" xr:uid="{1FF7802F-3BEA-4F77-A0AA-67F3D4C648F1}"/>
    <dataValidation allowBlank="1" showInputMessage="1" showErrorMessage="1" promptTitle="Required:" prompt="Enter the Cost - Year 1 Trend for Outpatient Hospital as a numeric value, up to 16 characters including decimal place." sqref="D25" xr:uid="{DCC27BE6-90B3-4971-9CB0-9D102E593806}"/>
    <dataValidation allowBlank="1" showInputMessage="1" showErrorMessage="1" promptTitle="Required:" prompt="Enter the Cost - Year 1 Trend for Professional as a numeric value, up to 16 characters including decimal place." sqref="D26" xr:uid="{DAB12601-40A1-4F30-8BAD-E6B449F688AF}"/>
    <dataValidation allowBlank="1" showInputMessage="1" showErrorMessage="1" promptTitle="Required:" prompt="Enter the Cost - Year 1 Trend for Other Medical as a numeric value, up to 16 characters including decimal place." sqref="D27" xr:uid="{10741C84-5FD6-4F2D-80D5-BB86387409EF}"/>
    <dataValidation allowBlank="1" showInputMessage="1" showErrorMessage="1" promptTitle="Required:" prompt="Enter the Cost - Year 1 Trend for Capitation as a numeric value, up to 16 characters including decimal place." sqref="D28" xr:uid="{699E19FB-F776-4295-A9F5-276333294107}"/>
    <dataValidation allowBlank="1" showInputMessage="1" showErrorMessage="1" promptTitle="Required:" prompt="Enter the Utilization - Year 1 Trend for Inpatient Hospital as a numeric value, up to 16 characters including decimal place." sqref="E24" xr:uid="{816DE4BF-1B25-4C41-A51B-0118DB1B4BB4}"/>
    <dataValidation allowBlank="1" showInputMessage="1" showErrorMessage="1" promptTitle="Required:" prompt="Enter the Utilization - Year 1 Trend for Outpatient Hospital as a numeric value, up to 16 characters including decimal place." sqref="E25" xr:uid="{A232E7E4-AE0A-40E8-B75F-3E549FA11C9E}"/>
    <dataValidation allowBlank="1" showInputMessage="1" showErrorMessage="1" promptTitle="Required:" prompt="Enter the Utilization - Year 1 Trend for Professional as a numeric value, up to 16 characters including decimal place." sqref="E26" xr:uid="{63C1D1AE-62AA-4552-ABF4-D677D60DD0F4}"/>
    <dataValidation allowBlank="1" showInputMessage="1" showErrorMessage="1" promptTitle="Required:" prompt="Enter the Utilization - Year 1 Trend for Other Medical as a numeric value, up to 16 characters including decimal place." sqref="E27" xr:uid="{0D0334D8-D452-4404-AF84-CBEA0CEC28DA}"/>
    <dataValidation allowBlank="1" showInputMessage="1" showErrorMessage="1" promptTitle="Required:" prompt="Enter the Utilization - Year 1 Trend for Capitation as a numeric value, up to 16 characters including decimal place." sqref="E28" xr:uid="{5736BF63-53B5-4E2A-984D-3457DCFC5108}"/>
    <dataValidation allowBlank="1" showInputMessage="1" showErrorMessage="1" promptTitle="Required:" prompt="Enter the Cost - Year 2 Trend for Inpatient Hospital as a numeric value, up to 16 characters including decimal place." sqref="F24" xr:uid="{0A8253B2-81CD-43CC-938C-AAB9B14C4521}"/>
    <dataValidation allowBlank="1" showInputMessage="1" showErrorMessage="1" promptTitle="Required:" prompt="Enter the Cost - Year 2 Trend for Outpatient Hospital as a numeric value, up to 16 characters including decimal place." sqref="F25" xr:uid="{4A7A5F4B-20D2-4E6D-AFDF-C6E8800A23E6}"/>
    <dataValidation allowBlank="1" showInputMessage="1" showErrorMessage="1" promptTitle="Required:" prompt="Enter the Cost - Year 2 Trend for Professional as a numeric value, up to 16 characters including decimal place." sqref="F26" xr:uid="{66E92755-9705-47F7-9DA5-ED08ADA8A86C}"/>
    <dataValidation allowBlank="1" showInputMessage="1" showErrorMessage="1" promptTitle="Required:" prompt="Enter the Cost - Year 2 Trend for Other Medical as a numeric value, up to 16 characters including decimal place." sqref="F27" xr:uid="{8FB6FE62-9F7D-4C1A-A97F-CD09DC9045F1}"/>
    <dataValidation allowBlank="1" showInputMessage="1" showErrorMessage="1" promptTitle="Required:" prompt="Enter the Cost - Year 2 Trend for Capitation as a numeric value, up to 16 characters including decimal place." sqref="F28" xr:uid="{B99CAB04-2B8E-4A18-A71F-A7233D5805BE}"/>
    <dataValidation allowBlank="1" showInputMessage="1" showErrorMessage="1" promptTitle="Required:" prompt="Enter the Utilization - Year 2 Trend for Inpatient Hospital as a numeric value, up to 16 characters including decimal place." sqref="G24" xr:uid="{90A2F18B-6FD3-40DB-9A34-733F825993C7}"/>
    <dataValidation allowBlank="1" showInputMessage="1" showErrorMessage="1" promptTitle="Required:" prompt="Enter the Utilization - Year 2 Trend for Outpatient Hospital as a numeric value, up to 16 characters including decimal place." sqref="G25" xr:uid="{E5CE0DF8-9694-4DF4-9394-EF70AD288298}"/>
    <dataValidation allowBlank="1" showInputMessage="1" showErrorMessage="1" promptTitle="Required:" prompt="Enter the Utilization - Year 2 Trend for Professional as a numeric value, up to 16 characters including decimal place." sqref="G26" xr:uid="{5750BEF2-61C4-44FB-9C9F-85517353AECB}"/>
    <dataValidation allowBlank="1" showInputMessage="1" showErrorMessage="1" promptTitle="Required:" prompt="Enter the Utilization - Year 2 Trend for Other Medical as a numeric value, up to 16 characters including decimal place." sqref="G27" xr:uid="{712608AC-8212-4B86-B2A4-A8CDF3ABE536}"/>
    <dataValidation allowBlank="1" showInputMessage="1" showErrorMessage="1" promptTitle="Required:" prompt="Enter the Utilization - Year 2 Trend for Capitation as a numeric value, up to 16 characters including decimal place." sqref="G28" xr:uid="{8AB74A17-E5F9-4D3B-9394-0A531698A89E}"/>
  </dataValidations>
  <printOptions headings="1"/>
  <pageMargins left="0.2" right="0.2" top="0.3" bottom="0.3" header="0.05" footer="0.05"/>
  <pageSetup scale="27" fitToHeight="2" orientation="landscape" r:id="rId1"/>
  <headerFooter>
    <oddFooter>&amp;C&amp;P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1" r:id="rId4" name="Button 17">
              <controlPr defaultSize="0" print="0" autoFill="0" autoPict="0" macro="[0]!AddNewProduct">
                <anchor moveWithCells="1" sizeWithCells="1">
                  <from>
                    <xdr:col>5</xdr:col>
                    <xdr:colOff>0</xdr:colOff>
                    <xdr:row>0</xdr:row>
                    <xdr:rowOff>0</xdr:rowOff>
                  </from>
                  <to>
                    <xdr:col>5</xdr:col>
                    <xdr:colOff>1041400</xdr:colOff>
                    <xdr:row>1</xdr:row>
                    <xdr:rowOff>57150</xdr:rowOff>
                  </to>
                </anchor>
              </controlPr>
            </control>
          </mc:Choice>
        </mc:AlternateContent>
        <mc:AlternateContent xmlns:mc="http://schemas.openxmlformats.org/markup-compatibility/2006">
          <mc:Choice Requires="x14">
            <control shapeId="1043" r:id="rId5" name="Button 19">
              <controlPr defaultSize="0" print="0" autoFill="0" autoPict="0" macro="[0]!Validate">
                <anchor moveWithCells="1" sizeWithCells="1">
                  <from>
                    <xdr:col>6</xdr:col>
                    <xdr:colOff>279400</xdr:colOff>
                    <xdr:row>0</xdr:row>
                    <xdr:rowOff>0</xdr:rowOff>
                  </from>
                  <to>
                    <xdr:col>6</xdr:col>
                    <xdr:colOff>1333500</xdr:colOff>
                    <xdr:row>1</xdr:row>
                    <xdr:rowOff>57150</xdr:rowOff>
                  </to>
                </anchor>
              </controlPr>
            </control>
          </mc:Choice>
        </mc:AlternateContent>
        <mc:AlternateContent xmlns:mc="http://schemas.openxmlformats.org/markup-compatibility/2006">
          <mc:Choice Requires="x14">
            <control shapeId="1044" r:id="rId6" name="Button 20">
              <controlPr defaultSize="0" print="0" autoFill="0" autoPict="0" macro="[0]!ValidateAndFinalize">
                <anchor moveWithCells="1" sizeWithCells="1">
                  <from>
                    <xdr:col>6</xdr:col>
                    <xdr:colOff>1384300</xdr:colOff>
                    <xdr:row>0</xdr:row>
                    <xdr:rowOff>0</xdr:rowOff>
                  </from>
                  <to>
                    <xdr:col>7</xdr:col>
                    <xdr:colOff>508000</xdr:colOff>
                    <xdr:row>1</xdr:row>
                    <xdr:rowOff>57150</xdr:rowOff>
                  </to>
                </anchor>
              </controlPr>
            </control>
          </mc:Choice>
        </mc:AlternateContent>
        <mc:AlternateContent xmlns:mc="http://schemas.openxmlformats.org/markup-compatibility/2006">
          <mc:Choice Requires="x14">
            <control shapeId="1045" r:id="rId7" name="Button 21">
              <controlPr defaultSize="0" print="0" autoFill="0" autoPict="0" macro="[0]!AddNewPlan">
                <anchor moveWithCells="1" sizeWithCells="1">
                  <from>
                    <xdr:col>5</xdr:col>
                    <xdr:colOff>1104900</xdr:colOff>
                    <xdr:row>0</xdr:row>
                    <xdr:rowOff>0</xdr:rowOff>
                  </from>
                  <to>
                    <xdr:col>6</xdr:col>
                    <xdr:colOff>209550</xdr:colOff>
                    <xdr:row>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83"/>
  <sheetViews>
    <sheetView showGridLines="0" zoomScaleNormal="100" workbookViewId="0"/>
  </sheetViews>
  <sheetFormatPr defaultColWidth="8.81640625" defaultRowHeight="14.5" zeroHeight="1"/>
  <cols>
    <col min="1" max="1" width="17.7265625" customWidth="1"/>
    <col min="2" max="2" width="6.7265625" customWidth="1"/>
    <col min="3" max="3" width="41.7265625" customWidth="1"/>
    <col min="4" max="4" width="14.54296875" customWidth="1"/>
    <col min="5" max="59" width="15.7265625" customWidth="1"/>
  </cols>
  <sheetData>
    <row r="1" spans="1:22" ht="18.649999999999999" customHeight="1">
      <c r="A1" s="100" t="s">
        <v>226</v>
      </c>
      <c r="C1" s="16" t="s">
        <v>221</v>
      </c>
      <c r="D1" s="16"/>
      <c r="E1" s="3"/>
      <c r="F1" s="3"/>
      <c r="G1" s="3"/>
      <c r="H1" s="4"/>
      <c r="I1" s="1"/>
      <c r="J1" s="1"/>
      <c r="K1" s="1"/>
      <c r="L1" s="1"/>
      <c r="M1" s="1"/>
      <c r="N1" s="1"/>
      <c r="O1" s="1"/>
      <c r="P1" s="98" t="s">
        <v>213</v>
      </c>
      <c r="Q1" s="1"/>
      <c r="S1" s="1"/>
      <c r="T1" s="1"/>
      <c r="U1" s="1"/>
    </row>
    <row r="2" spans="1:22" ht="18.5">
      <c r="C2" s="3"/>
      <c r="D2" s="3"/>
      <c r="E2" s="3"/>
      <c r="F2" s="3"/>
      <c r="G2" s="3"/>
      <c r="H2" s="4"/>
      <c r="I2" s="1"/>
      <c r="J2" s="1"/>
      <c r="K2" s="1"/>
      <c r="L2" s="1"/>
      <c r="M2" s="1"/>
      <c r="N2" s="1"/>
      <c r="O2" s="1"/>
      <c r="P2" s="98" t="s">
        <v>214</v>
      </c>
      <c r="Q2" s="1"/>
      <c r="S2" s="1"/>
      <c r="T2" s="1"/>
      <c r="U2" s="1"/>
    </row>
    <row r="3" spans="1:22" ht="18.5">
      <c r="C3" s="96" t="s">
        <v>5</v>
      </c>
      <c r="D3" s="93" t="str">
        <f>IF('Wksh 1 - Market Experience'!C3&lt;&gt;"", 'Wksh 1 - Market Experience'!C3,"")</f>
        <v/>
      </c>
      <c r="F3" s="6"/>
      <c r="G3" s="6"/>
      <c r="J3" s="1"/>
      <c r="K3" s="1"/>
      <c r="P3" s="99" t="s">
        <v>215</v>
      </c>
    </row>
    <row r="4" spans="1:22" ht="18.5">
      <c r="C4" s="97" t="s">
        <v>6</v>
      </c>
      <c r="D4" s="94" t="str">
        <f>IF('Wksh 1 - Market Experience'!C4&lt;&gt;"", 'Wksh 1 - Market Experience'!C4,"")</f>
        <v/>
      </c>
      <c r="E4" s="96" t="s">
        <v>7</v>
      </c>
      <c r="F4" s="101" t="str">
        <f>IF('Wksh 1 - Market Experience'!E4&lt;&gt;"",'Wksh 1 - Market Experience'!E4,"")</f>
        <v/>
      </c>
      <c r="G4" s="7"/>
      <c r="J4" s="1"/>
      <c r="K4" s="1"/>
      <c r="P4" s="99" t="s">
        <v>216</v>
      </c>
    </row>
    <row r="5" spans="1:22" ht="15.5">
      <c r="C5" s="96" t="s">
        <v>14</v>
      </c>
      <c r="D5" s="95">
        <f>IF('Wksh 1 - Market Experience'!C5&lt;&gt;"", 'Wksh 1 - Market Experience'!C5,"")</f>
        <v>0</v>
      </c>
      <c r="E5" s="96" t="s">
        <v>9</v>
      </c>
      <c r="F5" s="101" t="str">
        <f>IF('Wksh 1 - Market Experience'!E5&lt;&gt;"",'Wksh 1 - Market Experience'!E5,"")</f>
        <v/>
      </c>
      <c r="G5" s="1"/>
      <c r="H5" s="1"/>
      <c r="I5" s="1"/>
      <c r="J5" s="1"/>
      <c r="K5" s="1"/>
      <c r="L5" s="1"/>
      <c r="P5" s="99" t="s">
        <v>223</v>
      </c>
    </row>
    <row r="6" spans="1:22">
      <c r="C6" s="1"/>
      <c r="D6" s="1"/>
      <c r="E6" s="1"/>
      <c r="F6" s="1"/>
      <c r="G6" s="1"/>
      <c r="H6" s="2"/>
      <c r="I6" s="1"/>
      <c r="J6" s="1"/>
      <c r="K6" s="1"/>
      <c r="L6" s="1"/>
      <c r="M6" s="1"/>
      <c r="N6" s="1"/>
      <c r="O6" s="1"/>
      <c r="P6" s="99" t="s">
        <v>224</v>
      </c>
      <c r="Q6" s="1"/>
      <c r="R6" s="1"/>
      <c r="S6" s="1"/>
      <c r="T6" s="1"/>
      <c r="U6" s="1"/>
    </row>
    <row r="7" spans="1:22">
      <c r="C7" s="248" t="s">
        <v>15</v>
      </c>
      <c r="D7" s="249"/>
      <c r="E7" s="249"/>
      <c r="F7" s="249"/>
      <c r="G7" s="249"/>
      <c r="H7" s="249"/>
      <c r="I7" s="249"/>
      <c r="J7" s="249"/>
      <c r="K7" s="249"/>
      <c r="L7" s="249"/>
      <c r="M7" s="249"/>
      <c r="N7" s="249"/>
      <c r="O7" s="249"/>
      <c r="P7" s="249"/>
      <c r="Q7" s="249"/>
      <c r="R7" s="249"/>
      <c r="S7" s="249"/>
      <c r="T7" s="249"/>
      <c r="U7" s="249"/>
      <c r="V7" s="250"/>
    </row>
    <row r="8" spans="1:22">
      <c r="C8" s="251"/>
      <c r="D8" s="252"/>
      <c r="E8" s="252"/>
      <c r="F8" s="252"/>
      <c r="G8" s="252"/>
      <c r="H8" s="252"/>
      <c r="I8" s="252"/>
      <c r="J8" s="252"/>
      <c r="K8" s="252"/>
      <c r="L8" s="252"/>
      <c r="M8" s="252"/>
      <c r="N8" s="252"/>
      <c r="O8" s="252"/>
      <c r="P8" s="252"/>
      <c r="Q8" s="252"/>
      <c r="R8" s="252"/>
      <c r="S8" s="252"/>
      <c r="T8" s="252"/>
      <c r="U8" s="252"/>
      <c r="V8" s="253"/>
    </row>
    <row r="9" spans="1:22">
      <c r="B9" t="s">
        <v>103</v>
      </c>
      <c r="C9" s="19" t="s">
        <v>77</v>
      </c>
      <c r="D9" s="19"/>
      <c r="E9" s="17"/>
      <c r="F9" s="17"/>
      <c r="G9" s="17"/>
      <c r="H9" s="18"/>
      <c r="I9" s="17"/>
      <c r="J9" s="17"/>
      <c r="K9" s="17"/>
      <c r="L9" s="17"/>
      <c r="M9" s="17"/>
      <c r="N9" s="17"/>
      <c r="O9" s="17"/>
      <c r="P9" s="17"/>
      <c r="Q9" s="17"/>
      <c r="R9" s="17"/>
      <c r="S9" s="17"/>
      <c r="T9" s="17"/>
      <c r="U9" s="17"/>
    </row>
    <row r="10" spans="1:22" ht="15" customHeight="1">
      <c r="B10" s="146" t="s">
        <v>155</v>
      </c>
      <c r="C10" s="168" t="s">
        <v>104</v>
      </c>
      <c r="D10" s="220"/>
    </row>
    <row r="11" spans="1:22" ht="15" customHeight="1">
      <c r="B11" s="146" t="s">
        <v>156</v>
      </c>
      <c r="C11" s="168" t="s">
        <v>105</v>
      </c>
      <c r="D11" s="221"/>
    </row>
    <row r="12" spans="1:22" ht="15" customHeight="1">
      <c r="B12" s="146" t="s">
        <v>157</v>
      </c>
      <c r="C12" s="168" t="s">
        <v>10</v>
      </c>
      <c r="D12" s="221"/>
    </row>
    <row r="13" spans="1:22" ht="15" customHeight="1">
      <c r="B13" s="146" t="s">
        <v>158</v>
      </c>
      <c r="C13" s="168" t="s">
        <v>106</v>
      </c>
      <c r="D13" s="221"/>
    </row>
    <row r="14" spans="1:22" ht="15" customHeight="1">
      <c r="B14" s="146" t="s">
        <v>159</v>
      </c>
      <c r="C14" s="168" t="s">
        <v>107</v>
      </c>
      <c r="D14" s="221"/>
    </row>
    <row r="15" spans="1:22" ht="15" customHeight="1">
      <c r="B15" s="146" t="s">
        <v>160</v>
      </c>
      <c r="C15" s="168" t="s">
        <v>26</v>
      </c>
      <c r="D15" s="221"/>
    </row>
    <row r="16" spans="1:22" ht="15" customHeight="1">
      <c r="B16" s="146" t="s">
        <v>161</v>
      </c>
      <c r="C16" s="168" t="s">
        <v>80</v>
      </c>
      <c r="D16" s="221"/>
    </row>
    <row r="17" spans="1:4" ht="15" customHeight="1">
      <c r="B17" s="146" t="s">
        <v>154</v>
      </c>
      <c r="C17" s="169" t="s">
        <v>108</v>
      </c>
      <c r="D17" s="221"/>
    </row>
    <row r="18" spans="1:4" ht="15" customHeight="1">
      <c r="B18" s="146" t="s">
        <v>153</v>
      </c>
      <c r="C18" s="168" t="s">
        <v>16</v>
      </c>
      <c r="D18" s="221"/>
    </row>
    <row r="19" spans="1:4" ht="15" customHeight="1">
      <c r="B19" s="146" t="s">
        <v>149</v>
      </c>
      <c r="C19" s="168" t="s">
        <v>25</v>
      </c>
      <c r="D19" s="221"/>
    </row>
    <row r="20" spans="1:4" ht="15" customHeight="1">
      <c r="B20" s="146" t="s">
        <v>150</v>
      </c>
      <c r="C20" s="168" t="s">
        <v>109</v>
      </c>
      <c r="D20" s="221"/>
    </row>
    <row r="21" spans="1:4" ht="15" customHeight="1">
      <c r="B21" s="146" t="s">
        <v>151</v>
      </c>
      <c r="C21" s="168" t="s">
        <v>84</v>
      </c>
      <c r="D21" s="221"/>
    </row>
    <row r="22" spans="1:4" ht="15" customHeight="1">
      <c r="B22" s="148" t="s">
        <v>152</v>
      </c>
      <c r="C22" s="139" t="s">
        <v>212</v>
      </c>
      <c r="D22" s="222"/>
    </row>
    <row r="23" spans="1:4" ht="15" customHeight="1"/>
    <row r="24" spans="1:4" ht="15" customHeight="1">
      <c r="A24" s="71" t="s">
        <v>119</v>
      </c>
      <c r="C24" s="19" t="s">
        <v>110</v>
      </c>
      <c r="D24" s="19"/>
    </row>
    <row r="25" spans="1:4" ht="15" customHeight="1">
      <c r="A25" s="149"/>
      <c r="B25" s="146" t="s">
        <v>162</v>
      </c>
      <c r="C25" s="152" t="s">
        <v>106</v>
      </c>
      <c r="D25" s="150" t="s">
        <v>2</v>
      </c>
    </row>
    <row r="26" spans="1:4" ht="15" customHeight="1">
      <c r="A26" s="151">
        <f>'Wksh 1 - Market Experience'!E14</f>
        <v>0</v>
      </c>
      <c r="B26" s="146" t="s">
        <v>163</v>
      </c>
      <c r="C26" s="200" t="s">
        <v>86</v>
      </c>
      <c r="D26" s="198">
        <f>SUM(E26:XFD26)</f>
        <v>0</v>
      </c>
    </row>
    <row r="27" spans="1:4" ht="15" customHeight="1">
      <c r="A27" s="153">
        <f>'Wksh 1 - Market Experience'!E15</f>
        <v>0</v>
      </c>
      <c r="B27" s="146" t="s">
        <v>164</v>
      </c>
      <c r="C27" s="200" t="s">
        <v>87</v>
      </c>
      <c r="D27" s="198">
        <f>SUM(E27:XFD27)</f>
        <v>0</v>
      </c>
    </row>
    <row r="28" spans="1:4" ht="15" customHeight="1">
      <c r="A28" s="154"/>
      <c r="B28" s="146" t="s">
        <v>165</v>
      </c>
      <c r="C28" s="147" t="s">
        <v>111</v>
      </c>
      <c r="D28" s="201">
        <f>SUM(E28:XFD28)</f>
        <v>0</v>
      </c>
    </row>
    <row r="29" spans="1:4" ht="15" customHeight="1">
      <c r="A29" s="154"/>
      <c r="B29" s="146" t="s">
        <v>166</v>
      </c>
      <c r="C29" s="156" t="s">
        <v>112</v>
      </c>
      <c r="D29" s="201">
        <f>SUM(E29:XFD29)</f>
        <v>0</v>
      </c>
    </row>
    <row r="30" spans="1:4" ht="15" customHeight="1">
      <c r="A30" s="153">
        <f>'Wksh 1 - Market Experience'!E16</f>
        <v>0</v>
      </c>
      <c r="B30" s="146" t="s">
        <v>167</v>
      </c>
      <c r="C30" s="147" t="s">
        <v>113</v>
      </c>
      <c r="D30" s="201">
        <f>D26-D27-D28-D29</f>
        <v>0</v>
      </c>
    </row>
    <row r="31" spans="1:4" ht="15" customHeight="1">
      <c r="A31" s="153">
        <f>'Wksh 1 - Market Experience'!E17</f>
        <v>0</v>
      </c>
      <c r="B31" s="146" t="s">
        <v>168</v>
      </c>
      <c r="C31" s="156" t="s">
        <v>114</v>
      </c>
      <c r="D31" s="201">
        <f>SUM(E31:XFD31)</f>
        <v>0</v>
      </c>
    </row>
    <row r="32" spans="1:4" ht="15" customHeight="1">
      <c r="A32" s="153">
        <f>'Wksh 1 - Market Experience'!E18</f>
        <v>0</v>
      </c>
      <c r="B32" s="146" t="s">
        <v>169</v>
      </c>
      <c r="C32" s="156" t="s">
        <v>115</v>
      </c>
      <c r="D32" s="201">
        <f>SUM(E32:XFD32)</f>
        <v>0</v>
      </c>
    </row>
    <row r="33" spans="1:8" ht="15" customHeight="1">
      <c r="A33" s="157">
        <f>'Wksh 1 - Market Experience'!E19</f>
        <v>0</v>
      </c>
      <c r="B33" s="146" t="s">
        <v>170</v>
      </c>
      <c r="C33" s="156" t="s">
        <v>22</v>
      </c>
      <c r="D33" s="202">
        <f>SUM(E33:XFD33)</f>
        <v>0</v>
      </c>
    </row>
    <row r="34" spans="1:8" ht="15" customHeight="1">
      <c r="A34" s="154"/>
      <c r="B34" s="146" t="s">
        <v>171</v>
      </c>
      <c r="C34" s="156" t="s">
        <v>116</v>
      </c>
      <c r="D34" s="202">
        <f>SUM(E34:XFD34)</f>
        <v>0</v>
      </c>
      <c r="F34" s="5"/>
      <c r="G34" s="5"/>
    </row>
    <row r="35" spans="1:8" ht="15" customHeight="1">
      <c r="A35" s="149"/>
      <c r="B35" s="148" t="s">
        <v>172</v>
      </c>
      <c r="C35" s="138" t="s">
        <v>117</v>
      </c>
      <c r="D35" s="203" t="e">
        <f>SUMPRODUCT(E35:XFD35,E34:XFD34)/D34</f>
        <v>#DIV/0!</v>
      </c>
      <c r="F35" s="5"/>
      <c r="G35" s="20"/>
    </row>
    <row r="36" spans="1:8" ht="15" customHeight="1">
      <c r="A36" s="149"/>
      <c r="B36" s="204" t="s">
        <v>173</v>
      </c>
      <c r="C36" s="205" t="s">
        <v>118</v>
      </c>
      <c r="D36" s="158" t="e">
        <f>D30/(D31+D32)</f>
        <v>#DIV/0!</v>
      </c>
    </row>
    <row r="37" spans="1:8" ht="15" customHeight="1">
      <c r="A37" s="72"/>
      <c r="C37" s="76" t="s">
        <v>120</v>
      </c>
      <c r="D37" s="25"/>
      <c r="F37" s="5"/>
      <c r="G37" s="5"/>
      <c r="H37" s="5"/>
    </row>
    <row r="38" spans="1:8" ht="15" customHeight="1">
      <c r="A38" s="149"/>
      <c r="B38" s="146" t="s">
        <v>174</v>
      </c>
      <c r="C38" s="156" t="s">
        <v>86</v>
      </c>
      <c r="D38" s="86" t="e">
        <f>D26/D33</f>
        <v>#DIV/0!</v>
      </c>
    </row>
    <row r="39" spans="1:8" ht="15" customHeight="1">
      <c r="A39" s="149"/>
      <c r="B39" s="146" t="s">
        <v>175</v>
      </c>
      <c r="C39" s="156" t="s">
        <v>87</v>
      </c>
      <c r="D39" s="86" t="e">
        <f>D27/D33</f>
        <v>#DIV/0!</v>
      </c>
    </row>
    <row r="40" spans="1:8" ht="15" customHeight="1">
      <c r="A40" s="149"/>
      <c r="B40" s="146" t="s">
        <v>176</v>
      </c>
      <c r="C40" s="156" t="s">
        <v>111</v>
      </c>
      <c r="D40" s="86" t="e">
        <f>D28/D33</f>
        <v>#DIV/0!</v>
      </c>
    </row>
    <row r="41" spans="1:8" ht="15" customHeight="1">
      <c r="A41" s="149"/>
      <c r="B41" s="146" t="s">
        <v>177</v>
      </c>
      <c r="C41" s="156" t="s">
        <v>112</v>
      </c>
      <c r="D41" s="86" t="e">
        <f>D29/D33</f>
        <v>#DIV/0!</v>
      </c>
    </row>
    <row r="42" spans="1:8" ht="15" customHeight="1">
      <c r="A42" s="149"/>
      <c r="B42" s="146" t="s">
        <v>178</v>
      </c>
      <c r="C42" s="156" t="s">
        <v>113</v>
      </c>
      <c r="D42" s="86" t="e">
        <f>D30/D33</f>
        <v>#DIV/0!</v>
      </c>
    </row>
    <row r="43" spans="1:8" ht="15" customHeight="1">
      <c r="A43" s="149"/>
      <c r="B43" s="146" t="s">
        <v>179</v>
      </c>
      <c r="C43" s="156" t="s">
        <v>114</v>
      </c>
      <c r="D43" s="86" t="e">
        <f>D31/D33</f>
        <v>#DIV/0!</v>
      </c>
    </row>
    <row r="44" spans="1:8" ht="15" customHeight="1">
      <c r="A44" s="149"/>
      <c r="B44" s="148" t="s">
        <v>180</v>
      </c>
      <c r="C44" s="155" t="s">
        <v>115</v>
      </c>
      <c r="D44" s="86" t="e">
        <f>D32/D33</f>
        <v>#DIV/0!</v>
      </c>
    </row>
    <row r="45" spans="1:8" ht="15" customHeight="1"/>
    <row r="46" spans="1:8" ht="15" customHeight="1">
      <c r="C46" s="76" t="s">
        <v>121</v>
      </c>
    </row>
    <row r="47" spans="1:8" ht="15" customHeight="1">
      <c r="B47" s="146" t="s">
        <v>181</v>
      </c>
      <c r="C47" s="163" t="s">
        <v>106</v>
      </c>
      <c r="D47" s="165"/>
    </row>
    <row r="48" spans="1:8" ht="15" customHeight="1">
      <c r="B48" s="146" t="s">
        <v>182</v>
      </c>
      <c r="C48" s="163" t="s">
        <v>122</v>
      </c>
      <c r="D48" s="166"/>
    </row>
    <row r="49" spans="2:4" ht="15" customHeight="1">
      <c r="B49" s="146" t="s">
        <v>183</v>
      </c>
      <c r="C49" s="163" t="s">
        <v>123</v>
      </c>
      <c r="D49" s="166"/>
    </row>
    <row r="50" spans="2:4" ht="15" customHeight="1">
      <c r="B50" s="146" t="s">
        <v>184</v>
      </c>
      <c r="C50" s="163" t="s">
        <v>124</v>
      </c>
      <c r="D50" s="166"/>
    </row>
    <row r="51" spans="2:4" ht="15" customHeight="1">
      <c r="B51" s="148" t="s">
        <v>185</v>
      </c>
      <c r="C51" s="164" t="s">
        <v>125</v>
      </c>
      <c r="D51" s="167"/>
    </row>
    <row r="52" spans="2:4" ht="15" customHeight="1">
      <c r="C52" s="77" t="s">
        <v>133</v>
      </c>
    </row>
    <row r="53" spans="2:4" ht="15" customHeight="1">
      <c r="B53" s="146" t="s">
        <v>186</v>
      </c>
      <c r="C53" s="172" t="s">
        <v>134</v>
      </c>
      <c r="D53" s="165"/>
    </row>
    <row r="54" spans="2:4" ht="15" customHeight="1">
      <c r="B54" s="146" t="s">
        <v>187</v>
      </c>
      <c r="C54" s="172" t="s">
        <v>135</v>
      </c>
      <c r="D54" s="166"/>
    </row>
    <row r="55" spans="2:4" ht="15" customHeight="1">
      <c r="B55" s="146" t="s">
        <v>188</v>
      </c>
      <c r="C55" s="172" t="s">
        <v>12</v>
      </c>
      <c r="D55" s="166"/>
    </row>
    <row r="56" spans="2:4" ht="15" customHeight="1">
      <c r="B56" s="146" t="s">
        <v>189</v>
      </c>
      <c r="C56" s="163" t="s">
        <v>126</v>
      </c>
      <c r="D56" s="166"/>
    </row>
    <row r="57" spans="2:4" ht="15" customHeight="1">
      <c r="B57" s="148" t="s">
        <v>190</v>
      </c>
      <c r="C57" s="173" t="s">
        <v>79</v>
      </c>
      <c r="D57" s="167"/>
    </row>
    <row r="58" spans="2:4" ht="15" customHeight="1"/>
    <row r="59" spans="2:4" ht="15" customHeight="1">
      <c r="B59" s="146" t="s">
        <v>191</v>
      </c>
      <c r="C59" s="156" t="s">
        <v>127</v>
      </c>
      <c r="D59" s="208"/>
    </row>
    <row r="60" spans="2:4" ht="15" customHeight="1">
      <c r="B60" s="146" t="s">
        <v>192</v>
      </c>
      <c r="C60" s="156" t="s">
        <v>128</v>
      </c>
      <c r="D60" s="208"/>
    </row>
    <row r="61" spans="2:4" ht="15" customHeight="1">
      <c r="B61" s="146" t="s">
        <v>193</v>
      </c>
      <c r="C61" s="156" t="s">
        <v>129</v>
      </c>
      <c r="D61" s="208"/>
    </row>
    <row r="62" spans="2:4" ht="15" customHeight="1">
      <c r="B62" s="148" t="s">
        <v>194</v>
      </c>
      <c r="C62" s="171" t="s">
        <v>136</v>
      </c>
      <c r="D62" s="170"/>
    </row>
    <row r="63" spans="2:4" ht="15" customHeight="1"/>
    <row r="64" spans="2:4" ht="15" customHeight="1">
      <c r="C64" s="76" t="s">
        <v>130</v>
      </c>
    </row>
    <row r="65" spans="2:4" ht="15" customHeight="1">
      <c r="B65" s="146" t="s">
        <v>195</v>
      </c>
      <c r="C65" s="152" t="s">
        <v>106</v>
      </c>
      <c r="D65" s="174" t="s">
        <v>2</v>
      </c>
    </row>
    <row r="66" spans="2:4" ht="15" customHeight="1">
      <c r="B66" s="146" t="s">
        <v>196</v>
      </c>
      <c r="C66" s="152" t="s">
        <v>86</v>
      </c>
      <c r="D66" s="159">
        <f>SUM(E66:XFD66)</f>
        <v>0</v>
      </c>
    </row>
    <row r="67" spans="2:4" ht="15" customHeight="1">
      <c r="B67" s="146" t="s">
        <v>197</v>
      </c>
      <c r="C67" s="152" t="s">
        <v>87</v>
      </c>
      <c r="D67" s="159">
        <f>SUM(E67:XFD67)</f>
        <v>0</v>
      </c>
    </row>
    <row r="68" spans="2:4" ht="15" customHeight="1">
      <c r="B68" s="146" t="s">
        <v>198</v>
      </c>
      <c r="C68" s="152" t="s">
        <v>111</v>
      </c>
      <c r="D68" s="159">
        <f>SUM(E68:XFD68)</f>
        <v>0</v>
      </c>
    </row>
    <row r="69" spans="2:4" ht="15" customHeight="1">
      <c r="B69" s="146" t="s">
        <v>199</v>
      </c>
      <c r="C69" s="152" t="s">
        <v>112</v>
      </c>
      <c r="D69" s="159">
        <f>SUM(E69:XFD69)</f>
        <v>0</v>
      </c>
    </row>
    <row r="70" spans="2:4" ht="15" customHeight="1">
      <c r="B70" s="146" t="s">
        <v>200</v>
      </c>
      <c r="C70" s="152" t="s">
        <v>113</v>
      </c>
      <c r="D70" s="159">
        <f>D66-D67-D68-D69</f>
        <v>0</v>
      </c>
    </row>
    <row r="71" spans="2:4" ht="15" customHeight="1">
      <c r="B71" s="146" t="s">
        <v>201</v>
      </c>
      <c r="C71" s="152" t="s">
        <v>114</v>
      </c>
      <c r="D71" s="159">
        <f>SUM(E71:XFD71)</f>
        <v>0</v>
      </c>
    </row>
    <row r="72" spans="2:4" ht="15" customHeight="1">
      <c r="B72" s="146" t="s">
        <v>202</v>
      </c>
      <c r="C72" s="152" t="s">
        <v>115</v>
      </c>
      <c r="D72" s="159">
        <f>SUM(E72:XFD72)</f>
        <v>0</v>
      </c>
    </row>
    <row r="73" spans="2:4" ht="15" customHeight="1">
      <c r="B73" s="146" t="s">
        <v>203</v>
      </c>
      <c r="C73" s="152" t="s">
        <v>4</v>
      </c>
      <c r="D73" s="176">
        <f>SUM(E73:XFD73)</f>
        <v>0</v>
      </c>
    </row>
    <row r="74" spans="2:4" ht="15" customHeight="1">
      <c r="B74" s="148" t="s">
        <v>204</v>
      </c>
      <c r="C74" s="170" t="s">
        <v>118</v>
      </c>
      <c r="D74" s="89" t="e">
        <f>D70/(D71+D72)</f>
        <v>#DIV/0!</v>
      </c>
    </row>
    <row r="75" spans="2:4" ht="15" customHeight="1">
      <c r="C75" s="78" t="s">
        <v>120</v>
      </c>
    </row>
    <row r="76" spans="2:4" ht="15" customHeight="1">
      <c r="B76" s="146" t="s">
        <v>205</v>
      </c>
      <c r="C76" s="152" t="s">
        <v>86</v>
      </c>
      <c r="D76" s="107" t="e">
        <f>D66/D73</f>
        <v>#DIV/0!</v>
      </c>
    </row>
    <row r="77" spans="2:4" ht="15" customHeight="1">
      <c r="B77" s="146" t="s">
        <v>206</v>
      </c>
      <c r="C77" s="152" t="s">
        <v>87</v>
      </c>
      <c r="D77" s="86" t="e">
        <f>D67/D73</f>
        <v>#DIV/0!</v>
      </c>
    </row>
    <row r="78" spans="2:4" ht="15" customHeight="1">
      <c r="B78" s="146" t="s">
        <v>207</v>
      </c>
      <c r="C78" s="152" t="s">
        <v>111</v>
      </c>
      <c r="D78" s="107" t="e">
        <f>D68/D73</f>
        <v>#DIV/0!</v>
      </c>
    </row>
    <row r="79" spans="2:4" ht="15" customHeight="1">
      <c r="B79" s="146" t="s">
        <v>208</v>
      </c>
      <c r="C79" s="152" t="s">
        <v>112</v>
      </c>
      <c r="D79" s="107" t="e">
        <f>D69/D73</f>
        <v>#DIV/0!</v>
      </c>
    </row>
    <row r="80" spans="2:4" ht="15" customHeight="1">
      <c r="B80" s="146" t="s">
        <v>209</v>
      </c>
      <c r="C80" s="152" t="s">
        <v>113</v>
      </c>
      <c r="D80" s="107" t="e">
        <f>D70/D73</f>
        <v>#DIV/0!</v>
      </c>
    </row>
    <row r="81" spans="2:4" ht="15" customHeight="1">
      <c r="B81" s="146" t="s">
        <v>210</v>
      </c>
      <c r="C81" s="152" t="s">
        <v>114</v>
      </c>
      <c r="D81" s="107" t="e">
        <f>D71/D73</f>
        <v>#DIV/0!</v>
      </c>
    </row>
    <row r="82" spans="2:4" ht="15" customHeight="1">
      <c r="B82" s="148" t="s">
        <v>211</v>
      </c>
      <c r="C82" s="170" t="s">
        <v>115</v>
      </c>
      <c r="D82" s="107" t="e">
        <f>D72/D73</f>
        <v>#DIV/0!</v>
      </c>
    </row>
    <row r="83" spans="2:4" ht="15" customHeight="1"/>
  </sheetData>
  <sheetProtection algorithmName="SHA-512" hashValue="gCTeA2bXkCHmtcsaVsSI3wkqpi1Akd4YK0WJTCBp2XkXpSSeDpH1esqlQ1ffE5Dw+up3qSrQcIlBqaoS3ToWFg==" saltValue="w7ZKxSOG2UUKvQBQPDzJag==" spinCount="100000" sheet="1" objects="1"/>
  <mergeCells count="1">
    <mergeCell ref="C7:V8"/>
  </mergeCells>
  <dataValidations xWindow="756" yWindow="613" count="3">
    <dataValidation allowBlank="1" showInputMessage="1" showErrorMessage="1" promptTitle="Required:" prompt="Enter the Age Calibration Factor as a numeric value greater than or equal to 0 with up to 16 characters including decimal place." sqref="D59" xr:uid="{61DFF92A-2893-4787-A53B-AC90D2CA605E}"/>
    <dataValidation allowBlank="1" showInputMessage="1" showErrorMessage="1" promptTitle="Required:" prompt="Enter the Geographic Calibration Factor as a numeric value greater than or equal to 0 with up to 16 characters including decimal place." sqref="D60" xr:uid="{1245270E-359B-4A7B-9B70-C6347833EC15}"/>
    <dataValidation allowBlank="1" showInputMessage="1" showErrorMessage="1" promptTitle="Required:" prompt="Enter the Tobacco Calibration Factor as a numeric value greater than or equal to 0 with up to 16 characters including decimal place." sqref="D61" xr:uid="{3812A039-BF22-49B8-A06C-3AB2EB0751DF}"/>
  </dataValidations>
  <pageMargins left="0.7" right="0.7" top="0.75" bottom="0.75" header="0.3" footer="0.3"/>
  <pageSetup scale="33"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78" r:id="rId4" name="Button 30">
              <controlPr defaultSize="0" print="0" autoFill="0" autoPict="0" macro="[0]!AddNewProduct">
                <anchor moveWithCells="1" sizeWithCells="1">
                  <from>
                    <xdr:col>5</xdr:col>
                    <xdr:colOff>0</xdr:colOff>
                    <xdr:row>0</xdr:row>
                    <xdr:rowOff>0</xdr:rowOff>
                  </from>
                  <to>
                    <xdr:col>5</xdr:col>
                    <xdr:colOff>1041400</xdr:colOff>
                    <xdr:row>1</xdr:row>
                    <xdr:rowOff>50800</xdr:rowOff>
                  </to>
                </anchor>
              </controlPr>
            </control>
          </mc:Choice>
        </mc:AlternateContent>
        <mc:AlternateContent xmlns:mc="http://schemas.openxmlformats.org/markup-compatibility/2006">
          <mc:Choice Requires="x14">
            <control shapeId="2079" r:id="rId5" name="Button 31">
              <controlPr defaultSize="0" print="0" autoFill="0" autoPict="0" macro="[0]!Validate">
                <anchor moveWithCells="1" sizeWithCells="1">
                  <from>
                    <xdr:col>7</xdr:col>
                    <xdr:colOff>114300</xdr:colOff>
                    <xdr:row>0</xdr:row>
                    <xdr:rowOff>0</xdr:rowOff>
                  </from>
                  <to>
                    <xdr:col>8</xdr:col>
                    <xdr:colOff>107950</xdr:colOff>
                    <xdr:row>1</xdr:row>
                    <xdr:rowOff>50800</xdr:rowOff>
                  </to>
                </anchor>
              </controlPr>
            </control>
          </mc:Choice>
        </mc:AlternateContent>
        <mc:AlternateContent xmlns:mc="http://schemas.openxmlformats.org/markup-compatibility/2006">
          <mc:Choice Requires="x14">
            <control shapeId="2080" r:id="rId6" name="Button 32">
              <controlPr defaultSize="0" print="0" autoFill="0" autoPict="0" macro="[0]!ValidateAndFinalize">
                <anchor moveWithCells="1" sizeWithCells="1">
                  <from>
                    <xdr:col>8</xdr:col>
                    <xdr:colOff>171450</xdr:colOff>
                    <xdr:row>0</xdr:row>
                    <xdr:rowOff>0</xdr:rowOff>
                  </from>
                  <to>
                    <xdr:col>9</xdr:col>
                    <xdr:colOff>165100</xdr:colOff>
                    <xdr:row>1</xdr:row>
                    <xdr:rowOff>50800</xdr:rowOff>
                  </to>
                </anchor>
              </controlPr>
            </control>
          </mc:Choice>
        </mc:AlternateContent>
        <mc:AlternateContent xmlns:mc="http://schemas.openxmlformats.org/markup-compatibility/2006">
          <mc:Choice Requires="x14">
            <control shapeId="2083" r:id="rId7" name="Button 35">
              <controlPr defaultSize="0" print="0" autoFill="0" autoPict="0" macro="[0]!AddNewPlan">
                <anchor moveWithCells="1" sizeWithCells="1">
                  <from>
                    <xdr:col>6</xdr:col>
                    <xdr:colOff>57150</xdr:colOff>
                    <xdr:row>0</xdr:row>
                    <xdr:rowOff>0</xdr:rowOff>
                  </from>
                  <to>
                    <xdr:col>7</xdr:col>
                    <xdr:colOff>50800</xdr:colOff>
                    <xdr:row>1</xdr:row>
                    <xdr:rowOff>50800</xdr:rowOff>
                  </to>
                </anchor>
              </controlPr>
            </control>
          </mc:Choice>
        </mc:AlternateContent>
        <mc:AlternateContent xmlns:mc="http://schemas.openxmlformats.org/markup-compatibility/2006">
          <mc:Choice Requires="x14">
            <control shapeId="2084" r:id="rId8" name="Button 36">
              <controlPr defaultSize="0" print="0" autoFill="0" autoPict="0" macro="[0]!RemoveProduct">
                <anchor moveWithCells="1" sizeWithCells="1">
                  <from>
                    <xdr:col>9</xdr:col>
                    <xdr:colOff>228600</xdr:colOff>
                    <xdr:row>0</xdr:row>
                    <xdr:rowOff>0</xdr:rowOff>
                  </from>
                  <to>
                    <xdr:col>10</xdr:col>
                    <xdr:colOff>222250</xdr:colOff>
                    <xdr:row>1</xdr:row>
                    <xdr:rowOff>50800</xdr:rowOff>
                  </to>
                </anchor>
              </controlPr>
            </control>
          </mc:Choice>
        </mc:AlternateContent>
        <mc:AlternateContent xmlns:mc="http://schemas.openxmlformats.org/markup-compatibility/2006">
          <mc:Choice Requires="x14">
            <control shapeId="2085" r:id="rId9" name="Button 37">
              <controlPr defaultSize="0" print="0" autoFill="0" autoPict="0" macro="[0]!RemovePlan">
                <anchor moveWithCells="1" sizeWithCells="1">
                  <from>
                    <xdr:col>9</xdr:col>
                    <xdr:colOff>228600</xdr:colOff>
                    <xdr:row>0</xdr:row>
                    <xdr:rowOff>0</xdr:rowOff>
                  </from>
                  <to>
                    <xdr:col>10</xdr:col>
                    <xdr:colOff>209550</xdr:colOff>
                    <xdr:row>1</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B5353-174E-46F4-B439-FC5398FAAA29}">
  <sheetPr codeName="Sheet3"/>
  <dimension ref="A1:N5"/>
  <sheetViews>
    <sheetView zoomScaleNormal="100" workbookViewId="0"/>
  </sheetViews>
  <sheetFormatPr defaultColWidth="0" defaultRowHeight="14.5"/>
  <cols>
    <col min="1" max="1" width="28.7265625" style="87" customWidth="1"/>
    <col min="2" max="2" width="28.7265625" style="91" customWidth="1"/>
    <col min="3" max="14" width="9.1796875" customWidth="1"/>
    <col min="15" max="16384" width="9.1796875" hidden="1"/>
  </cols>
  <sheetData>
    <row r="1" spans="1:3" ht="15.5">
      <c r="A1" s="81" t="s">
        <v>222</v>
      </c>
      <c r="B1"/>
      <c r="C1" s="99" t="s">
        <v>217</v>
      </c>
    </row>
    <row r="2" spans="1:3">
      <c r="A2" s="100" t="s">
        <v>227</v>
      </c>
      <c r="B2"/>
      <c r="C2" s="99" t="s">
        <v>218</v>
      </c>
    </row>
    <row r="3" spans="1:3">
      <c r="A3"/>
      <c r="B3"/>
      <c r="C3" s="99" t="s">
        <v>215</v>
      </c>
    </row>
    <row r="4" spans="1:3">
      <c r="A4"/>
      <c r="B4"/>
      <c r="C4" s="99" t="s">
        <v>216</v>
      </c>
    </row>
    <row r="5" spans="1:3">
      <c r="A5" s="79" t="s">
        <v>131</v>
      </c>
      <c r="B5" s="80" t="s">
        <v>132</v>
      </c>
      <c r="C5" s="99"/>
    </row>
  </sheetData>
  <sheetProtection algorithmName="SHA-512" hashValue="RsmWkWlhQz8og9ibfHvtfzBEIqOU/2bdVrat9nxsN2wFftlC8y3fuzfDpCAKPI2vfAQR4dBpyDzeiBHMaUXmdA==" saltValue="7Ae2mgKFEVaQmj+eay5KhA==" spinCount="100000" sheet="1" objects="1" scenarios="1"/>
  <dataValidations count="2">
    <dataValidation type="list" allowBlank="1" showInputMessage="1" showErrorMessage="1" errorTitle="Value not valid:" error="Select a Rating Area value from the list." promptTitle="Required:" prompt="Select a Rating Area from the list." sqref="A6:A1048576" xr:uid="{FF409BF2-E1D0-49DA-9EA0-5A7C09E74272}">
      <formula1>RatingAreas</formula1>
    </dataValidation>
    <dataValidation allowBlank="1" showInputMessage="1" showErrorMessage="1" promptTitle="Required:" prompt="Enter the Rating Factor as a numeric value, up to 16 characters including decimal place." sqref="B6:B1048576" xr:uid="{197AAFDF-5869-4691-ACF7-EE346DE5D2AF}"/>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Button 1">
              <controlPr defaultSize="0" print="0" autoFill="0" autoPict="0" macro="[0]!Validate">
                <anchor moveWithCells="1" sizeWithCells="1">
                  <from>
                    <xdr:col>0</xdr:col>
                    <xdr:colOff>1441450</xdr:colOff>
                    <xdr:row>1</xdr:row>
                    <xdr:rowOff>57150</xdr:rowOff>
                  </from>
                  <to>
                    <xdr:col>1</xdr:col>
                    <xdr:colOff>565150</xdr:colOff>
                    <xdr:row>2</xdr:row>
                    <xdr:rowOff>133350</xdr:rowOff>
                  </to>
                </anchor>
              </controlPr>
            </control>
          </mc:Choice>
        </mc:AlternateContent>
        <mc:AlternateContent xmlns:mc="http://schemas.openxmlformats.org/markup-compatibility/2006">
          <mc:Choice Requires="x14">
            <control shapeId="5122" r:id="rId4" name="Button 2">
              <controlPr defaultSize="0" print="0" autoFill="0" autoPict="0" macro="[0]!ValidateAndFinalize">
                <anchor moveWithCells="1" sizeWithCells="1">
                  <from>
                    <xdr:col>1</xdr:col>
                    <xdr:colOff>609600</xdr:colOff>
                    <xdr:row>1</xdr:row>
                    <xdr:rowOff>57150</xdr:rowOff>
                  </from>
                  <to>
                    <xdr:col>1</xdr:col>
                    <xdr:colOff>1651000</xdr:colOff>
                    <xdr:row>2</xdr:row>
                    <xdr:rowOff>133350</xdr:rowOff>
                  </to>
                </anchor>
              </controlPr>
            </control>
          </mc:Choice>
        </mc:AlternateContent>
        <mc:AlternateContent xmlns:mc="http://schemas.openxmlformats.org/markup-compatibility/2006">
          <mc:Choice Requires="x14">
            <control shapeId="5123" r:id="rId5" name="Button 3">
              <controlPr defaultSize="0" print="0" autoFill="0" autoPict="0" macro="[0]!CreateRatingAreas">
                <anchor moveWithCells="1" sizeWithCells="1">
                  <from>
                    <xdr:col>0</xdr:col>
                    <xdr:colOff>50800</xdr:colOff>
                    <xdr:row>1</xdr:row>
                    <xdr:rowOff>57150</xdr:rowOff>
                  </from>
                  <to>
                    <xdr:col>0</xdr:col>
                    <xdr:colOff>1390650</xdr:colOff>
                    <xdr:row>2</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105"/>
  <sheetViews>
    <sheetView showGridLines="0" zoomScaleNormal="100" workbookViewId="0"/>
  </sheetViews>
  <sheetFormatPr defaultRowHeight="14.5"/>
  <cols>
    <col min="1" max="1" width="18.1796875" bestFit="1" customWidth="1"/>
    <col min="2" max="2" width="7.54296875" customWidth="1"/>
    <col min="3" max="3" width="43.81640625" customWidth="1"/>
    <col min="4" max="4" width="14.54296875" customWidth="1"/>
    <col min="5" max="5" width="15" customWidth="1"/>
    <col min="6" max="6" width="12.1796875" customWidth="1"/>
    <col min="7" max="7" width="14.81640625" bestFit="1" customWidth="1"/>
    <col min="8" max="8" width="14.26953125" bestFit="1" customWidth="1"/>
    <col min="9" max="9" width="13.54296875" customWidth="1"/>
    <col min="10" max="10" width="12.54296875" customWidth="1"/>
    <col min="11" max="11" width="13.54296875" customWidth="1"/>
    <col min="12" max="12" width="14.26953125" bestFit="1" customWidth="1"/>
    <col min="13" max="13" width="14.26953125" customWidth="1"/>
    <col min="14" max="14" width="13.1796875" customWidth="1"/>
    <col min="15" max="15" width="13.26953125" bestFit="1" customWidth="1"/>
    <col min="16" max="16" width="11.54296875" bestFit="1" customWidth="1"/>
    <col min="17" max="17" width="13.26953125" bestFit="1" customWidth="1"/>
    <col min="18" max="18" width="11.54296875" bestFit="1" customWidth="1"/>
    <col min="19" max="19" width="11.54296875" customWidth="1"/>
    <col min="20" max="20" width="11.54296875" bestFit="1" customWidth="1"/>
    <col min="21" max="22" width="13.26953125" bestFit="1" customWidth="1"/>
    <col min="23" max="23" width="13.81640625" customWidth="1"/>
    <col min="24" max="24" width="15.26953125" customWidth="1"/>
    <col min="25" max="25" width="13.81640625" customWidth="1"/>
  </cols>
  <sheetData>
    <row r="1" spans="2:23" ht="18.5">
      <c r="C1" s="16" t="s">
        <v>13</v>
      </c>
      <c r="D1" s="16"/>
      <c r="E1" s="3"/>
      <c r="F1" s="3"/>
      <c r="G1" s="3"/>
      <c r="H1" s="3"/>
      <c r="I1" s="4"/>
      <c r="J1" s="1"/>
      <c r="K1" s="1"/>
      <c r="L1" s="1"/>
      <c r="M1" s="1"/>
      <c r="N1" s="1"/>
      <c r="O1" s="1"/>
      <c r="P1" s="1"/>
      <c r="Q1" s="1"/>
      <c r="R1" s="1"/>
      <c r="S1" s="1"/>
      <c r="T1" s="1"/>
      <c r="U1" s="1"/>
      <c r="V1" s="1"/>
    </row>
    <row r="2" spans="2:23" ht="18.5">
      <c r="C2" s="3"/>
      <c r="D2" s="3"/>
      <c r="E2" s="3"/>
      <c r="F2" s="3"/>
      <c r="G2" s="3"/>
      <c r="H2" s="3"/>
      <c r="I2" s="4"/>
      <c r="J2" s="1"/>
      <c r="K2" s="1"/>
      <c r="L2" s="1"/>
      <c r="M2" s="1"/>
      <c r="N2" s="1"/>
      <c r="O2" s="1"/>
      <c r="P2" s="1"/>
      <c r="Q2" s="1"/>
      <c r="R2" s="1"/>
      <c r="S2" s="1"/>
      <c r="T2" s="1"/>
      <c r="U2" s="1"/>
      <c r="V2" s="1"/>
    </row>
    <row r="3" spans="2:23" ht="18.5">
      <c r="C3" s="6" t="s">
        <v>5</v>
      </c>
      <c r="D3" s="3" t="str">
        <f>IF('Wksh 1 - Market Experience'!C3&lt;&gt;"", 'Wksh 1 - Market Experience'!C3,"")</f>
        <v/>
      </c>
      <c r="F3" s="3"/>
      <c r="G3" s="21"/>
      <c r="J3" s="1"/>
      <c r="K3" s="1"/>
      <c r="N3" s="6" t="s">
        <v>7</v>
      </c>
      <c r="O3" s="74" t="str">
        <f>IF('Wksh 1 - Market Experience'!E4="","",'Wksh 1 - Market Experience'!E4)</f>
        <v/>
      </c>
      <c r="P3" s="1"/>
    </row>
    <row r="4" spans="2:23" ht="18.5">
      <c r="C4" s="7" t="s">
        <v>6</v>
      </c>
      <c r="D4" s="4" t="str">
        <f>IF('Wksh 1 - Market Experience'!C4&lt;&gt;"", 'Wksh 1 - Market Experience'!C4,"")</f>
        <v/>
      </c>
      <c r="F4" s="3"/>
      <c r="G4" s="68"/>
      <c r="J4" s="1"/>
      <c r="K4" s="1"/>
      <c r="N4" s="6" t="s">
        <v>9</v>
      </c>
      <c r="O4" s="74" t="str">
        <f>IF('Wksh 1 - Market Experience'!E5="","",'Wksh 1 - Market Experience'!E5)</f>
        <v/>
      </c>
      <c r="P4" s="1"/>
    </row>
    <row r="5" spans="2:23" ht="18.5">
      <c r="C5" s="6" t="s">
        <v>14</v>
      </c>
      <c r="D5" s="83" t="e">
        <f>IF('Wksh 1 - Market Experience'!#REF!&lt;&gt;"", 'Wksh 1 - Market Experience'!#REF!,"")</f>
        <v>#REF!</v>
      </c>
      <c r="F5" s="3"/>
      <c r="G5" s="254"/>
      <c r="H5" s="254"/>
      <c r="I5" s="255"/>
      <c r="J5" s="1"/>
      <c r="K5" s="1"/>
      <c r="L5" s="1"/>
      <c r="M5" s="1"/>
      <c r="N5" s="1"/>
      <c r="O5" s="1"/>
      <c r="P5" s="1"/>
      <c r="Q5" s="1"/>
      <c r="R5" s="1"/>
      <c r="S5" s="1"/>
      <c r="T5" s="1"/>
      <c r="U5" s="1"/>
      <c r="V5" s="1"/>
    </row>
    <row r="6" spans="2:23">
      <c r="C6" s="1"/>
      <c r="D6" s="1"/>
      <c r="E6" s="1"/>
      <c r="F6" s="1"/>
      <c r="G6" s="1"/>
      <c r="H6" s="1"/>
      <c r="I6" s="2"/>
      <c r="J6" s="1"/>
      <c r="K6" s="1"/>
      <c r="L6" s="1"/>
      <c r="M6" s="1"/>
      <c r="N6" s="1"/>
      <c r="O6" s="1"/>
      <c r="P6" s="1"/>
      <c r="Q6" s="1"/>
      <c r="R6" s="1"/>
      <c r="S6" s="1"/>
      <c r="T6" s="1"/>
      <c r="U6" s="1"/>
      <c r="V6" s="1"/>
    </row>
    <row r="7" spans="2:23">
      <c r="C7" s="15" t="s">
        <v>15</v>
      </c>
      <c r="D7" s="23"/>
      <c r="E7" s="8"/>
      <c r="F7" s="8"/>
      <c r="G7" s="8"/>
      <c r="H7" s="8"/>
      <c r="I7" s="9"/>
      <c r="J7" s="8"/>
      <c r="K7" s="8"/>
      <c r="L7" s="8"/>
      <c r="M7" s="8"/>
      <c r="N7" s="8"/>
      <c r="O7" s="8"/>
      <c r="P7" s="8"/>
      <c r="Q7" s="8"/>
      <c r="R7" s="8"/>
      <c r="S7" s="8"/>
      <c r="T7" s="8"/>
      <c r="U7" s="8"/>
      <c r="V7" s="8"/>
      <c r="W7" s="10"/>
    </row>
    <row r="8" spans="2:23">
      <c r="C8" s="11"/>
      <c r="D8" s="12"/>
      <c r="E8" s="12"/>
      <c r="F8" s="12"/>
      <c r="G8" s="12"/>
      <c r="H8" s="12"/>
      <c r="I8" s="13"/>
      <c r="J8" s="12"/>
      <c r="K8" s="12"/>
      <c r="L8" s="12"/>
      <c r="M8" s="12"/>
      <c r="N8" s="12"/>
      <c r="O8" s="12"/>
      <c r="P8" s="12"/>
      <c r="Q8" s="12"/>
      <c r="R8" s="12"/>
      <c r="S8" s="12"/>
      <c r="T8" s="12"/>
      <c r="U8" s="12"/>
      <c r="V8" s="12"/>
      <c r="W8" s="14"/>
    </row>
    <row r="9" spans="2:23">
      <c r="B9" s="75" t="s">
        <v>103</v>
      </c>
      <c r="C9" s="19" t="s">
        <v>77</v>
      </c>
      <c r="D9" s="19"/>
      <c r="E9" s="17"/>
      <c r="F9" s="17"/>
      <c r="G9" s="17"/>
      <c r="H9" s="17"/>
      <c r="I9" s="18"/>
      <c r="J9" s="17"/>
      <c r="K9" s="17"/>
      <c r="L9" s="17"/>
      <c r="M9" s="17"/>
      <c r="N9" s="17"/>
      <c r="O9" s="17"/>
      <c r="P9" s="17"/>
      <c r="Q9" s="17"/>
      <c r="R9" s="17"/>
      <c r="S9" s="17"/>
      <c r="T9" s="17"/>
      <c r="U9" s="17"/>
      <c r="V9" s="17"/>
    </row>
    <row r="10" spans="2:23">
      <c r="B10" s="146" t="s">
        <v>155</v>
      </c>
      <c r="C10" s="147" t="s">
        <v>104</v>
      </c>
      <c r="D10" s="256"/>
      <c r="E10" s="177"/>
      <c r="I10" s="70"/>
      <c r="J10" s="70"/>
      <c r="K10" s="70"/>
      <c r="L10" s="67" t="s">
        <v>27</v>
      </c>
      <c r="M10" s="70" t="s">
        <v>81</v>
      </c>
      <c r="N10" s="70" t="s">
        <v>139</v>
      </c>
      <c r="O10" s="70" t="s">
        <v>145</v>
      </c>
    </row>
    <row r="11" spans="2:23">
      <c r="B11" s="146" t="s">
        <v>156</v>
      </c>
      <c r="C11" s="147" t="s">
        <v>105</v>
      </c>
      <c r="D11" s="257"/>
      <c r="E11" s="177"/>
      <c r="I11" s="70"/>
      <c r="J11" s="70"/>
      <c r="K11" s="70"/>
      <c r="L11" s="67" t="s">
        <v>28</v>
      </c>
      <c r="M11" s="70" t="s">
        <v>82</v>
      </c>
      <c r="N11" s="70" t="s">
        <v>140</v>
      </c>
      <c r="O11" s="70" t="s">
        <v>146</v>
      </c>
    </row>
    <row r="12" spans="2:23">
      <c r="B12" s="146" t="s">
        <v>157</v>
      </c>
      <c r="C12" s="147" t="s">
        <v>10</v>
      </c>
      <c r="D12" s="257"/>
      <c r="E12" s="179"/>
      <c r="I12" s="70"/>
      <c r="J12" s="70"/>
      <c r="K12" s="70"/>
      <c r="L12" s="67" t="s">
        <v>29</v>
      </c>
      <c r="M12" s="70" t="s">
        <v>83</v>
      </c>
      <c r="N12" s="70" t="s">
        <v>141</v>
      </c>
    </row>
    <row r="13" spans="2:23">
      <c r="B13" s="146" t="s">
        <v>158</v>
      </c>
      <c r="C13" s="147" t="s">
        <v>106</v>
      </c>
      <c r="D13" s="257"/>
      <c r="E13" s="180"/>
      <c r="I13" s="70"/>
      <c r="K13" s="70"/>
      <c r="L13" s="67" t="s">
        <v>30</v>
      </c>
      <c r="N13" s="70" t="s">
        <v>142</v>
      </c>
    </row>
    <row r="14" spans="2:23">
      <c r="B14" s="146" t="s">
        <v>159</v>
      </c>
      <c r="C14" s="147" t="s">
        <v>107</v>
      </c>
      <c r="D14" s="257"/>
      <c r="E14" s="181"/>
      <c r="K14" s="70"/>
      <c r="L14" s="67" t="s">
        <v>31</v>
      </c>
      <c r="N14" s="70" t="s">
        <v>143</v>
      </c>
    </row>
    <row r="15" spans="2:23">
      <c r="B15" s="146" t="s">
        <v>160</v>
      </c>
      <c r="C15" s="147" t="s">
        <v>26</v>
      </c>
      <c r="D15" s="257"/>
      <c r="E15" s="182"/>
      <c r="K15" s="70"/>
      <c r="L15" s="67" t="s">
        <v>32</v>
      </c>
      <c r="N15" s="70" t="s">
        <v>144</v>
      </c>
    </row>
    <row r="16" spans="2:23">
      <c r="B16" s="146" t="s">
        <v>161</v>
      </c>
      <c r="C16" s="147" t="s">
        <v>80</v>
      </c>
      <c r="D16" s="257"/>
      <c r="E16" s="179"/>
      <c r="L16" s="67" t="s">
        <v>33</v>
      </c>
    </row>
    <row r="17" spans="1:12">
      <c r="B17" s="146" t="s">
        <v>154</v>
      </c>
      <c r="C17" s="147" t="s">
        <v>108</v>
      </c>
      <c r="D17" s="257"/>
      <c r="E17" s="179"/>
      <c r="L17" s="67" t="s">
        <v>35</v>
      </c>
    </row>
    <row r="18" spans="1:12">
      <c r="B18" s="146" t="s">
        <v>153</v>
      </c>
      <c r="C18" s="147" t="s">
        <v>16</v>
      </c>
      <c r="D18" s="257"/>
      <c r="E18" s="183"/>
      <c r="L18" s="67" t="s">
        <v>34</v>
      </c>
    </row>
    <row r="19" spans="1:12">
      <c r="B19" s="146" t="s">
        <v>149</v>
      </c>
      <c r="C19" s="147" t="s">
        <v>25</v>
      </c>
      <c r="D19" s="257"/>
      <c r="E19" s="184"/>
      <c r="L19" s="67" t="s">
        <v>36</v>
      </c>
    </row>
    <row r="20" spans="1:12">
      <c r="B20" s="146" t="s">
        <v>150</v>
      </c>
      <c r="C20" s="147" t="s">
        <v>109</v>
      </c>
      <c r="D20" s="257"/>
      <c r="E20" s="185"/>
      <c r="L20" s="67" t="s">
        <v>37</v>
      </c>
    </row>
    <row r="21" spans="1:12">
      <c r="B21" s="146" t="s">
        <v>151</v>
      </c>
      <c r="C21" s="147" t="s">
        <v>84</v>
      </c>
      <c r="D21" s="257"/>
      <c r="E21" s="178"/>
      <c r="L21" s="67" t="s">
        <v>38</v>
      </c>
    </row>
    <row r="22" spans="1:12">
      <c r="B22" s="148" t="s">
        <v>152</v>
      </c>
      <c r="C22" s="138" t="s">
        <v>212</v>
      </c>
      <c r="D22" s="258"/>
      <c r="E22" s="178"/>
      <c r="L22" s="67" t="s">
        <v>39</v>
      </c>
    </row>
    <row r="23" spans="1:12">
      <c r="E23" s="73"/>
      <c r="L23" s="67" t="s">
        <v>40</v>
      </c>
    </row>
    <row r="24" spans="1:12" ht="18.5">
      <c r="A24" s="6"/>
      <c r="B24" s="75"/>
      <c r="C24" s="78" t="s">
        <v>110</v>
      </c>
      <c r="D24" s="1"/>
      <c r="E24" s="17"/>
      <c r="L24" s="67" t="s">
        <v>41</v>
      </c>
    </row>
    <row r="25" spans="1:12" ht="18.5">
      <c r="A25" s="6"/>
      <c r="B25" s="146" t="s">
        <v>162</v>
      </c>
      <c r="C25" s="147" t="s">
        <v>106</v>
      </c>
      <c r="D25" s="186" t="s">
        <v>2</v>
      </c>
      <c r="E25" s="90" t="str">
        <f>IF(E13&lt;&gt;"",E13,"")</f>
        <v/>
      </c>
      <c r="L25" s="67" t="s">
        <v>42</v>
      </c>
    </row>
    <row r="26" spans="1:12" ht="18.5">
      <c r="A26" s="6"/>
      <c r="B26" s="146" t="s">
        <v>163</v>
      </c>
      <c r="C26" s="147" t="s">
        <v>86</v>
      </c>
      <c r="D26" s="159">
        <f>SUM(E26:XFD26)</f>
        <v>0</v>
      </c>
      <c r="E26" s="187"/>
      <c r="L26" s="67" t="s">
        <v>43</v>
      </c>
    </row>
    <row r="27" spans="1:12" ht="18.5">
      <c r="A27" s="6"/>
      <c r="B27" s="146" t="s">
        <v>164</v>
      </c>
      <c r="C27" s="152" t="s">
        <v>87</v>
      </c>
      <c r="D27" s="159">
        <f>SUM(E27:XFD27)</f>
        <v>0</v>
      </c>
      <c r="E27" s="187"/>
      <c r="L27" s="67" t="s">
        <v>44</v>
      </c>
    </row>
    <row r="28" spans="1:12" ht="18.5">
      <c r="A28" s="6"/>
      <c r="B28" s="146" t="s">
        <v>165</v>
      </c>
      <c r="C28" s="152" t="s">
        <v>111</v>
      </c>
      <c r="D28" s="160">
        <f>SUM(E28:XFD28)</f>
        <v>0</v>
      </c>
      <c r="E28" s="187"/>
      <c r="L28" s="67" t="s">
        <v>45</v>
      </c>
    </row>
    <row r="29" spans="1:12" ht="18.5">
      <c r="A29" s="6"/>
      <c r="B29" s="146" t="s">
        <v>166</v>
      </c>
      <c r="C29" s="152" t="s">
        <v>112</v>
      </c>
      <c r="D29" s="160">
        <f>SUM(E29:XFD29)</f>
        <v>0</v>
      </c>
      <c r="E29" s="187"/>
      <c r="L29" s="67" t="s">
        <v>46</v>
      </c>
    </row>
    <row r="30" spans="1:12" ht="18.5">
      <c r="A30" s="6"/>
      <c r="B30" s="146" t="s">
        <v>167</v>
      </c>
      <c r="C30" s="152" t="s">
        <v>113</v>
      </c>
      <c r="D30" s="160">
        <f>D26-D27-D28-D29</f>
        <v>0</v>
      </c>
      <c r="E30" s="217">
        <f>E26-E27-E28-E29</f>
        <v>0</v>
      </c>
      <c r="L30" s="67" t="s">
        <v>47</v>
      </c>
    </row>
    <row r="31" spans="1:12" ht="18.5">
      <c r="A31" s="6"/>
      <c r="B31" s="146" t="s">
        <v>168</v>
      </c>
      <c r="C31" s="152" t="s">
        <v>114</v>
      </c>
      <c r="D31" s="160">
        <f>SUM(E31:XFD31)</f>
        <v>0</v>
      </c>
      <c r="E31" s="187"/>
      <c r="L31" s="67" t="s">
        <v>48</v>
      </c>
    </row>
    <row r="32" spans="1:12" ht="18.5">
      <c r="A32" s="6"/>
      <c r="B32" s="146" t="s">
        <v>169</v>
      </c>
      <c r="C32" s="152" t="s">
        <v>115</v>
      </c>
      <c r="D32" s="160">
        <f>SUM(E32:XFD32)</f>
        <v>0</v>
      </c>
      <c r="E32" s="187"/>
      <c r="L32" s="67" t="s">
        <v>49</v>
      </c>
    </row>
    <row r="33" spans="1:12" ht="18.5">
      <c r="A33" s="6"/>
      <c r="B33" s="146" t="s">
        <v>170</v>
      </c>
      <c r="C33" s="152" t="s">
        <v>22</v>
      </c>
      <c r="D33" s="161">
        <f>SUM(E33:XFD33)</f>
        <v>0</v>
      </c>
      <c r="E33" s="218"/>
      <c r="L33" s="67" t="s">
        <v>50</v>
      </c>
    </row>
    <row r="34" spans="1:12" ht="18.5">
      <c r="A34" s="6"/>
      <c r="B34" s="146" t="s">
        <v>171</v>
      </c>
      <c r="C34" s="152" t="s">
        <v>116</v>
      </c>
      <c r="D34" s="161">
        <f>SUM(E34:XFD34)</f>
        <v>0</v>
      </c>
      <c r="E34" s="218"/>
      <c r="L34" s="67" t="s">
        <v>51</v>
      </c>
    </row>
    <row r="35" spans="1:12" ht="18.5">
      <c r="A35" s="6"/>
      <c r="B35" s="146" t="s">
        <v>172</v>
      </c>
      <c r="C35" s="152" t="s">
        <v>117</v>
      </c>
      <c r="D35" s="162" t="e">
        <f>SUMPRODUCT(E35:XFD35,E34:XFD34)/D34</f>
        <v>#DIV/0!</v>
      </c>
      <c r="E35" s="188"/>
      <c r="L35" s="67" t="s">
        <v>52</v>
      </c>
    </row>
    <row r="36" spans="1:12" ht="18.5">
      <c r="A36" s="6"/>
      <c r="B36" s="148" t="s">
        <v>173</v>
      </c>
      <c r="C36" s="170" t="s">
        <v>118</v>
      </c>
      <c r="D36" s="88" t="e">
        <f>D30/(D31+D32)</f>
        <v>#DIV/0!</v>
      </c>
      <c r="E36" s="88" t="e">
        <f>E30/(E31+E32)</f>
        <v>#DIV/0!</v>
      </c>
      <c r="L36" s="67" t="s">
        <v>53</v>
      </c>
    </row>
    <row r="37" spans="1:12" ht="18.5">
      <c r="A37" s="6"/>
      <c r="B37" s="75"/>
      <c r="C37" s="78" t="s">
        <v>120</v>
      </c>
      <c r="D37" s="6"/>
      <c r="L37" s="67" t="s">
        <v>54</v>
      </c>
    </row>
    <row r="38" spans="1:12" ht="18.5">
      <c r="A38" s="6"/>
      <c r="B38" s="146" t="s">
        <v>174</v>
      </c>
      <c r="C38" s="152" t="s">
        <v>86</v>
      </c>
      <c r="D38" s="86" t="e">
        <f>D26/D33</f>
        <v>#DIV/0!</v>
      </c>
      <c r="E38" s="86" t="e">
        <f>E26/E33</f>
        <v>#DIV/0!</v>
      </c>
      <c r="L38" s="67" t="s">
        <v>55</v>
      </c>
    </row>
    <row r="39" spans="1:12" ht="18.5">
      <c r="A39" s="6"/>
      <c r="B39" s="146" t="s">
        <v>175</v>
      </c>
      <c r="C39" s="152" t="s">
        <v>87</v>
      </c>
      <c r="D39" s="86" t="e">
        <f>D27/D33</f>
        <v>#DIV/0!</v>
      </c>
      <c r="E39" s="86" t="e">
        <f>E27/E33</f>
        <v>#DIV/0!</v>
      </c>
      <c r="L39" s="67" t="s">
        <v>56</v>
      </c>
    </row>
    <row r="40" spans="1:12" ht="18.5">
      <c r="A40" s="6"/>
      <c r="B40" s="146" t="s">
        <v>176</v>
      </c>
      <c r="C40" s="152" t="s">
        <v>111</v>
      </c>
      <c r="D40" s="86" t="e">
        <f>D28/D33</f>
        <v>#DIV/0!</v>
      </c>
      <c r="E40" s="86" t="e">
        <f>E28/E33</f>
        <v>#DIV/0!</v>
      </c>
      <c r="L40" s="67" t="s">
        <v>57</v>
      </c>
    </row>
    <row r="41" spans="1:12" ht="18.5">
      <c r="A41" s="6"/>
      <c r="B41" s="146" t="s">
        <v>177</v>
      </c>
      <c r="C41" s="152" t="s">
        <v>112</v>
      </c>
      <c r="D41" s="86" t="e">
        <f>D29/D33</f>
        <v>#DIV/0!</v>
      </c>
      <c r="E41" s="86" t="e">
        <f>E29/E33</f>
        <v>#DIV/0!</v>
      </c>
      <c r="L41" s="67" t="s">
        <v>58</v>
      </c>
    </row>
    <row r="42" spans="1:12" ht="18.5">
      <c r="A42" s="6"/>
      <c r="B42" s="146" t="s">
        <v>178</v>
      </c>
      <c r="C42" s="152" t="s">
        <v>113</v>
      </c>
      <c r="D42" s="86" t="e">
        <f>D30/D33</f>
        <v>#DIV/0!</v>
      </c>
      <c r="E42" s="86" t="e">
        <f>E30/E33</f>
        <v>#DIV/0!</v>
      </c>
      <c r="L42" s="67" t="s">
        <v>59</v>
      </c>
    </row>
    <row r="43" spans="1:12" ht="18.5">
      <c r="A43" s="6"/>
      <c r="B43" s="146" t="s">
        <v>179</v>
      </c>
      <c r="C43" s="152" t="s">
        <v>114</v>
      </c>
      <c r="D43" s="86" t="e">
        <f>D31/D33</f>
        <v>#DIV/0!</v>
      </c>
      <c r="E43" s="86" t="e">
        <f>E31/E33</f>
        <v>#DIV/0!</v>
      </c>
      <c r="G43" s="5"/>
      <c r="L43" s="67" t="s">
        <v>60</v>
      </c>
    </row>
    <row r="44" spans="1:12" ht="18.5">
      <c r="A44" s="6"/>
      <c r="B44" s="148" t="s">
        <v>180</v>
      </c>
      <c r="C44" s="170" t="s">
        <v>115</v>
      </c>
      <c r="D44" s="86" t="e">
        <f>D32/D33</f>
        <v>#DIV/0!</v>
      </c>
      <c r="E44" s="86" t="e">
        <f>E32/E33</f>
        <v>#DIV/0!</v>
      </c>
      <c r="G44" s="5"/>
      <c r="H44" s="5"/>
      <c r="L44" s="67" t="s">
        <v>61</v>
      </c>
    </row>
    <row r="45" spans="1:12" ht="18.5">
      <c r="A45" s="6"/>
      <c r="B45" s="75"/>
      <c r="C45" s="6"/>
      <c r="D45" s="6"/>
      <c r="L45" s="67" t="s">
        <v>62</v>
      </c>
    </row>
    <row r="46" spans="1:12" ht="18.5">
      <c r="A46" s="6"/>
      <c r="C46" s="78" t="s">
        <v>121</v>
      </c>
      <c r="D46" s="6"/>
      <c r="G46" s="5"/>
      <c r="H46" s="20"/>
      <c r="L46" s="67" t="s">
        <v>63</v>
      </c>
    </row>
    <row r="47" spans="1:12" ht="18.5">
      <c r="A47" s="6"/>
      <c r="B47" s="146" t="s">
        <v>181</v>
      </c>
      <c r="C47" s="189" t="s">
        <v>106</v>
      </c>
      <c r="D47" s="259"/>
      <c r="E47" s="191" t="str">
        <f>IF(E13&lt;&gt;"",E13,"")</f>
        <v/>
      </c>
      <c r="L47" s="67" t="s">
        <v>64</v>
      </c>
    </row>
    <row r="48" spans="1:12" ht="18.5">
      <c r="A48" s="6"/>
      <c r="B48" s="146" t="s">
        <v>182</v>
      </c>
      <c r="C48" s="189" t="s">
        <v>122</v>
      </c>
      <c r="D48" s="260"/>
      <c r="E48" s="192">
        <f>'Wksh 1 - Market Experience'!F46</f>
        <v>0</v>
      </c>
      <c r="L48" s="67" t="s">
        <v>65</v>
      </c>
    </row>
    <row r="49" spans="1:12" ht="18.5">
      <c r="A49" s="6"/>
      <c r="B49" s="146" t="s">
        <v>183</v>
      </c>
      <c r="C49" s="189" t="s">
        <v>123</v>
      </c>
      <c r="D49" s="260"/>
      <c r="E49" s="193"/>
      <c r="L49" s="67" t="s">
        <v>66</v>
      </c>
    </row>
    <row r="50" spans="1:12" ht="18.5">
      <c r="A50" s="6"/>
      <c r="B50" s="146" t="s">
        <v>184</v>
      </c>
      <c r="C50" s="189" t="s">
        <v>124</v>
      </c>
      <c r="D50" s="260"/>
      <c r="E50" s="193"/>
      <c r="L50" s="67" t="s">
        <v>67</v>
      </c>
    </row>
    <row r="51" spans="1:12" ht="18.5">
      <c r="A51" s="6"/>
      <c r="B51" s="148" t="s">
        <v>185</v>
      </c>
      <c r="C51" s="190" t="s">
        <v>125</v>
      </c>
      <c r="D51" s="261"/>
      <c r="E51" s="193"/>
      <c r="L51" s="67" t="s">
        <v>68</v>
      </c>
    </row>
    <row r="52" spans="1:12" ht="18.5">
      <c r="A52" s="6"/>
      <c r="C52" s="82" t="s">
        <v>133</v>
      </c>
      <c r="D52" s="6"/>
      <c r="L52" s="67" t="s">
        <v>69</v>
      </c>
    </row>
    <row r="53" spans="1:12" ht="18.5">
      <c r="A53" s="6"/>
      <c r="B53" s="146" t="s">
        <v>186</v>
      </c>
      <c r="C53" s="172" t="s">
        <v>134</v>
      </c>
      <c r="D53" s="259"/>
      <c r="E53" s="196"/>
      <c r="F53" s="5"/>
      <c r="L53" s="67" t="s">
        <v>70</v>
      </c>
    </row>
    <row r="54" spans="1:12" ht="18.5">
      <c r="A54" s="6"/>
      <c r="B54" s="146" t="s">
        <v>187</v>
      </c>
      <c r="C54" s="172" t="s">
        <v>135</v>
      </c>
      <c r="D54" s="260"/>
      <c r="E54" s="196"/>
      <c r="F54" s="5"/>
      <c r="L54" s="67" t="s">
        <v>71</v>
      </c>
    </row>
    <row r="55" spans="1:12" ht="18.5">
      <c r="A55" s="6"/>
      <c r="B55" s="146" t="s">
        <v>188</v>
      </c>
      <c r="C55" s="172" t="s">
        <v>12</v>
      </c>
      <c r="D55" s="260"/>
      <c r="E55" s="196"/>
      <c r="F55" s="5"/>
      <c r="L55" s="67" t="s">
        <v>72</v>
      </c>
    </row>
    <row r="56" spans="1:12" ht="18.5">
      <c r="A56" s="6"/>
      <c r="B56" s="146" t="s">
        <v>189</v>
      </c>
      <c r="C56" s="189" t="s">
        <v>126</v>
      </c>
      <c r="D56" s="260"/>
      <c r="E56" s="193"/>
      <c r="F56" s="5"/>
      <c r="L56" s="67" t="s">
        <v>73</v>
      </c>
    </row>
    <row r="57" spans="1:12" ht="18.5">
      <c r="A57" s="6"/>
      <c r="B57" s="148" t="s">
        <v>190</v>
      </c>
      <c r="C57" s="194" t="s">
        <v>79</v>
      </c>
      <c r="D57" s="261"/>
      <c r="E57" s="195">
        <f>($E$48*PRODUCT(E49:E51)*E56)/(1-SUM(E53:E55))</f>
        <v>0</v>
      </c>
      <c r="F57" s="5"/>
      <c r="L57" s="67" t="s">
        <v>74</v>
      </c>
    </row>
    <row r="58" spans="1:12" ht="17.25" customHeight="1">
      <c r="A58" s="6"/>
      <c r="C58" s="6"/>
      <c r="D58" s="6"/>
      <c r="F58" s="5"/>
      <c r="L58" s="67" t="s">
        <v>75</v>
      </c>
    </row>
    <row r="59" spans="1:12" ht="18.5">
      <c r="A59" s="6"/>
      <c r="B59" s="146" t="s">
        <v>191</v>
      </c>
      <c r="C59" s="189" t="s">
        <v>127</v>
      </c>
      <c r="D59" s="209"/>
      <c r="E59" s="206" t="str">
        <f>IF(D59&lt;&gt;"", D59, "")</f>
        <v/>
      </c>
      <c r="F59" s="5"/>
      <c r="L59" s="67" t="s">
        <v>8</v>
      </c>
    </row>
    <row r="60" spans="1:12" ht="18.5">
      <c r="A60" s="6"/>
      <c r="B60" s="146" t="s">
        <v>192</v>
      </c>
      <c r="C60" s="189" t="s">
        <v>128</v>
      </c>
      <c r="D60" s="209"/>
      <c r="E60" s="206" t="str">
        <f>IF(D60&lt;&gt;"", D60, "")</f>
        <v/>
      </c>
      <c r="F60" s="5"/>
      <c r="L60" s="67" t="s">
        <v>76</v>
      </c>
    </row>
    <row r="61" spans="1:12" ht="18.5">
      <c r="A61" s="6"/>
      <c r="B61" s="146" t="s">
        <v>193</v>
      </c>
      <c r="C61" s="189" t="s">
        <v>129</v>
      </c>
      <c r="D61" s="209"/>
      <c r="E61" s="206" t="str">
        <f>IF(D61&lt;&gt;"", D61, "")</f>
        <v/>
      </c>
      <c r="F61" s="5"/>
      <c r="L61" s="31"/>
    </row>
    <row r="62" spans="1:12">
      <c r="B62" s="148" t="s">
        <v>194</v>
      </c>
      <c r="C62" s="194" t="s">
        <v>136</v>
      </c>
      <c r="D62" s="197"/>
      <c r="E62" s="195">
        <f>E57*(PRODUCT($E$59:$E$61))</f>
        <v>0</v>
      </c>
      <c r="F62" s="5"/>
      <c r="L62" s="31"/>
    </row>
    <row r="63" spans="1:12" ht="18.5">
      <c r="B63" s="75"/>
      <c r="C63" s="6"/>
      <c r="D63" s="6"/>
      <c r="F63" s="5"/>
      <c r="L63" s="31"/>
    </row>
    <row r="64" spans="1:12" ht="18.5">
      <c r="C64" s="30" t="s">
        <v>130</v>
      </c>
      <c r="D64" s="6"/>
      <c r="F64" s="5"/>
      <c r="L64" s="31"/>
    </row>
    <row r="65" spans="2:12">
      <c r="B65" s="146" t="s">
        <v>195</v>
      </c>
      <c r="C65" s="152" t="s">
        <v>106</v>
      </c>
      <c r="D65" s="174" t="s">
        <v>2</v>
      </c>
      <c r="E65" s="90" t="str">
        <f>IF(E13&lt;&gt;"",E13,"")</f>
        <v/>
      </c>
      <c r="F65" s="5"/>
      <c r="L65" s="31"/>
    </row>
    <row r="66" spans="2:12">
      <c r="B66" s="146" t="s">
        <v>196</v>
      </c>
      <c r="C66" s="152" t="s">
        <v>86</v>
      </c>
      <c r="D66" s="198">
        <f>SUM(E66:XFD66)</f>
        <v>0</v>
      </c>
      <c r="E66" s="187"/>
      <c r="F66" s="5"/>
    </row>
    <row r="67" spans="2:12">
      <c r="B67" s="146" t="s">
        <v>197</v>
      </c>
      <c r="C67" s="152" t="s">
        <v>87</v>
      </c>
      <c r="D67" s="198">
        <f>SUM(E67:XFD67)</f>
        <v>0</v>
      </c>
      <c r="E67" s="187"/>
      <c r="F67" s="5"/>
    </row>
    <row r="68" spans="2:12">
      <c r="B68" s="146" t="s">
        <v>198</v>
      </c>
      <c r="C68" s="152" t="s">
        <v>111</v>
      </c>
      <c r="D68" s="198">
        <f>SUM(E68:XFD68)</f>
        <v>0</v>
      </c>
      <c r="E68" s="187"/>
      <c r="F68" s="5"/>
    </row>
    <row r="69" spans="2:12">
      <c r="B69" s="146" t="s">
        <v>199</v>
      </c>
      <c r="C69" s="152" t="s">
        <v>112</v>
      </c>
      <c r="D69" s="198">
        <f>SUM(E69:XFD69)</f>
        <v>0</v>
      </c>
      <c r="E69" s="187"/>
      <c r="F69" s="5"/>
    </row>
    <row r="70" spans="2:12">
      <c r="B70" s="146" t="s">
        <v>200</v>
      </c>
      <c r="C70" s="152" t="s">
        <v>113</v>
      </c>
      <c r="D70" s="198">
        <f>D66-D67-D68-D69</f>
        <v>0</v>
      </c>
      <c r="E70" s="159">
        <f>E66-E67-E68-E69</f>
        <v>0</v>
      </c>
      <c r="F70" s="5"/>
    </row>
    <row r="71" spans="2:12">
      <c r="B71" s="146" t="s">
        <v>201</v>
      </c>
      <c r="C71" s="152" t="s">
        <v>114</v>
      </c>
      <c r="D71" s="198">
        <f>SUM(E71:XFD71)</f>
        <v>0</v>
      </c>
      <c r="E71" s="187"/>
      <c r="F71" s="5"/>
    </row>
    <row r="72" spans="2:12">
      <c r="B72" s="146" t="s">
        <v>202</v>
      </c>
      <c r="C72" s="152" t="s">
        <v>115</v>
      </c>
      <c r="D72" s="198">
        <f>SUM(E72:XFD72)</f>
        <v>0</v>
      </c>
      <c r="E72" s="187"/>
      <c r="F72" s="5"/>
    </row>
    <row r="73" spans="2:12">
      <c r="B73" s="146" t="s">
        <v>203</v>
      </c>
      <c r="C73" s="152" t="s">
        <v>4</v>
      </c>
      <c r="D73" s="199">
        <f>SUM(E73:XFD73)</f>
        <v>0</v>
      </c>
      <c r="E73" s="218"/>
      <c r="F73" s="5"/>
    </row>
    <row r="74" spans="2:12">
      <c r="B74" s="148" t="s">
        <v>204</v>
      </c>
      <c r="C74" s="170" t="s">
        <v>118</v>
      </c>
      <c r="D74" s="175" t="e">
        <f>D70/(D71+D72)</f>
        <v>#DIV/0!</v>
      </c>
      <c r="E74" s="89" t="e">
        <f>E70/(E71+E72)</f>
        <v>#DIV/0!</v>
      </c>
      <c r="F74" s="5"/>
    </row>
    <row r="75" spans="2:12" ht="18.5">
      <c r="C75" s="78" t="s">
        <v>120</v>
      </c>
      <c r="D75" s="6"/>
      <c r="F75" s="5"/>
    </row>
    <row r="76" spans="2:12">
      <c r="B76" s="146" t="s">
        <v>205</v>
      </c>
      <c r="C76" s="152" t="s">
        <v>86</v>
      </c>
      <c r="D76" s="107" t="e">
        <f>D66/D73</f>
        <v>#DIV/0!</v>
      </c>
      <c r="E76" s="107" t="e">
        <f>E66/E73</f>
        <v>#DIV/0!</v>
      </c>
      <c r="F76" s="5"/>
    </row>
    <row r="77" spans="2:12">
      <c r="B77" s="146" t="s">
        <v>206</v>
      </c>
      <c r="C77" s="152" t="s">
        <v>87</v>
      </c>
      <c r="D77" s="86" t="e">
        <f>D67/D73</f>
        <v>#DIV/0!</v>
      </c>
      <c r="E77" s="86" t="e">
        <f>E67/E73</f>
        <v>#DIV/0!</v>
      </c>
      <c r="F77" s="5"/>
    </row>
    <row r="78" spans="2:12">
      <c r="B78" s="146" t="s">
        <v>207</v>
      </c>
      <c r="C78" s="152" t="s">
        <v>111</v>
      </c>
      <c r="D78" s="107" t="e">
        <f>D68/D73</f>
        <v>#DIV/0!</v>
      </c>
      <c r="E78" s="107" t="e">
        <f>E68/E73</f>
        <v>#DIV/0!</v>
      </c>
      <c r="F78" s="5"/>
    </row>
    <row r="79" spans="2:12">
      <c r="B79" s="146" t="s">
        <v>208</v>
      </c>
      <c r="C79" s="152" t="s">
        <v>112</v>
      </c>
      <c r="D79" s="107" t="e">
        <f>D69/D73</f>
        <v>#DIV/0!</v>
      </c>
      <c r="E79" s="107" t="e">
        <f>E69/E73</f>
        <v>#DIV/0!</v>
      </c>
      <c r="F79" s="5"/>
    </row>
    <row r="80" spans="2:12">
      <c r="B80" s="146" t="s">
        <v>209</v>
      </c>
      <c r="C80" s="147" t="s">
        <v>113</v>
      </c>
      <c r="D80" s="107" t="e">
        <f>D70/D73</f>
        <v>#DIV/0!</v>
      </c>
      <c r="E80" s="107" t="e">
        <f>E70/E73</f>
        <v>#DIV/0!</v>
      </c>
      <c r="F80" s="5"/>
    </row>
    <row r="81" spans="2:6">
      <c r="B81" s="146" t="s">
        <v>210</v>
      </c>
      <c r="C81" s="147" t="s">
        <v>114</v>
      </c>
      <c r="D81" s="107" t="e">
        <f>D71/D73</f>
        <v>#DIV/0!</v>
      </c>
      <c r="E81" s="107" t="e">
        <f>E71/E73</f>
        <v>#DIV/0!</v>
      </c>
      <c r="F81" s="5"/>
    </row>
    <row r="82" spans="2:6">
      <c r="B82" s="148" t="s">
        <v>211</v>
      </c>
      <c r="C82" s="138" t="s">
        <v>115</v>
      </c>
      <c r="D82" s="107" t="e">
        <f>D72/D73</f>
        <v>#DIV/0!</v>
      </c>
      <c r="E82" s="107" t="e">
        <f>E72/E73</f>
        <v>#DIV/0!</v>
      </c>
      <c r="F82" s="5"/>
    </row>
    <row r="83" spans="2:6">
      <c r="F83" s="5"/>
    </row>
    <row r="84" spans="2:6">
      <c r="F84" s="5"/>
    </row>
    <row r="85" spans="2:6" ht="14.5" customHeight="1">
      <c r="F85" s="5"/>
    </row>
    <row r="86" spans="2:6" ht="30.75" customHeight="1">
      <c r="F86" s="5"/>
    </row>
    <row r="87" spans="2:6">
      <c r="F87" s="5"/>
    </row>
    <row r="88" spans="2:6">
      <c r="F88" s="5"/>
    </row>
    <row r="89" spans="2:6">
      <c r="F89" s="5"/>
    </row>
    <row r="90" spans="2:6">
      <c r="F90" s="5"/>
    </row>
    <row r="91" spans="2:6" ht="30.75" customHeight="1">
      <c r="F91" s="5"/>
    </row>
    <row r="92" spans="2:6" ht="17.25" customHeight="1">
      <c r="F92" s="5"/>
    </row>
    <row r="93" spans="2:6" ht="17.25" customHeight="1">
      <c r="F93" s="5"/>
    </row>
    <row r="94" spans="2:6" ht="17.25" customHeight="1">
      <c r="F94" s="5"/>
    </row>
    <row r="95" spans="2:6" ht="17.25" customHeight="1">
      <c r="F95" s="5"/>
    </row>
    <row r="96" spans="2:6">
      <c r="F96" s="5"/>
    </row>
    <row r="97" spans="6:15">
      <c r="F97" s="5"/>
      <c r="H97" s="22"/>
      <c r="I97" s="22"/>
      <c r="J97" s="24"/>
    </row>
    <row r="98" spans="6:15">
      <c r="F98" s="5"/>
      <c r="J98" s="24"/>
    </row>
    <row r="99" spans="6:15">
      <c r="F99" s="5"/>
      <c r="G99" s="22"/>
      <c r="J99" s="24"/>
    </row>
    <row r="100" spans="6:15">
      <c r="F100" s="22"/>
    </row>
    <row r="101" spans="6:15">
      <c r="H101" s="20"/>
      <c r="O101" s="24"/>
    </row>
    <row r="102" spans="6:15">
      <c r="H102" s="20"/>
      <c r="O102" s="24"/>
    </row>
    <row r="103" spans="6:15">
      <c r="G103" s="5"/>
      <c r="O103" s="24"/>
    </row>
    <row r="104" spans="6:15">
      <c r="G104" s="5"/>
      <c r="H104" s="22"/>
    </row>
    <row r="105" spans="6:15">
      <c r="H105" s="24"/>
      <c r="I105" s="24"/>
    </row>
  </sheetData>
  <sheetProtection algorithmName="SHA-512" hashValue="OllZvDvW3LrwbspujPLRp+Ld6+uthT1PWAHOgZSFGa5TMuPUBlQEwl6nwCtcjKgEfq0tqBzFMrnKDR9MhPsRLg==" saltValue="erTGP53CLpIRJzZQsftc9w==" spinCount="100000" sheet="1" objects="1" scenarios="1"/>
  <mergeCells count="4">
    <mergeCell ref="G5:I5"/>
    <mergeCell ref="D10:D22"/>
    <mergeCell ref="D47:D51"/>
    <mergeCell ref="D53:D57"/>
  </mergeCells>
  <dataValidations xWindow="631" yWindow="471" count="38">
    <dataValidation type="list" allowBlank="1" showInputMessage="1" showErrorMessage="1" errorTitle="Value not valid:" error="Select a value from the list." promptTitle="Required:" prompt="Select the Plan Type for the designated plan." sqref="E17" xr:uid="{00000000-0002-0000-0200-000001000000}">
      <formula1>"HMO, PPO, Indemnity, EPO, POS"</formula1>
    </dataValidation>
    <dataValidation type="textLength" allowBlank="1" showInputMessage="1" showErrorMessage="1" errorTitle="Value not valid:" error="Enter text up to 100 characters." promptTitle="Required:" prompt="The name for the product. A product is a discrete package of health insurance coverage benefits, offered using a particular product type (HMO, PPO, etc.), that an issuer offers in a state. (Enter text up to 100 characters.)" sqref="E10" xr:uid="{00000000-0002-0000-0200-000004000000}">
      <formula1>0</formula1>
      <formula2>100</formula2>
    </dataValidation>
    <dataValidation type="textLength" allowBlank="1" showInputMessage="1" showErrorMessage="1" errorTitle="Value not valid:" error="Please enter a 10 digit string (5-digit Issuer ID + 2 letter State Abbr + 3-digits)" promptTitle="Required:" prompt="Enter a valid Product ID. Please enter a 10 digit string (5-digit Issuer ID + 2 letter State Abbr + 3-digits)." sqref="E11" xr:uid="{00000000-0002-0000-0200-000005000000}">
      <formula1>10</formula1>
      <formula2>10</formula2>
    </dataValidation>
    <dataValidation type="list" operator="greaterThan" allowBlank="1" showInputMessage="1" showErrorMessage="1" errorTitle="Value not valid:" error="Select a value from the list." promptTitle="Required:" prompt="Select the Metal for the designated plan." sqref="E14" xr:uid="{00000000-0002-0000-0200-000007000000}">
      <formula1>MetalLevels</formula1>
    </dataValidation>
    <dataValidation type="textLength" allowBlank="1" showInputMessage="1" showErrorMessage="1" errorTitle="Value not valid:" error="Enter text up to 100 characters." promptTitle="Required:" prompt="Enter the Plan Name used when referring to the specific set of benefits and cost sharing values. Please enter text up to 100 characters." sqref="E12" xr:uid="{00000000-0002-0000-0200-000008000000}">
      <formula1>1</formula1>
      <formula2>100</formula2>
    </dataValidation>
    <dataValidation type="textLength" operator="equal" allowBlank="1" showInputMessage="1" showErrorMessage="1" errorTitle="Value not valid:" error="Please enter a 14 digit string (5-digit Issuer ID + 2-letter State Abbr + 7 digits)" promptTitle="Required:" prompt="Enter a unique Plan ID for this plan. Please enter a 14 digit string (5-digit Issuer ID + 2-letter State Abbr + 7 digits)." sqref="E13" xr:uid="{00000000-0002-0000-0200-000009000000}">
      <formula1>14</formula1>
    </dataValidation>
    <dataValidation type="list" operator="greaterThan" allowBlank="1" showInputMessage="1" showErrorMessage="1" errorTitle="Value not valid:" error="Select a value from the list." promptTitle="Required:" prompt="Select the Plan Category for the designated plan." sqref="E16" xr:uid="{00000000-0002-0000-0200-00002B000000}">
      <formula1>CategoryList</formula1>
    </dataValidation>
    <dataValidation allowBlank="1" showInputMessage="1" showErrorMessage="1" promptTitle="Required:" prompt="Enter the AV Metal Value for the designated plan as a numeric value between 0 and 1, with up to 16 characters including decimal place." sqref="E15" xr:uid="{ED3B8E71-79C2-45D6-9602-B5D0D5161AE0}"/>
    <dataValidation type="list" allowBlank="1" showInputMessage="1" showErrorMessage="1" errorTitle="Value not valid:" error="Select a value from the list." promptTitle="Required:" prompt="Select Yes or No to indicate whether the plan will be offered via the State-Based or Federally Facilitated Exchange or SHOP, regardless of whether it will also be offered in the outside market." sqref="E18" xr:uid="{F7C26A5A-8613-4C66-9FA4-FD7D938A78CB}">
      <formula1>YesNo</formula1>
    </dataValidation>
    <dataValidation type="date" operator="greaterThan" allowBlank="1" showInputMessage="1" showErrorMessage="1" errorTitle="Value not valid:" error="Effective Date of Proposed Rates is a required field." promptTitle="Required:" prompt="Enter the effective date of the proposed rate change being submitted in a MM/DD/YYYY format." sqref="E19" xr:uid="{BD9B67B7-43C5-4472-8052-E370DFB08BFB}">
      <formula1>40179</formula1>
    </dataValidation>
    <dataValidation allowBlank="1" showInputMessage="1" showErrorMessage="1" promptTitle="Required:" prompt="Enter the average change in premium rates over the twelve month period prior to the effective date for the plan as a percentage with up to 16 characters including decimal place." sqref="E20" xr:uid="{BCBC0186-F12D-45BE-931A-4E83FB8B7BE3}"/>
    <dataValidation allowBlank="1" showInputMessage="1" showErrorMessage="1" promptTitle="Required:" prompt="Enter the total allowed claims for the benefit plan with service dates within the experience period as a dollar value with up to 16 characters including decimal place." sqref="E26" xr:uid="{2D1EA29A-72CB-467D-996D-AF5B3272933A}"/>
    <dataValidation allowBlank="1" showInputMessage="1" showErrorMessage="1" promptTitle="Required:" prompt="Enter Reinsurance for the benefit plan with service dates within the experience period as a dollar value with up to 16 characters including decimal place." sqref="E27" xr:uid="{8B404D7D-7AAA-48CA-8A24-8DFA3F0613D4}"/>
    <dataValidation allowBlank="1" showInputMessage="1" showErrorMessage="1" promptTitle="Required:" prompt="Enter the Member Cost Sharing for the benefit plan with service dates within the experience period as a dollar value with up to 16 characters including decimal place." sqref="E28" xr:uid="{92486D9C-BDA9-4069-AE8C-7E035BC06622}"/>
    <dataValidation allowBlank="1" showInputMessage="1" showErrorMessage="1" promptTitle="Required:" prompt="Enter the Cost Sharing Reduction for the benefit plan with service dates within the experience period as a dollar value with up to 16 characters including decimal place." sqref="E29" xr:uid="{1CE80C8D-C3E5-497D-965F-6DCB1894B0A5}"/>
    <dataValidation type="custom" allowBlank="1" showInputMessage="1" showErrorMessage="1" errorTitle="Value not valid:" error="Enter a positive or negative dollar amount." promptTitle="Required:" prompt="Enter the Incurred Claims for the benefit plan with service dates within the experience period as a dollar value." sqref="E30" xr:uid="{141D21F2-E53D-4CFB-A5EF-777C50BD3A39}">
      <formula1>AND(ISNUMBER(E30),IF(ISNUMBER(SEARCH(".", E30)),LEN(E30)-SEARCH(".", E30)&lt;3,1))</formula1>
    </dataValidation>
    <dataValidation allowBlank="1" showInputMessage="1" showErrorMessage="1" promptTitle="Required:" prompt="Enter the Risk Adjustment Transfer Amount for the benefit plan with service dates within the experience period as a dollar value with up to 16 characters including decimal place." sqref="E31" xr:uid="{3A49B8D8-CDBB-460E-9D2E-4187F39A396A}"/>
    <dataValidation allowBlank="1" showInputMessage="1" showErrorMessage="1" promptTitle="Required:" prompt="Enter the Premium for each plan during the experience period as a dollar amount greater than or equal to 0, with up to 16 characters including decimal place." sqref="E32" xr:uid="{FFFDD4F0-AECE-4F47-9997-3C754F7DF236}"/>
    <dataValidation type="whole" operator="greaterThanOrEqual" allowBlank="1" showInputMessage="1" showErrorMessage="1" errorTitle="Value not valid:" error="Enter a whole number value greater than or equal to 0." promptTitle="Required:" prompt="Enter the member months during the experience period, as a whole number value greater than or equal to 0." sqref="E33" xr:uid="{2EA96699-A3AC-4194-B394-3850BEC09546}">
      <formula1>0</formula1>
    </dataValidation>
    <dataValidation type="whole" operator="greaterThanOrEqual" allowBlank="1" showInputMessage="1" showErrorMessage="1" errorTitle="Value not valid:" error="Enter a whole number value greater than or equal to 0." promptTitle="Required:" prompt="Enter the Current Enrollment as a whole number value greater than or equal to 0." sqref="E34" xr:uid="{94CDB378-C33B-4398-A8F3-45F033D6FD06}">
      <formula1>0</formula1>
    </dataValidation>
    <dataValidation allowBlank="1" showInputMessage="1" showErrorMessage="1" promptTitle="Required:" prompt="Enter the Current Premium PMPM as a dollar amount greater than or equal to 0, with up to 16 characters including decimal place." sqref="E35" xr:uid="{8CE05A67-FF35-43E5-9777-ED28F6F4D009}"/>
    <dataValidation allowBlank="1" showInputMessage="1" showErrorMessage="1" promptTitle="Required:" prompt="Enter the AV Cost Sharing Design of Plan as a numeric value up to 16 characters including decimal place." sqref="E49" xr:uid="{D9BBA706-8B2D-42AE-92ED-814FD92F0F83}"/>
    <dataValidation allowBlank="1" showInputMessage="1" showErrorMessage="1" promptTitle="Required:" prompt="Enter the Provider Network Adjustment as a numeric value up to 16 characters including decimal place." sqref="E50" xr:uid="{B5F54C0C-C7B0-453C-8ED5-5F36CCB15624}"/>
    <dataValidation allowBlank="1" showInputMessage="1" showErrorMessage="1" promptTitle="Required:" prompt="Enter the Benefits in Addition to EHB as a numeric value up to 16 characters including decimal place." sqref="E51" xr:uid="{0B59D4D1-A614-4421-89EC-6285F6604BAB}"/>
    <dataValidation allowBlank="1" showInputMessage="1" showErrorMessage="1" promptTitle="Required:" prompt="Enter the Administrative Expense as a percentage up to 16 characters including decimal place." sqref="E53" xr:uid="{C9AA5767-9766-4DDB-948B-ED6C6625015A}"/>
    <dataValidation allowBlank="1" showInputMessage="1" showErrorMessage="1" promptTitle="Required:" prompt="Enter the Taxes and Fees as a percentage up to 16 characters including decimal place." sqref="E54" xr:uid="{FC5F4294-0CA1-422C-8B85-DDC04CC174F3}"/>
    <dataValidation allowBlank="1" showInputMessage="1" showErrorMessage="1" promptTitle="Required:" prompt="Enter the Profit and Risk Load as a percentage up to 16 characters including decimal place." sqref="E55" xr:uid="{DB5B5D4F-5FE4-4D70-AF8D-86608813CBA1}"/>
    <dataValidation allowBlank="1" showInputMessage="1" showErrorMessage="1" promptTitle="Required:" prompt="Enter the Catastrophic Adjustment for each plan as a numeric value greater than or equal to 0 with up to 16 characters including decimal place." sqref="E56" xr:uid="{0C75949C-9418-4C54-BDC8-43A950E128A7}"/>
    <dataValidation allowBlank="1" showInputMessage="1" showErrorMessage="1" promptTitle="Required:" prompt="Enter the total allowed claims for the benefit plan for the projection period as a dollar value with up to 16 characters including decimal place." sqref="E66" xr:uid="{BA8BD11A-D1C3-47E9-AEF7-BC41D23F2340}"/>
    <dataValidation allowBlank="1" showInputMessage="1" showErrorMessage="1" promptTitle="Required:" prompt="Enter the Reinsurance for the benefit plan for the projection period as a dollar value with up to 16 characters including decimal place." sqref="E67" xr:uid="{7A5047CE-BC31-46A3-8CBC-014A1A8E46F9}"/>
    <dataValidation allowBlank="1" showInputMessage="1" showErrorMessage="1" promptTitle="Required:" prompt="Enter the Member Cost Sharing for the benefit plan for the projection period as a dollar value with up to 16 characters including decimal place." sqref="E68" xr:uid="{6FB3589E-3AE0-449C-8807-921852D9D3B1}"/>
    <dataValidation allowBlank="1" showInputMessage="1" showErrorMessage="1" promptTitle="Required:" prompt="Enter the Cost Sharing Reduction for the benefit plan for the projection period as a dollar value with up to 16 characters including decimal place." sqref="E69" xr:uid="{55A16873-4F87-4BC4-B465-DF619445BF50}"/>
    <dataValidation allowBlank="1" showInputMessage="1" showErrorMessage="1" promptTitle="Required:" prompt="Enter the Risk Adjustment Transfer Amount for the benefit plan for the projection period as a dollar value with up to 16 characters including decimal place." sqref="E71" xr:uid="{7912BA5D-63F0-4AA7-844E-ABA587989CF1}"/>
    <dataValidation allowBlank="1" showInputMessage="1" showErrorMessage="1" promptTitle="Required:" prompt="Enter the Premium for each plan for the projection period as a dollar amount greater than or equal to 0, with up to 16 characters including decimal place." sqref="E72" xr:uid="{2160D279-74BA-475E-8C0C-2047BFC21F47}"/>
    <dataValidation type="whole" operator="greaterThanOrEqual" allowBlank="1" showInputMessage="1" showErrorMessage="1" errorTitle="Value not valid:" error="Enter a whole number value greater than or equal to 0." promptTitle="Required:" prompt="Enter the member months for the projection period as a whole number value greater than or equal to 0." sqref="E73" xr:uid="{561BAE56-6199-40B6-B64D-C7D63F49BD29}">
      <formula1>0</formula1>
    </dataValidation>
    <dataValidation allowBlank="1" showInputMessage="1" showErrorMessage="1" promptTitle="Required:" prompt="Enter the Age Calibration Factor as a numeric value greater than or equal to 0 with up to 16 characters including decimal place." sqref="D59" xr:uid="{2ECF1772-1B63-47EA-A182-5F430073ED5F}"/>
    <dataValidation allowBlank="1" showInputMessage="1" showErrorMessage="1" promptTitle="Required:" prompt="Enter the Geographic Calibration Factor as a numeric value greater than or equal to 0 with up to 16 characters including decimal place." sqref="D60" xr:uid="{2E492F11-E6C1-4C97-A9C2-71E6BA0EDA43}"/>
    <dataValidation allowBlank="1" showInputMessage="1" showErrorMessage="1" promptTitle="Required:" prompt="Enter the Tobacco Calibration Factor as a numeric value greater than or equal to 0 with up to 16 characters including decimal place." sqref="D61" xr:uid="{0396B130-CCAB-4C12-83B0-C713809BF66A}"/>
  </dataValidations>
  <pageMargins left="0.7" right="0.7" top="0.75" bottom="0.75" header="0.3" footer="0.3"/>
  <pageSetup scale="36"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027b0e-b76a-4f87-8a3e-5c0955473ea1">
      <Terms xmlns="http://schemas.microsoft.com/office/infopath/2007/PartnerControls"/>
    </lcf76f155ced4ddcb4097134ff3c332f>
    <TaxCatchAll xmlns="a7eddb22-ec30-47fe-81c9-a147b8ade4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74519735284434D91D1093C6BEDB600" ma:contentTypeVersion="12" ma:contentTypeDescription="Create a new document." ma:contentTypeScope="" ma:versionID="46ea983485967e852f5ec081f8f5f384">
  <xsd:schema xmlns:xsd="http://www.w3.org/2001/XMLSchema" xmlns:xs="http://www.w3.org/2001/XMLSchema" xmlns:p="http://schemas.microsoft.com/office/2006/metadata/properties" xmlns:ns2="a1027b0e-b76a-4f87-8a3e-5c0955473ea1" xmlns:ns3="a7eddb22-ec30-47fe-81c9-a147b8ade4a5" targetNamespace="http://schemas.microsoft.com/office/2006/metadata/properties" ma:root="true" ma:fieldsID="2faca4ca15921146a3a08208186b7a64" ns2:_="" ns3:_="">
    <xsd:import namespace="a1027b0e-b76a-4f87-8a3e-5c0955473ea1"/>
    <xsd:import namespace="a7eddb22-ec30-47fe-81c9-a147b8ade4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027b0e-b76a-4f87-8a3e-5c0955473e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e8bdd86-e5fd-487a-b773-61c300aa721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eddb22-ec30-47fe-81c9-a147b8ade4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6d406f-a791-417d-b72f-83b291488fd6}" ma:internalName="TaxCatchAll" ma:showField="CatchAllData" ma:web="a7eddb22-ec30-47fe-81c9-a147b8ade4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A26A6A-6337-4ED7-A649-960EFD22D054}">
  <ds:schemaRefs>
    <ds:schemaRef ds:uri="http://schemas.microsoft.com/office/infopath/2007/PartnerControls"/>
    <ds:schemaRef ds:uri="http://purl.org/dc/elements/1.1/"/>
    <ds:schemaRef ds:uri="http://schemas.microsoft.com/office/2006/documentManagement/types"/>
    <ds:schemaRef ds:uri="a1027b0e-b76a-4f87-8a3e-5c0955473ea1"/>
    <ds:schemaRef ds:uri="http://purl.org/dc/terms/"/>
    <ds:schemaRef ds:uri="http://schemas.openxmlformats.org/package/2006/metadata/core-properties"/>
    <ds:schemaRef ds:uri="a7eddb22-ec30-47fe-81c9-a147b8ade4a5"/>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2B381E5-0FF6-4BCA-B6C5-7880D89364CE}">
  <ds:schemaRefs>
    <ds:schemaRef ds:uri="http://schemas.microsoft.com/sharepoint/v3/contenttype/forms"/>
  </ds:schemaRefs>
</ds:datastoreItem>
</file>

<file path=customXml/itemProps3.xml><?xml version="1.0" encoding="utf-8"?>
<ds:datastoreItem xmlns:ds="http://schemas.openxmlformats.org/officeDocument/2006/customXml" ds:itemID="{A2991CC8-281C-4FAF-B4FD-6BD068FB5821}">
  <ds:schemaRefs>
    <ds:schemaRef ds:uri="http://schemas.microsoft.com/office/2006/metadata/longProperties"/>
  </ds:schemaRefs>
</ds:datastoreItem>
</file>

<file path=customXml/itemProps4.xml><?xml version="1.0" encoding="utf-8"?>
<ds:datastoreItem xmlns:ds="http://schemas.openxmlformats.org/officeDocument/2006/customXml" ds:itemID="{C95BDE19-305C-4E33-B5B8-54D62099E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027b0e-b76a-4f87-8a3e-5c0955473ea1"/>
    <ds:schemaRef ds:uri="a7eddb22-ec30-47fe-81c9-a147b8ade4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Wksh 1 - Market Experience</vt:lpstr>
      <vt:lpstr>Wksh 2 - Plan Product Info</vt:lpstr>
      <vt:lpstr>Wksh 3 - Rating Areas</vt:lpstr>
      <vt:lpstr>CategoryList</vt:lpstr>
      <vt:lpstr>'Wksh 3 - Rating Areas'!ColumnTitleRegion1.A5.B1000.3</vt:lpstr>
      <vt:lpstr>'Wksh 2 - Plan Product Info'!ColumnTitleRegion3.A24.A44.2</vt:lpstr>
      <vt:lpstr>'Wksh 2 - Plan Product Info'!ColumnTitleRegion4.B9.B82.2</vt:lpstr>
      <vt:lpstr>DataEntryBlock</vt:lpstr>
      <vt:lpstr>FormulaBlock</vt:lpstr>
      <vt:lpstr>MetalLevels</vt:lpstr>
      <vt:lpstr>RatingAreas</vt:lpstr>
      <vt:lpstr>'Wksh 1 - Market Experience'!RowTitleRegion1.B3.C5.1</vt:lpstr>
      <vt:lpstr>'Wksh 2 - Plan Product Info'!RowTitleRegion1.C3.D5.2</vt:lpstr>
      <vt:lpstr>'Wksh 1 - Market Experience'!RowTitleRegion2.D4.E5.1</vt:lpstr>
      <vt:lpstr>'Wksh 2 - Plan Product Info'!RowTitleRegion2.E4.F5.2</vt:lpstr>
      <vt:lpstr>'Wksh 1 - Market Experience'!RowTitleRegion3.B12.F12.1</vt:lpstr>
      <vt:lpstr>'Wksh 2 - Plan Product Info'!RowTitleRegion5.C10.XFD82.2</vt:lpstr>
      <vt:lpstr>'Wksh 1 - Market Experience'!RowTitleRegion6.B32.F36.1</vt:lpstr>
      <vt:lpstr>'Wksh 1 - Market Experience'!RowTitleRegion7.B38.F39.1</vt:lpstr>
      <vt:lpstr>'Wksh 1 - Market Experience'!RowTitleRegion9.B48.F48.1</vt:lpstr>
      <vt:lpstr>StateList</vt:lpstr>
      <vt:lpstr>'Wksh 1 - Market Experience'!TitleRegion4.B13.F19.1</vt:lpstr>
      <vt:lpstr>'Wksh 1 - Market Experience'!TitleRegion5.B22.H30.1</vt:lpstr>
      <vt:lpstr>'Wksh 1 - Market Experience'!TitleRegion8.B41.G46.1</vt:lpstr>
      <vt:lpstr>YesNo</vt:lpstr>
    </vt:vector>
  </TitlesOfParts>
  <Company>LMI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ECP Network Adequacy Template</dc:title>
  <dc:subject>ECP Network Template</dc:subject>
  <dc:creator>Accenture Federal Services</dc:creator>
  <cp:keywords>Template, ECP, Network, Adequacy</cp:keywords>
  <cp:lastModifiedBy>Lisa Arrington</cp:lastModifiedBy>
  <dcterms:created xsi:type="dcterms:W3CDTF">2013-12-09T20:12:41Z</dcterms:created>
  <dcterms:modified xsi:type="dcterms:W3CDTF">2023-03-01T17:05:32Z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0x010100974519735284434D91D1093C6BEDB600</vt:lpwstr>
  </property>
  <property fmtid="{D5CDD505-2E9C-101B-9397-08002B2CF9AE}" pid="5" name="MediaServiceImageTags">
    <vt:lpwstr/>
  </property>
</Properties>
</file>