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
    </mc:Choice>
  </mc:AlternateContent>
  <bookViews>
    <workbookView xWindow="5730" yWindow="0" windowWidth="19860" windowHeight="11760"/>
  </bookViews>
  <sheets>
    <sheet name="Sheet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4" i="1" l="1"/>
  <c r="F4" i="1" s="1"/>
  <c r="E5" i="1"/>
  <c r="F5" i="1" s="1"/>
  <c r="E6" i="1"/>
  <c r="F6" i="1" s="1"/>
  <c r="E7" i="1"/>
  <c r="F7" i="1" s="1"/>
  <c r="E8" i="1"/>
  <c r="F8" i="1" s="1"/>
  <c r="E9" i="1"/>
  <c r="F9" i="1" s="1"/>
  <c r="E10" i="1"/>
  <c r="F10" i="1" s="1"/>
  <c r="E11" i="1"/>
  <c r="F11" i="1" s="1"/>
  <c r="E12" i="1"/>
  <c r="F12" i="1" s="1"/>
  <c r="E13" i="1"/>
  <c r="F13" i="1" s="1"/>
  <c r="E14" i="1"/>
  <c r="F14" i="1" s="1"/>
  <c r="E3" i="1"/>
  <c r="F3" i="1" s="1"/>
</calcChain>
</file>

<file path=xl/sharedStrings.xml><?xml version="1.0" encoding="utf-8"?>
<sst xmlns="http://schemas.openxmlformats.org/spreadsheetml/2006/main" count="80" uniqueCount="69">
  <si>
    <t>ACO Name</t>
  </si>
  <si>
    <t>Total Actual Expenditures for Aligned Beneficiaries</t>
  </si>
  <si>
    <t>Allina Health</t>
  </si>
  <si>
    <t>Atrius Health</t>
  </si>
  <si>
    <t>Banner Health Network</t>
  </si>
  <si>
    <t>Beth Israel Deaconness Care Organization</t>
  </si>
  <si>
    <t>Fairview Health Services</t>
  </si>
  <si>
    <t>Heritage California ACO</t>
  </si>
  <si>
    <t>Monarch HealthCare</t>
  </si>
  <si>
    <t>Montefiore ACO</t>
  </si>
  <si>
    <t>OSF Healthcare System</t>
  </si>
  <si>
    <t>Park Nicollet Health Services</t>
  </si>
  <si>
    <t>Partners HealthCare</t>
  </si>
  <si>
    <t>ACO-1</t>
  </si>
  <si>
    <t>ACO-2</t>
  </si>
  <si>
    <t>ACO-3</t>
  </si>
  <si>
    <t>ACO-4</t>
  </si>
  <si>
    <t>ACO-5</t>
  </si>
  <si>
    <t>ACO-6</t>
  </si>
  <si>
    <t>ACO-7</t>
  </si>
  <si>
    <t>ACO-11</t>
  </si>
  <si>
    <t>ACO-13</t>
  </si>
  <si>
    <t>ACO-14</t>
  </si>
  <si>
    <t>ACO-15</t>
  </si>
  <si>
    <t>ACO-16</t>
  </si>
  <si>
    <t>ACO-17</t>
  </si>
  <si>
    <t>ACO-18</t>
  </si>
  <si>
    <t>ACO-19</t>
  </si>
  <si>
    <t>ACO-20</t>
  </si>
  <si>
    <t>ACO-21</t>
  </si>
  <si>
    <t>DM Composite</t>
  </si>
  <si>
    <t>ACO-28</t>
  </si>
  <si>
    <t>ACO-30</t>
  </si>
  <si>
    <t>ACO-31</t>
  </si>
  <si>
    <t>Medicare Pioneer Accountable Care Organization Model Performance Year 4 (2015)  Results</t>
  </si>
  <si>
    <t>Yes</t>
  </si>
  <si>
    <t>Notes on preliminary nature of results: As stated in the Pioneer ACO model agreement, ACOs have up to 30 days after receiving their settlement reports (received in early August 2016 for Performance Year 4) to contest results for a given performance year</t>
  </si>
  <si>
    <t>1. Total number of Medicare fee-for-service beneficiaries who were included in final reconciliation.</t>
  </si>
  <si>
    <t>2. Expenditure target against which actual expenditures are compared to determine savings/losses generation by an ACO</t>
  </si>
  <si>
    <r>
      <t>Total Aligned Beneficiaries</t>
    </r>
    <r>
      <rPr>
        <vertAlign val="superscript"/>
        <sz val="11"/>
        <color theme="1"/>
        <rFont val="Calibri"/>
        <family val="2"/>
        <scheme val="minor"/>
      </rPr>
      <t>1</t>
    </r>
  </si>
  <si>
    <r>
      <t>Total Benchmark Expenditures</t>
    </r>
    <r>
      <rPr>
        <vertAlign val="superscript"/>
        <sz val="11"/>
        <color theme="1"/>
        <rFont val="Calibri"/>
        <family val="2"/>
        <scheme val="minor"/>
      </rPr>
      <t>2, 3</t>
    </r>
  </si>
  <si>
    <r>
      <t>Total Benchmark Expenditures Minus Total Aligned Beneficiary Expenditures</t>
    </r>
    <r>
      <rPr>
        <vertAlign val="superscript"/>
        <sz val="11"/>
        <color theme="1"/>
        <rFont val="Calibri"/>
        <family val="2"/>
        <scheme val="minor"/>
      </rPr>
      <t>4</t>
    </r>
  </si>
  <si>
    <r>
      <t>Total Benchmark Minus Aligned Beneficiary Expenditures as % of Total Benchmark</t>
    </r>
    <r>
      <rPr>
        <vertAlign val="superscript"/>
        <sz val="11"/>
        <color theme="1"/>
        <rFont val="Calibri"/>
        <family val="2"/>
        <scheme val="minor"/>
      </rPr>
      <t>5</t>
    </r>
  </si>
  <si>
    <r>
      <t>Earned Shared Savings Payments/Owe Losses</t>
    </r>
    <r>
      <rPr>
        <vertAlign val="superscript"/>
        <sz val="11"/>
        <color theme="1"/>
        <rFont val="Calibri"/>
        <family val="2"/>
        <scheme val="minor"/>
      </rPr>
      <t>6</t>
    </r>
  </si>
  <si>
    <r>
      <t>Successfully Reported Quality</t>
    </r>
    <r>
      <rPr>
        <vertAlign val="superscript"/>
        <sz val="11"/>
        <color theme="1"/>
        <rFont val="Calibri"/>
        <family val="2"/>
        <scheme val="minor"/>
      </rPr>
      <t>7</t>
    </r>
  </si>
  <si>
    <t>3. In calculating the benchmark, actual expenditures and savings/loss performance, annualized expenditures for individual beneficiaries (for both the ACO's population and the national population) are capped at the national 99% level. ACOs could elect, early in the performance year, to instead calculate these figures based on uncapped expenditures. The value shown here reflect this election (i.e., ACOs electing uncapped expenditures show uncapped figures, others show capped figures). In Performance Year 4, Partners HealthCare elected uncapped expenditures and all other ACOs chose capped expenditures.</t>
  </si>
  <si>
    <t>4. This has all been called the "Gross Savings/Losses amount." It shows the total savings or losses (first to last dollar) dollar amount. This represents total savings/loss generation to be split between the ACO and CMS.</t>
  </si>
  <si>
    <t>5. This has also been called the "Gross Savings/Losses percentage." It shoes the total savings or losses (first to last dollar) as a percentage of the ACO's benchmark.</t>
  </si>
  <si>
    <t>6. The ACO's shares of savings or losses (positive value indicates amount to be paid by CMS to the ACO, negative value indicates amounts to paid by ACO to CMS). This amount accounts for several factors: the nature of the ACO's payment arrangement, the minimum savings rate/minimum loss rate (if the gross savings/loss percentage is within this range, then the ACO neither receives shared savings nor pays shared losses), the base sharing rate in the ACO's payment arrangement, the quality score, and the reduction of shared savings payments by 2% starting in Performance Year 2 due to sequestration.</t>
  </si>
  <si>
    <t>ACO-33</t>
  </si>
  <si>
    <t>ACO-34</t>
  </si>
  <si>
    <t>ACO-39</t>
  </si>
  <si>
    <t>ACO-40</t>
  </si>
  <si>
    <t>ACO-41</t>
  </si>
  <si>
    <t>N/A</t>
  </si>
  <si>
    <r>
      <t>Quality Score</t>
    </r>
    <r>
      <rPr>
        <vertAlign val="superscript"/>
        <sz val="11"/>
        <color theme="1"/>
        <rFont val="Calibri"/>
        <family val="2"/>
        <scheme val="minor"/>
      </rPr>
      <t>8, 9</t>
    </r>
  </si>
  <si>
    <t>^ Measures marked with a caret (^) are measures where a lower performance rate is indicative of better quality.</t>
  </si>
  <si>
    <r>
      <t>ACO-8</t>
    </r>
    <r>
      <rPr>
        <sz val="11"/>
        <color theme="1"/>
        <rFont val="Calibri"/>
        <family val="2"/>
        <scheme val="minor"/>
      </rPr>
      <t>^</t>
    </r>
  </si>
  <si>
    <r>
      <t>ACO-9</t>
    </r>
    <r>
      <rPr>
        <sz val="11"/>
        <color theme="1"/>
        <rFont val="Calibri"/>
        <family val="2"/>
        <scheme val="minor"/>
      </rPr>
      <t>^</t>
    </r>
  </si>
  <si>
    <r>
      <t>ACO-10</t>
    </r>
    <r>
      <rPr>
        <sz val="11"/>
        <color theme="1"/>
        <rFont val="Calibri"/>
        <family val="2"/>
        <scheme val="minor"/>
      </rPr>
      <t>^</t>
    </r>
  </si>
  <si>
    <r>
      <t>ACO-27</t>
    </r>
    <r>
      <rPr>
        <sz val="11"/>
        <color theme="1"/>
        <rFont val="Calibri"/>
        <family val="2"/>
        <scheme val="minor"/>
      </rPr>
      <t>^</t>
    </r>
  </si>
  <si>
    <r>
      <t>ACO-35</t>
    </r>
    <r>
      <rPr>
        <sz val="11"/>
        <color theme="1"/>
        <rFont val="Calibri"/>
        <family val="2"/>
        <scheme val="minor"/>
      </rPr>
      <t>^</t>
    </r>
  </si>
  <si>
    <r>
      <t>ACO-36</t>
    </r>
    <r>
      <rPr>
        <sz val="11"/>
        <color theme="1"/>
        <rFont val="Calibri"/>
        <family val="2"/>
        <scheme val="minor"/>
      </rPr>
      <t>^</t>
    </r>
  </si>
  <si>
    <r>
      <t>ACO-37</t>
    </r>
    <r>
      <rPr>
        <sz val="11"/>
        <color theme="1"/>
        <rFont val="Calibri"/>
        <family val="2"/>
        <scheme val="minor"/>
      </rPr>
      <t>^</t>
    </r>
  </si>
  <si>
    <r>
      <t>ACO-38</t>
    </r>
    <r>
      <rPr>
        <sz val="11"/>
        <color theme="1"/>
        <rFont val="Calibri"/>
        <family val="2"/>
        <scheme val="minor"/>
      </rPr>
      <t>^</t>
    </r>
  </si>
  <si>
    <t xml:space="preserve">7. ACOs are considered to have successfully reported qualityif they completely reported in a given performance year </t>
  </si>
  <si>
    <t>8. For more information on how the overall Quality Score was determined, please refer to:  https://www.cms.gov/Medicare/Medicare-Fee-for-Service-Payment/sharedsavingsprogram/Quality_Measures_Standards.html</t>
  </si>
  <si>
    <t xml:space="preserve"> 9. For a crosswalk of ACO measure numbers to ACO measure names, please refer to: https://www.cms.gov/medicare/medicare-fee-for-service-payment/sharedsavingsprogram/downloads/ry2015-narrative-specifications.pdf</t>
  </si>
  <si>
    <t>Michigan Pioneer ACO</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</si>
</sst>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quot;$&quot;#,##0"/>
  </numFmts>
  <fonts count="5" x14ac:knownFonts="1">
    <font>
      <sz val="11"/>
      <color theme="1"/>
      <name val="Calibri"/>
      <family val="2"/>
      <scheme val="minor"/>
    </font>
    <font>
      <sz val="11"/>
      <color theme="1"/>
      <name val="Calibri"/>
      <family val="2"/>
      <scheme val="minor"/>
    </font>
    <font>
      <b/>
      <sz val="11"/>
      <color theme="1"/>
      <name val="Calibri"/>
      <family val="2"/>
      <scheme val="minor"/>
    </font>
    <font>
      <vertAlign val="superscript"/>
      <sz val="11"/>
      <color theme="1"/>
      <name val="Calibri"/>
      <family val="2"/>
      <scheme val="minor"/>
    </font>
    <font>
      <u/>
      <sz val="11"/>
      <color theme="10"/>
      <name val="Calibri"/>
      <family val="2"/>
      <scheme val="minor"/>
    </font>
  </fonts>
  <fills count="2">
    <fill>
      <patternFill patternType="none"/>
    </fill>
    <fill>
      <patternFill patternType="gray125"/>
    </fill>
  </fills>
  <borders count="13">
    <border>
      <left/>
      <right/>
      <top/>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style="thin">
        <color auto="1"/>
      </right>
      <top style="thin">
        <color auto="1"/>
      </top>
      <bottom/>
      <diagonal/>
    </border>
    <border>
      <left/>
      <right/>
      <top style="medium">
        <color auto="1"/>
      </top>
      <bottom/>
      <diagonal/>
    </border>
    <border>
      <left/>
      <right style="thin">
        <color auto="1"/>
      </right>
      <top/>
      <bottom/>
      <diagonal/>
    </border>
    <border>
      <left style="thin">
        <color auto="1"/>
      </left>
      <right/>
      <top style="medium">
        <color auto="1"/>
      </top>
      <bottom/>
      <diagonal/>
    </border>
    <border>
      <left/>
      <right style="thin">
        <color auto="1"/>
      </right>
      <top style="medium">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s>
  <cellStyleXfs count="3">
    <xf numFmtId="0" fontId="0" fillId="0" borderId="0"/>
    <xf numFmtId="9" fontId="1" fillId="0" borderId="0" applyFont="0" applyFill="0" applyBorder="0" applyAlignment="0" applyProtection="0"/>
    <xf numFmtId="0" fontId="4" fillId="0" borderId="0" applyNumberFormat="0" applyFill="0" applyBorder="0" applyAlignment="0" applyProtection="0"/>
  </cellStyleXfs>
  <cellXfs count="34">
    <xf numFmtId="0" fontId="0" fillId="0" borderId="0" xfId="0"/>
    <xf numFmtId="0" fontId="2" fillId="0" borderId="0" xfId="0" applyFont="1" applyAlignment="1">
      <alignment horizontal="center" wrapText="1"/>
    </xf>
    <xf numFmtId="0" fontId="0" fillId="0" borderId="1" xfId="0" applyBorder="1"/>
    <xf numFmtId="3" fontId="0" fillId="0" borderId="1" xfId="0" applyNumberFormat="1" applyBorder="1"/>
    <xf numFmtId="10" fontId="0" fillId="0" borderId="1" xfId="1" applyNumberFormat="1" applyFont="1" applyBorder="1"/>
    <xf numFmtId="0" fontId="0" fillId="0" borderId="2" xfId="0" applyBorder="1"/>
    <xf numFmtId="3" fontId="0" fillId="0" borderId="2" xfId="0" applyNumberFormat="1" applyBorder="1"/>
    <xf numFmtId="10" fontId="0" fillId="0" borderId="2" xfId="1" applyNumberFormat="1" applyFont="1" applyBorder="1"/>
    <xf numFmtId="0" fontId="0" fillId="0" borderId="3" xfId="0" applyBorder="1"/>
    <xf numFmtId="3" fontId="0" fillId="0" borderId="3" xfId="0" applyNumberFormat="1" applyBorder="1"/>
    <xf numFmtId="10" fontId="0" fillId="0" borderId="3" xfId="1" applyNumberFormat="1" applyFont="1" applyBorder="1"/>
    <xf numFmtId="164" fontId="0" fillId="0" borderId="1" xfId="0" applyNumberFormat="1" applyBorder="1"/>
    <xf numFmtId="164" fontId="0" fillId="0" borderId="2" xfId="0" applyNumberFormat="1" applyBorder="1"/>
    <xf numFmtId="164" fontId="0" fillId="0" borderId="3" xfId="0" applyNumberFormat="1" applyBorder="1"/>
    <xf numFmtId="0" fontId="2" fillId="0" borderId="4" xfId="0" applyFont="1" applyBorder="1" applyAlignment="1">
      <alignment horizontal="center" wrapText="1"/>
    </xf>
    <xf numFmtId="2" fontId="0" fillId="0" borderId="1" xfId="0" applyNumberFormat="1" applyBorder="1" applyAlignment="1">
      <alignment horizontal="center" vertical="center"/>
    </xf>
    <xf numFmtId="2" fontId="0" fillId="0" borderId="2" xfId="0" applyNumberFormat="1" applyBorder="1" applyAlignment="1">
      <alignment horizontal="center" vertical="center"/>
    </xf>
    <xf numFmtId="2" fontId="0" fillId="0" borderId="3" xfId="0" applyNumberFormat="1" applyBorder="1" applyAlignment="1">
      <alignment horizontal="center" vertical="center"/>
    </xf>
    <xf numFmtId="0" fontId="0" fillId="0" borderId="9" xfId="0" applyBorder="1" applyAlignment="1">
      <alignment horizontal="left"/>
    </xf>
    <xf numFmtId="0" fontId="0" fillId="0" borderId="0" xfId="0" applyBorder="1" applyAlignment="1">
      <alignment horizontal="left"/>
    </xf>
    <xf numFmtId="0" fontId="0" fillId="0" borderId="6" xfId="0" applyBorder="1" applyAlignment="1">
      <alignment horizontal="left"/>
    </xf>
    <xf numFmtId="0" fontId="2" fillId="0" borderId="4" xfId="0" applyFont="1" applyBorder="1" applyAlignment="1">
      <alignment horizontal="center"/>
    </xf>
    <xf numFmtId="0" fontId="0" fillId="0" borderId="7" xfId="0" applyBorder="1" applyAlignment="1">
      <alignment horizontal="left"/>
    </xf>
    <xf numFmtId="0" fontId="0" fillId="0" borderId="5" xfId="0" applyBorder="1" applyAlignment="1">
      <alignment horizontal="left"/>
    </xf>
    <xf numFmtId="0" fontId="0" fillId="0" borderId="8" xfId="0" applyBorder="1" applyAlignment="1">
      <alignment horizontal="left"/>
    </xf>
    <xf numFmtId="0" fontId="0" fillId="0" borderId="9" xfId="0" applyBorder="1" applyAlignment="1">
      <alignment horizontal="left" vertical="top" wrapText="1"/>
    </xf>
    <xf numFmtId="0" fontId="0" fillId="0" borderId="0" xfId="0" applyBorder="1" applyAlignment="1">
      <alignment horizontal="left" vertical="top" wrapText="1"/>
    </xf>
    <xf numFmtId="0" fontId="0" fillId="0" borderId="6" xfId="0" applyBorder="1" applyAlignment="1">
      <alignment horizontal="left" vertical="top" wrapText="1"/>
    </xf>
    <xf numFmtId="0" fontId="4" fillId="0" borderId="9" xfId="2" applyBorder="1" applyAlignment="1">
      <alignment horizontal="left"/>
    </xf>
    <xf numFmtId="0" fontId="4" fillId="0" borderId="0" xfId="2" applyBorder="1" applyAlignment="1">
      <alignment horizontal="left"/>
    </xf>
    <xf numFmtId="0" fontId="4" fillId="0" borderId="6" xfId="2" applyBorder="1" applyAlignment="1">
      <alignment horizontal="left"/>
    </xf>
    <xf numFmtId="0" fontId="0" fillId="0" borderId="10" xfId="0" applyBorder="1" applyAlignment="1">
      <alignment horizontal="center"/>
    </xf>
    <xf numFmtId="0" fontId="0" fillId="0" borderId="11" xfId="0" applyBorder="1" applyAlignment="1">
      <alignment horizontal="center"/>
    </xf>
    <xf numFmtId="0" fontId="0" fillId="0" borderId="12" xfId="0" applyBorder="1" applyAlignment="1">
      <alignment horizontal="center"/>
    </xf>
  </cellXfs>
  <cellStyles count="3">
    <cellStyle name="Hyperlink" xfId="2" builtinId="8"/>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cms.gov/medicare/medicare-fee-for-service-payment/sharedsavingsprogram/downloads/ry2015-narrative-specifications.pdf" TargetMode="External"/><Relationship Id="rId1" Type="http://schemas.openxmlformats.org/officeDocument/2006/relationships/hyperlink" Target="https://www.cms.gov/Medicare/Medicare-Fee-for-Service-Payment/sharedsavingsprogram/Quality_Measures_Standards.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Q26"/>
  <sheetViews>
    <sheetView tabSelected="1" workbookViewId="0">
      <selection activeCell="A2" sqref="A2:AQ26"/>
    </sheetView>
  </sheetViews>
  <sheetFormatPr defaultRowHeight="15" x14ac:dyDescent="0.25"/>
  <cols>
    <col min="1" max="1" width="38.140625" customWidth="1"/>
    <col min="2" max="2" width="13.85546875" customWidth="1"/>
    <col min="3" max="3" width="17.140625" customWidth="1"/>
    <col min="4" max="4" width="17" customWidth="1"/>
    <col min="5" max="5" width="16.5703125" customWidth="1"/>
    <col min="6" max="6" width="15.7109375" customWidth="1"/>
    <col min="7" max="7" width="15.42578125" customWidth="1"/>
    <col min="8" max="8" width="11.42578125" customWidth="1"/>
    <col min="9" max="9" width="9.140625" customWidth="1"/>
    <col min="30" max="30" width="10.7109375" customWidth="1"/>
    <col min="41" max="41" width="10.42578125" customWidth="1"/>
  </cols>
  <sheetData>
    <row r="1" spans="1:43" x14ac:dyDescent="0.25">
      <c r="A1" s="21" t="s">
        <v>34</v>
      </c>
      <c r="B1" s="21"/>
      <c r="C1" s="21"/>
      <c r="D1" s="21"/>
      <c r="E1" s="21"/>
      <c r="F1" s="21"/>
      <c r="G1" s="21"/>
      <c r="H1" s="21"/>
      <c r="I1" s="21"/>
      <c r="J1" s="21"/>
      <c r="K1" s="21"/>
      <c r="L1" s="21"/>
      <c r="M1" s="21"/>
      <c r="N1" s="21"/>
      <c r="O1" s="21"/>
      <c r="P1" s="21"/>
      <c r="Q1" s="21"/>
      <c r="R1" s="21"/>
      <c r="S1" s="21"/>
      <c r="T1" s="21"/>
      <c r="U1" s="21"/>
      <c r="V1" s="21"/>
      <c r="W1" s="21"/>
      <c r="X1" s="21"/>
      <c r="Y1" s="21"/>
      <c r="Z1" s="21"/>
      <c r="AA1" s="21"/>
      <c r="AB1" s="21"/>
      <c r="AC1" s="21"/>
      <c r="AD1" s="21"/>
      <c r="AE1" s="21"/>
      <c r="AF1" s="21"/>
      <c r="AG1" s="21"/>
      <c r="AH1" s="21"/>
      <c r="AI1" s="21"/>
      <c r="AJ1" s="21"/>
      <c r="AK1" s="21"/>
      <c r="AL1" s="21"/>
      <c r="AM1" s="21"/>
      <c r="AN1" s="21"/>
      <c r="AO1" s="21"/>
      <c r="AP1" s="21"/>
      <c r="AQ1" s="21"/>
    </row>
    <row r="2" spans="1:43" s="1" customFormat="1" ht="108" thickBot="1" x14ac:dyDescent="0.3">
      <c r="A2" s="14" t="s">
        <v>0</v>
      </c>
      <c r="B2" s="14" t="s">
        <v>39</v>
      </c>
      <c r="C2" s="14" t="s">
        <v>40</v>
      </c>
      <c r="D2" s="14" t="s">
        <v>1</v>
      </c>
      <c r="E2" s="14" t="s">
        <v>41</v>
      </c>
      <c r="F2" s="14" t="s">
        <v>42</v>
      </c>
      <c r="G2" s="14" t="s">
        <v>43</v>
      </c>
      <c r="H2" s="14" t="s">
        <v>44</v>
      </c>
      <c r="I2" s="14" t="s">
        <v>55</v>
      </c>
      <c r="J2" s="14" t="s">
        <v>13</v>
      </c>
      <c r="K2" s="14" t="s">
        <v>14</v>
      </c>
      <c r="L2" s="14" t="s">
        <v>15</v>
      </c>
      <c r="M2" s="14" t="s">
        <v>16</v>
      </c>
      <c r="N2" s="14" t="s">
        <v>17</v>
      </c>
      <c r="O2" s="14" t="s">
        <v>18</v>
      </c>
      <c r="P2" s="14" t="s">
        <v>19</v>
      </c>
      <c r="Q2" s="14" t="s">
        <v>57</v>
      </c>
      <c r="R2" s="14" t="s">
        <v>58</v>
      </c>
      <c r="S2" s="14" t="s">
        <v>59</v>
      </c>
      <c r="T2" s="14" t="s">
        <v>20</v>
      </c>
      <c r="U2" s="14" t="s">
        <v>21</v>
      </c>
      <c r="V2" s="14" t="s">
        <v>22</v>
      </c>
      <c r="W2" s="14" t="s">
        <v>23</v>
      </c>
      <c r="X2" s="14" t="s">
        <v>24</v>
      </c>
      <c r="Y2" s="14" t="s">
        <v>25</v>
      </c>
      <c r="Z2" s="14" t="s">
        <v>26</v>
      </c>
      <c r="AA2" s="14" t="s">
        <v>27</v>
      </c>
      <c r="AB2" s="14" t="s">
        <v>28</v>
      </c>
      <c r="AC2" s="14" t="s">
        <v>29</v>
      </c>
      <c r="AD2" s="14" t="s">
        <v>30</v>
      </c>
      <c r="AE2" s="14" t="s">
        <v>60</v>
      </c>
      <c r="AF2" s="14" t="s">
        <v>31</v>
      </c>
      <c r="AG2" s="14" t="s">
        <v>32</v>
      </c>
      <c r="AH2" s="14" t="s">
        <v>33</v>
      </c>
      <c r="AI2" s="14" t="s">
        <v>49</v>
      </c>
      <c r="AJ2" s="14" t="s">
        <v>50</v>
      </c>
      <c r="AK2" s="14" t="s">
        <v>61</v>
      </c>
      <c r="AL2" s="14" t="s">
        <v>62</v>
      </c>
      <c r="AM2" s="14" t="s">
        <v>63</v>
      </c>
      <c r="AN2" s="14" t="s">
        <v>64</v>
      </c>
      <c r="AO2" s="14" t="s">
        <v>51</v>
      </c>
      <c r="AP2" s="14" t="s">
        <v>52</v>
      </c>
      <c r="AQ2" s="14" t="s">
        <v>53</v>
      </c>
    </row>
    <row r="3" spans="1:43" x14ac:dyDescent="0.25">
      <c r="A3" s="2" t="s">
        <v>2</v>
      </c>
      <c r="B3" s="3">
        <v>14475</v>
      </c>
      <c r="C3" s="11">
        <v>144425078.83000001</v>
      </c>
      <c r="D3" s="11">
        <v>140838499.06</v>
      </c>
      <c r="E3" s="11">
        <f>C3-D3</f>
        <v>3586579.7700000107</v>
      </c>
      <c r="F3" s="4">
        <f>E3/C3</f>
        <v>2.4833497056433701E-2</v>
      </c>
      <c r="G3" s="11">
        <v>2347368.73</v>
      </c>
      <c r="H3" s="2" t="s">
        <v>35</v>
      </c>
      <c r="I3" s="4">
        <v>0.95409999999999995</v>
      </c>
      <c r="J3" s="15">
        <v>84.38</v>
      </c>
      <c r="K3" s="15">
        <v>93.79</v>
      </c>
      <c r="L3" s="15">
        <v>92.54</v>
      </c>
      <c r="M3" s="15">
        <v>81.73</v>
      </c>
      <c r="N3" s="15">
        <v>61.29</v>
      </c>
      <c r="O3" s="15">
        <v>73.11</v>
      </c>
      <c r="P3" s="15">
        <v>77.61</v>
      </c>
      <c r="Q3" s="15">
        <v>14.540000000000001</v>
      </c>
      <c r="R3" s="15">
        <v>0.83000000000000007</v>
      </c>
      <c r="S3" s="15">
        <v>0.98</v>
      </c>
      <c r="T3" s="15">
        <v>96.070000000000007</v>
      </c>
      <c r="U3" s="15">
        <v>53.99</v>
      </c>
      <c r="V3" s="15">
        <v>67.73</v>
      </c>
      <c r="W3" s="15">
        <v>90.23</v>
      </c>
      <c r="X3" s="15">
        <v>38.33</v>
      </c>
      <c r="Y3" s="15">
        <v>98.33</v>
      </c>
      <c r="Z3" s="15">
        <v>46.99</v>
      </c>
      <c r="AA3" s="15">
        <v>84.79</v>
      </c>
      <c r="AB3" s="15">
        <v>81.100000000000009</v>
      </c>
      <c r="AC3" s="15">
        <v>79.400000000000006</v>
      </c>
      <c r="AD3" s="15">
        <v>34.93</v>
      </c>
      <c r="AE3" s="15">
        <v>8.61</v>
      </c>
      <c r="AF3" s="15">
        <v>82.5</v>
      </c>
      <c r="AG3" s="15">
        <v>89.93</v>
      </c>
      <c r="AH3" s="15">
        <v>88.3</v>
      </c>
      <c r="AI3" s="15">
        <v>88.19</v>
      </c>
      <c r="AJ3" s="15">
        <v>17.5</v>
      </c>
      <c r="AK3" s="15">
        <v>17.27</v>
      </c>
      <c r="AL3" s="15">
        <v>55.560001373291016</v>
      </c>
      <c r="AM3" s="15">
        <v>81.949996948242188</v>
      </c>
      <c r="AN3" s="15">
        <v>68.959999084472656</v>
      </c>
      <c r="AO3" s="15">
        <v>52.18</v>
      </c>
      <c r="AP3" s="15">
        <v>5.7</v>
      </c>
      <c r="AQ3" s="15">
        <v>37.090000000000003</v>
      </c>
    </row>
    <row r="4" spans="1:43" x14ac:dyDescent="0.25">
      <c r="A4" s="5" t="s">
        <v>3</v>
      </c>
      <c r="B4" s="6">
        <v>25942</v>
      </c>
      <c r="C4" s="12">
        <v>264258509.49000001</v>
      </c>
      <c r="D4" s="12">
        <v>257459117.24000001</v>
      </c>
      <c r="E4" s="12">
        <f t="shared" ref="E4:E14" si="0">C4-D4</f>
        <v>6799392.25</v>
      </c>
      <c r="F4" s="7">
        <f t="shared" ref="F4:F14" si="1">E4/C4</f>
        <v>2.5730078713916686E-2</v>
      </c>
      <c r="G4" s="12">
        <v>4448721.62</v>
      </c>
      <c r="H4" s="5" t="s">
        <v>35</v>
      </c>
      <c r="I4" s="7">
        <v>0.95379999999999998</v>
      </c>
      <c r="J4" s="16">
        <v>85.06</v>
      </c>
      <c r="K4" s="16">
        <v>94.47</v>
      </c>
      <c r="L4" s="16">
        <v>93.94</v>
      </c>
      <c r="M4" s="16">
        <v>83.4</v>
      </c>
      <c r="N4" s="16">
        <v>64.27</v>
      </c>
      <c r="O4" s="16">
        <v>73.69</v>
      </c>
      <c r="P4" s="16">
        <v>73.59</v>
      </c>
      <c r="Q4" s="16">
        <v>15.59</v>
      </c>
      <c r="R4" s="16">
        <v>1.3800000000000001</v>
      </c>
      <c r="S4" s="16">
        <v>1.25</v>
      </c>
      <c r="T4" s="16">
        <v>96.69</v>
      </c>
      <c r="U4" s="16">
        <v>95.56</v>
      </c>
      <c r="V4" s="16">
        <v>84.26</v>
      </c>
      <c r="W4" s="16">
        <v>92.45</v>
      </c>
      <c r="X4" s="16">
        <v>69.38</v>
      </c>
      <c r="Y4" s="16">
        <v>98.68</v>
      </c>
      <c r="Z4" s="16">
        <v>94.37</v>
      </c>
      <c r="AA4" s="16">
        <v>87.710000000000008</v>
      </c>
      <c r="AB4" s="16">
        <v>94.75</v>
      </c>
      <c r="AC4" s="16">
        <v>80</v>
      </c>
      <c r="AD4" s="16">
        <v>88.51</v>
      </c>
      <c r="AE4" s="16">
        <v>6.08</v>
      </c>
      <c r="AF4" s="16">
        <v>81.16</v>
      </c>
      <c r="AG4" s="16">
        <v>87.75</v>
      </c>
      <c r="AH4" s="16">
        <v>91.84</v>
      </c>
      <c r="AI4" s="16">
        <v>86.01</v>
      </c>
      <c r="AJ4" s="16">
        <v>20.37</v>
      </c>
      <c r="AK4" s="16">
        <v>18.93</v>
      </c>
      <c r="AL4" s="16">
        <v>59.700000762939453</v>
      </c>
      <c r="AM4" s="16">
        <v>87.529998779296875</v>
      </c>
      <c r="AN4" s="16">
        <v>70.30999755859375</v>
      </c>
      <c r="AO4" s="16">
        <v>70.540000000000006</v>
      </c>
      <c r="AP4" s="16">
        <v>0</v>
      </c>
      <c r="AQ4" s="16">
        <v>94.59</v>
      </c>
    </row>
    <row r="5" spans="1:43" x14ac:dyDescent="0.25">
      <c r="A5" s="5" t="s">
        <v>4</v>
      </c>
      <c r="B5" s="6">
        <v>59298</v>
      </c>
      <c r="C5" s="12">
        <v>641815666.07000005</v>
      </c>
      <c r="D5" s="12">
        <v>606702337.85000002</v>
      </c>
      <c r="E5" s="12">
        <f t="shared" si="0"/>
        <v>35113328.220000029</v>
      </c>
      <c r="F5" s="7">
        <f t="shared" si="1"/>
        <v>5.470936606301282E-2</v>
      </c>
      <c r="G5" s="12">
        <v>24578369.620000001</v>
      </c>
      <c r="H5" s="5" t="s">
        <v>35</v>
      </c>
      <c r="I5" s="7">
        <v>0.95230000000000004</v>
      </c>
      <c r="J5" s="16">
        <v>79.33</v>
      </c>
      <c r="K5" s="16">
        <v>91.18</v>
      </c>
      <c r="L5" s="16">
        <v>90.76</v>
      </c>
      <c r="M5" s="16">
        <v>81.66</v>
      </c>
      <c r="N5" s="16">
        <v>57.11</v>
      </c>
      <c r="O5" s="16">
        <v>78.58</v>
      </c>
      <c r="P5" s="16">
        <v>72.460000000000008</v>
      </c>
      <c r="Q5" s="16">
        <v>13.98</v>
      </c>
      <c r="R5" s="16">
        <v>0.61</v>
      </c>
      <c r="S5" s="16">
        <v>0.83000000000000007</v>
      </c>
      <c r="T5" s="16">
        <v>78.320000000000007</v>
      </c>
      <c r="U5" s="16">
        <v>53.74</v>
      </c>
      <c r="V5" s="16">
        <v>73.400000000000006</v>
      </c>
      <c r="W5" s="16">
        <v>70.13</v>
      </c>
      <c r="X5" s="16">
        <v>80.320000000000007</v>
      </c>
      <c r="Y5" s="16">
        <v>93.45</v>
      </c>
      <c r="Z5" s="16">
        <v>55.27</v>
      </c>
      <c r="AA5" s="16">
        <v>70.45</v>
      </c>
      <c r="AB5" s="16">
        <v>75.460000000000008</v>
      </c>
      <c r="AC5" s="16">
        <v>85.11</v>
      </c>
      <c r="AD5" s="16">
        <v>33.07</v>
      </c>
      <c r="AE5" s="16">
        <v>17.93</v>
      </c>
      <c r="AF5" s="16">
        <v>69.28</v>
      </c>
      <c r="AG5" s="16">
        <v>85.48</v>
      </c>
      <c r="AH5" s="16">
        <v>83.87</v>
      </c>
      <c r="AI5" s="16">
        <v>73.91</v>
      </c>
      <c r="AJ5" s="16">
        <v>28.44</v>
      </c>
      <c r="AK5" s="16">
        <v>17.309999999999999</v>
      </c>
      <c r="AL5" s="16">
        <v>44.520000457763672</v>
      </c>
      <c r="AM5" s="16">
        <v>64.120002746582031</v>
      </c>
      <c r="AN5" s="16">
        <v>52.700000762939453</v>
      </c>
      <c r="AO5" s="16">
        <v>78.460000000000008</v>
      </c>
      <c r="AP5" s="16">
        <v>4.55</v>
      </c>
      <c r="AQ5" s="16">
        <v>35.86</v>
      </c>
    </row>
    <row r="6" spans="1:43" x14ac:dyDescent="0.25">
      <c r="A6" s="5" t="s">
        <v>5</v>
      </c>
      <c r="B6" s="6">
        <v>56410</v>
      </c>
      <c r="C6" s="12">
        <v>707055032.45000005</v>
      </c>
      <c r="D6" s="12">
        <v>702227755.52999997</v>
      </c>
      <c r="E6" s="12">
        <f t="shared" si="0"/>
        <v>4827276.9200000763</v>
      </c>
      <c r="F6" s="7">
        <f t="shared" si="1"/>
        <v>6.8273001371239673E-3</v>
      </c>
      <c r="G6" s="12">
        <v>0</v>
      </c>
      <c r="H6" s="5" t="s">
        <v>35</v>
      </c>
      <c r="I6" s="7">
        <v>0.98380000000000001</v>
      </c>
      <c r="J6" s="16">
        <v>83.19</v>
      </c>
      <c r="K6" s="16">
        <v>93.87</v>
      </c>
      <c r="L6" s="16">
        <v>93.86</v>
      </c>
      <c r="M6" s="16">
        <v>84.43</v>
      </c>
      <c r="N6" s="16">
        <v>65.820000000000007</v>
      </c>
      <c r="O6" s="16">
        <v>75.540000000000006</v>
      </c>
      <c r="P6" s="16">
        <v>74.650000000000006</v>
      </c>
      <c r="Q6" s="16">
        <v>16.05</v>
      </c>
      <c r="R6" s="16">
        <v>1.28</v>
      </c>
      <c r="S6" s="16">
        <v>1.1200000000000001</v>
      </c>
      <c r="T6" s="16">
        <v>88.76</v>
      </c>
      <c r="U6" s="16">
        <v>79</v>
      </c>
      <c r="V6" s="16">
        <v>76.11</v>
      </c>
      <c r="W6" s="16">
        <v>80.52</v>
      </c>
      <c r="X6" s="16">
        <v>69.09</v>
      </c>
      <c r="Y6" s="16">
        <v>92.83</v>
      </c>
      <c r="Z6" s="16">
        <v>73.88</v>
      </c>
      <c r="AA6" s="16">
        <v>79.37</v>
      </c>
      <c r="AB6" s="16">
        <v>78.34</v>
      </c>
      <c r="AC6" s="16">
        <v>78.150000000000006</v>
      </c>
      <c r="AD6" s="16">
        <v>50</v>
      </c>
      <c r="AE6" s="16">
        <v>16.03</v>
      </c>
      <c r="AF6" s="16">
        <v>69.210000000000008</v>
      </c>
      <c r="AG6" s="16">
        <v>93.5</v>
      </c>
      <c r="AH6" s="16">
        <v>86.08</v>
      </c>
      <c r="AI6" s="16">
        <v>89.58</v>
      </c>
      <c r="AJ6" s="16">
        <v>24.02</v>
      </c>
      <c r="AK6" s="16">
        <v>20.3</v>
      </c>
      <c r="AL6" s="16">
        <v>55.990001678466797</v>
      </c>
      <c r="AM6" s="16">
        <v>86.339996337890625</v>
      </c>
      <c r="AN6" s="16">
        <v>67.819999694824219</v>
      </c>
      <c r="AO6" s="16">
        <v>87.44</v>
      </c>
      <c r="AP6" s="16">
        <v>2.44</v>
      </c>
      <c r="AQ6" s="16">
        <v>56.410000000000004</v>
      </c>
    </row>
    <row r="7" spans="1:43" x14ac:dyDescent="0.25">
      <c r="A7" s="5" t="s">
        <v>6</v>
      </c>
      <c r="B7" s="6">
        <v>13888</v>
      </c>
      <c r="C7" s="12">
        <v>143520387.55000001</v>
      </c>
      <c r="D7" s="12">
        <v>139371503.69</v>
      </c>
      <c r="E7" s="12">
        <f t="shared" si="0"/>
        <v>4148883.8600000143</v>
      </c>
      <c r="F7" s="7">
        <f t="shared" si="1"/>
        <v>2.8907975590259712E-2</v>
      </c>
      <c r="G7" s="12">
        <v>2676255.6800000002</v>
      </c>
      <c r="H7" s="5" t="s">
        <v>35</v>
      </c>
      <c r="I7" s="7">
        <v>0.94030000000000002</v>
      </c>
      <c r="J7" s="16">
        <v>81.89</v>
      </c>
      <c r="K7" s="16">
        <v>91.98</v>
      </c>
      <c r="L7" s="16">
        <v>90.97</v>
      </c>
      <c r="M7" s="16">
        <v>82.43</v>
      </c>
      <c r="N7" s="16">
        <v>64.09</v>
      </c>
      <c r="O7" s="16">
        <v>71.320000000000007</v>
      </c>
      <c r="P7" s="16">
        <v>76.600000000000009</v>
      </c>
      <c r="Q7" s="16">
        <v>14.72</v>
      </c>
      <c r="R7" s="16">
        <v>0.92</v>
      </c>
      <c r="S7" s="16">
        <v>1</v>
      </c>
      <c r="T7" s="16">
        <v>88.38</v>
      </c>
      <c r="U7" s="16">
        <v>49.26</v>
      </c>
      <c r="V7" s="16">
        <v>95.960000000000008</v>
      </c>
      <c r="W7" s="16">
        <v>92.14</v>
      </c>
      <c r="X7" s="16">
        <v>64.8</v>
      </c>
      <c r="Y7" s="16">
        <v>95.9</v>
      </c>
      <c r="Z7" s="16">
        <v>85.820000000000007</v>
      </c>
      <c r="AA7" s="16">
        <v>83.850000000000009</v>
      </c>
      <c r="AB7" s="16">
        <v>74.88</v>
      </c>
      <c r="AC7" s="16">
        <v>52.02</v>
      </c>
      <c r="AD7" s="16">
        <v>21.76</v>
      </c>
      <c r="AE7" s="16">
        <v>14.5</v>
      </c>
      <c r="AF7" s="16">
        <v>81.44</v>
      </c>
      <c r="AG7" s="16">
        <v>85.84</v>
      </c>
      <c r="AH7" s="16">
        <v>95.83</v>
      </c>
      <c r="AI7" s="16">
        <v>80.56</v>
      </c>
      <c r="AJ7" s="16">
        <v>22.01</v>
      </c>
      <c r="AK7" s="16">
        <v>17.830000000000002</v>
      </c>
      <c r="AL7" s="16">
        <v>48.990001678466797</v>
      </c>
      <c r="AM7" s="16">
        <v>74.05999755859375</v>
      </c>
      <c r="AN7" s="16">
        <v>58.880001068115234</v>
      </c>
      <c r="AO7" s="16">
        <v>20.41</v>
      </c>
      <c r="AP7" s="16">
        <v>8.64</v>
      </c>
      <c r="AQ7" s="16">
        <v>25.19</v>
      </c>
    </row>
    <row r="8" spans="1:43" x14ac:dyDescent="0.25">
      <c r="A8" s="5" t="s">
        <v>7</v>
      </c>
      <c r="B8" s="6">
        <v>83339</v>
      </c>
      <c r="C8" s="12">
        <v>1123806209.3800001</v>
      </c>
      <c r="D8" s="12">
        <v>1137780187.8599999</v>
      </c>
      <c r="E8" s="12">
        <f t="shared" si="0"/>
        <v>-13973978.479999781</v>
      </c>
      <c r="F8" s="7">
        <f t="shared" si="1"/>
        <v>-1.2434509049126161E-2</v>
      </c>
      <c r="G8" s="12">
        <v>0</v>
      </c>
      <c r="H8" s="5" t="s">
        <v>35</v>
      </c>
      <c r="I8" s="7">
        <v>0.76229999999999998</v>
      </c>
      <c r="J8" s="16">
        <v>79.22</v>
      </c>
      <c r="K8" s="16">
        <v>92.960000000000008</v>
      </c>
      <c r="L8" s="16">
        <v>91.3</v>
      </c>
      <c r="M8" s="16">
        <v>85.58</v>
      </c>
      <c r="N8" s="16">
        <v>60.82</v>
      </c>
      <c r="O8" s="16">
        <v>73.75</v>
      </c>
      <c r="P8" s="16">
        <v>68.7</v>
      </c>
      <c r="Q8" s="16">
        <v>16.05</v>
      </c>
      <c r="R8" s="16">
        <v>1.02</v>
      </c>
      <c r="S8" s="16">
        <v>0.97</v>
      </c>
      <c r="T8" s="16">
        <v>52.67</v>
      </c>
      <c r="U8" s="16">
        <v>14.36</v>
      </c>
      <c r="V8" s="16">
        <v>35.450000000000003</v>
      </c>
      <c r="W8" s="16">
        <v>25.04</v>
      </c>
      <c r="X8" s="16">
        <v>52.26</v>
      </c>
      <c r="Y8" s="16">
        <v>66.320000000000007</v>
      </c>
      <c r="Z8" s="16">
        <v>9.7100000000000009</v>
      </c>
      <c r="AA8" s="16">
        <v>34.130000000000003</v>
      </c>
      <c r="AB8" s="16">
        <v>49.04</v>
      </c>
      <c r="AC8" s="16">
        <v>44.25</v>
      </c>
      <c r="AD8" s="16">
        <v>11.72</v>
      </c>
      <c r="AE8" s="16">
        <v>37.03</v>
      </c>
      <c r="AF8" s="16">
        <v>63.22</v>
      </c>
      <c r="AG8" s="16">
        <v>76.45</v>
      </c>
      <c r="AH8" s="16">
        <v>77.5</v>
      </c>
      <c r="AI8" s="16">
        <v>72</v>
      </c>
      <c r="AJ8" s="16">
        <v>30.02</v>
      </c>
      <c r="AK8" s="16">
        <v>19.990000000000002</v>
      </c>
      <c r="AL8" s="16">
        <v>58.209999084472656</v>
      </c>
      <c r="AM8" s="16">
        <v>77.599998474121094</v>
      </c>
      <c r="AN8" s="16">
        <v>61.380001068115234</v>
      </c>
      <c r="AO8" s="16">
        <v>65.010000000000005</v>
      </c>
      <c r="AP8" s="16">
        <v>0</v>
      </c>
      <c r="AQ8" s="16">
        <v>14.64</v>
      </c>
    </row>
    <row r="9" spans="1:43" x14ac:dyDescent="0.25">
      <c r="A9" s="5" t="s">
        <v>68</v>
      </c>
      <c r="B9" s="6">
        <v>12213</v>
      </c>
      <c r="C9" s="12">
        <v>179848781.41999999</v>
      </c>
      <c r="D9" s="12">
        <v>177469512.99000001</v>
      </c>
      <c r="E9" s="12">
        <f t="shared" si="0"/>
        <v>2379268.4299999774</v>
      </c>
      <c r="F9" s="7">
        <f t="shared" si="1"/>
        <v>1.3229271898393813E-2</v>
      </c>
      <c r="G9" s="12">
        <v>1420157.28</v>
      </c>
      <c r="H9" s="5" t="s">
        <v>35</v>
      </c>
      <c r="I9" s="7">
        <v>0.87009999999999998</v>
      </c>
      <c r="J9" s="16">
        <v>78.760000000000005</v>
      </c>
      <c r="K9" s="16">
        <v>93.14</v>
      </c>
      <c r="L9" s="16">
        <v>90.84</v>
      </c>
      <c r="M9" s="16">
        <v>84.4</v>
      </c>
      <c r="N9" s="16">
        <v>59.39</v>
      </c>
      <c r="O9" s="16">
        <v>74.070000000000007</v>
      </c>
      <c r="P9" s="16">
        <v>70.260000000000005</v>
      </c>
      <c r="Q9" s="16">
        <v>16.63</v>
      </c>
      <c r="R9" s="16">
        <v>1.73</v>
      </c>
      <c r="S9" s="16">
        <v>1.08</v>
      </c>
      <c r="T9" s="16">
        <v>45.78</v>
      </c>
      <c r="U9" s="16">
        <v>77.66</v>
      </c>
      <c r="V9" s="16">
        <v>72.8</v>
      </c>
      <c r="W9" s="16">
        <v>75.34</v>
      </c>
      <c r="X9" s="16">
        <v>80.72</v>
      </c>
      <c r="Y9" s="16">
        <v>96.83</v>
      </c>
      <c r="Z9" s="16">
        <v>52.61</v>
      </c>
      <c r="AA9" s="16">
        <v>72.83</v>
      </c>
      <c r="AB9" s="16">
        <v>71.400000000000006</v>
      </c>
      <c r="AC9" s="16">
        <v>90.84</v>
      </c>
      <c r="AD9" s="16">
        <v>35.869999999999997</v>
      </c>
      <c r="AE9" s="16">
        <v>22.61</v>
      </c>
      <c r="AF9" s="16">
        <v>74.25</v>
      </c>
      <c r="AG9" s="16">
        <v>90.49</v>
      </c>
      <c r="AH9" s="16">
        <v>91.070000000000007</v>
      </c>
      <c r="AI9" s="16">
        <v>94.59</v>
      </c>
      <c r="AJ9" s="16">
        <v>25.990000000000002</v>
      </c>
      <c r="AK9" s="16">
        <v>22.52</v>
      </c>
      <c r="AL9" s="16">
        <v>69.989997863769531</v>
      </c>
      <c r="AM9" s="16">
        <v>102.52999877929687</v>
      </c>
      <c r="AN9" s="16">
        <v>82.230003356933594</v>
      </c>
      <c r="AO9" s="16">
        <v>70.680000000000007</v>
      </c>
      <c r="AP9" s="16" t="s">
        <v>54</v>
      </c>
      <c r="AQ9" s="16">
        <v>43.11</v>
      </c>
    </row>
    <row r="10" spans="1:43" x14ac:dyDescent="0.25">
      <c r="A10" s="5" t="s">
        <v>8</v>
      </c>
      <c r="B10" s="6">
        <v>22347</v>
      </c>
      <c r="C10" s="12">
        <v>286875764.64999998</v>
      </c>
      <c r="D10" s="12">
        <v>282519396.74000001</v>
      </c>
      <c r="E10" s="12">
        <f t="shared" si="0"/>
        <v>4356367.9099999666</v>
      </c>
      <c r="F10" s="7">
        <f t="shared" si="1"/>
        <v>1.518555572414739E-2</v>
      </c>
      <c r="G10" s="12">
        <v>2634804.66</v>
      </c>
      <c r="H10" s="5" t="s">
        <v>35</v>
      </c>
      <c r="I10" s="7">
        <v>0.88170000000000004</v>
      </c>
      <c r="J10" s="16">
        <v>78.83</v>
      </c>
      <c r="K10" s="16">
        <v>94.04</v>
      </c>
      <c r="L10" s="16">
        <v>92.76</v>
      </c>
      <c r="M10" s="16">
        <v>81.95</v>
      </c>
      <c r="N10" s="16">
        <v>57.03</v>
      </c>
      <c r="O10" s="16">
        <v>75.900000000000006</v>
      </c>
      <c r="P10" s="16">
        <v>73.56</v>
      </c>
      <c r="Q10" s="16">
        <v>14.46</v>
      </c>
      <c r="R10" s="16">
        <v>0.93</v>
      </c>
      <c r="S10" s="16">
        <v>0.97</v>
      </c>
      <c r="T10" s="16">
        <v>73.81</v>
      </c>
      <c r="U10" s="16">
        <v>58.9</v>
      </c>
      <c r="V10" s="16">
        <v>71.7</v>
      </c>
      <c r="W10" s="16">
        <v>77.72</v>
      </c>
      <c r="X10" s="16">
        <v>60.660000000000004</v>
      </c>
      <c r="Y10" s="16">
        <v>77.489999999999995</v>
      </c>
      <c r="Z10" s="16">
        <v>50.84</v>
      </c>
      <c r="AA10" s="16">
        <v>80.92</v>
      </c>
      <c r="AB10" s="16">
        <v>87.66</v>
      </c>
      <c r="AC10" s="16">
        <v>73.83</v>
      </c>
      <c r="AD10" s="16">
        <v>45.33</v>
      </c>
      <c r="AE10" s="16">
        <v>31.21</v>
      </c>
      <c r="AF10" s="16">
        <v>66.06</v>
      </c>
      <c r="AG10" s="16">
        <v>80</v>
      </c>
      <c r="AH10" s="16">
        <v>91.67</v>
      </c>
      <c r="AI10" s="16">
        <v>48.95</v>
      </c>
      <c r="AJ10" s="16">
        <v>25.11</v>
      </c>
      <c r="AK10" s="16">
        <v>17.150000000000002</v>
      </c>
      <c r="AL10" s="16">
        <v>53.799999237060547</v>
      </c>
      <c r="AM10" s="16">
        <v>71.080001831054688</v>
      </c>
      <c r="AN10" s="16">
        <v>55.830001831054688</v>
      </c>
      <c r="AO10" s="16">
        <v>97.22</v>
      </c>
      <c r="AP10" s="16">
        <v>0</v>
      </c>
      <c r="AQ10" s="16">
        <v>63.22</v>
      </c>
    </row>
    <row r="11" spans="1:43" x14ac:dyDescent="0.25">
      <c r="A11" s="5" t="s">
        <v>9</v>
      </c>
      <c r="B11" s="6">
        <v>40287</v>
      </c>
      <c r="C11" s="12">
        <v>575900140.88</v>
      </c>
      <c r="D11" s="12">
        <v>573678246.74000001</v>
      </c>
      <c r="E11" s="12">
        <f t="shared" si="0"/>
        <v>2221894.1399999857</v>
      </c>
      <c r="F11" s="7">
        <f t="shared" si="1"/>
        <v>3.8581239737237026E-3</v>
      </c>
      <c r="G11" s="12">
        <v>0</v>
      </c>
      <c r="H11" s="5" t="s">
        <v>35</v>
      </c>
      <c r="I11" s="7">
        <v>0.92589999999999995</v>
      </c>
      <c r="J11" s="16">
        <v>79.489999999999995</v>
      </c>
      <c r="K11" s="16">
        <v>93.58</v>
      </c>
      <c r="L11" s="16">
        <v>92.74</v>
      </c>
      <c r="M11" s="16">
        <v>81.78</v>
      </c>
      <c r="N11" s="16">
        <v>64.14</v>
      </c>
      <c r="O11" s="16">
        <v>76.460000000000008</v>
      </c>
      <c r="P11" s="16">
        <v>69.91</v>
      </c>
      <c r="Q11" s="16">
        <v>16.71</v>
      </c>
      <c r="R11" s="16">
        <v>1.6400000000000001</v>
      </c>
      <c r="S11" s="16">
        <v>1.1100000000000001</v>
      </c>
      <c r="T11" s="16">
        <v>77.69</v>
      </c>
      <c r="U11" s="16">
        <v>74.41</v>
      </c>
      <c r="V11" s="16">
        <v>86.97</v>
      </c>
      <c r="W11" s="16">
        <v>82.320000000000007</v>
      </c>
      <c r="X11" s="16">
        <v>71.430000000000007</v>
      </c>
      <c r="Y11" s="16">
        <v>95.100000000000009</v>
      </c>
      <c r="Z11" s="16">
        <v>55.22</v>
      </c>
      <c r="AA11" s="16">
        <v>72.42</v>
      </c>
      <c r="AB11" s="16">
        <v>91.69</v>
      </c>
      <c r="AC11" s="16">
        <v>82.72</v>
      </c>
      <c r="AD11" s="16">
        <v>49.75</v>
      </c>
      <c r="AE11" s="16">
        <v>25.38</v>
      </c>
      <c r="AF11" s="16">
        <v>81.5</v>
      </c>
      <c r="AG11" s="16">
        <v>88.04</v>
      </c>
      <c r="AH11" s="16">
        <v>95.68</v>
      </c>
      <c r="AI11" s="16">
        <v>95.5</v>
      </c>
      <c r="AJ11" s="16">
        <v>27.19</v>
      </c>
      <c r="AK11" s="16">
        <v>18.64</v>
      </c>
      <c r="AL11" s="16">
        <v>66.300003051757813</v>
      </c>
      <c r="AM11" s="16">
        <v>88.620002746582031</v>
      </c>
      <c r="AN11" s="16">
        <v>72.870002746582031</v>
      </c>
      <c r="AO11" s="16">
        <v>75.900000000000006</v>
      </c>
      <c r="AP11" s="16">
        <v>0</v>
      </c>
      <c r="AQ11" s="16">
        <v>64.070000000000007</v>
      </c>
    </row>
    <row r="12" spans="1:43" x14ac:dyDescent="0.25">
      <c r="A12" s="5" t="s">
        <v>10</v>
      </c>
      <c r="B12" s="6">
        <v>34761</v>
      </c>
      <c r="C12" s="12">
        <v>316123797.45999998</v>
      </c>
      <c r="D12" s="12">
        <v>319848635.06</v>
      </c>
      <c r="E12" s="12">
        <f t="shared" si="0"/>
        <v>-3724837.6000000238</v>
      </c>
      <c r="F12" s="7">
        <f t="shared" si="1"/>
        <v>-1.178284466379453E-2</v>
      </c>
      <c r="G12" s="12">
        <v>-1620378.43</v>
      </c>
      <c r="H12" s="5" t="s">
        <v>35</v>
      </c>
      <c r="I12" s="7">
        <v>0.95</v>
      </c>
      <c r="J12" s="16">
        <v>83.53</v>
      </c>
      <c r="K12" s="16">
        <v>93.210000000000008</v>
      </c>
      <c r="L12" s="16">
        <v>93.320000000000007</v>
      </c>
      <c r="M12" s="16">
        <v>87.05</v>
      </c>
      <c r="N12" s="16">
        <v>57.92</v>
      </c>
      <c r="O12" s="16">
        <v>73.73</v>
      </c>
      <c r="P12" s="16">
        <v>72.180000000000007</v>
      </c>
      <c r="Q12" s="16">
        <v>14.89</v>
      </c>
      <c r="R12" s="16">
        <v>1.43</v>
      </c>
      <c r="S12" s="16">
        <v>0.94000000000000006</v>
      </c>
      <c r="T12" s="16">
        <v>91.75</v>
      </c>
      <c r="U12" s="16">
        <v>84.27</v>
      </c>
      <c r="V12" s="16">
        <v>93.600000000000009</v>
      </c>
      <c r="W12" s="16">
        <v>84.27</v>
      </c>
      <c r="X12" s="16">
        <v>81.739999999999995</v>
      </c>
      <c r="Y12" s="16">
        <v>94.350000000000009</v>
      </c>
      <c r="Z12" s="16">
        <v>72.95</v>
      </c>
      <c r="AA12" s="16">
        <v>72.98</v>
      </c>
      <c r="AB12" s="16">
        <v>80.650000000000006</v>
      </c>
      <c r="AC12" s="16">
        <v>93.15</v>
      </c>
      <c r="AD12" s="16">
        <v>42.74</v>
      </c>
      <c r="AE12" s="16">
        <v>12.9</v>
      </c>
      <c r="AF12" s="16">
        <v>71.62</v>
      </c>
      <c r="AG12" s="16">
        <v>99.2</v>
      </c>
      <c r="AH12" s="16">
        <v>86.8</v>
      </c>
      <c r="AI12" s="16">
        <v>78.52</v>
      </c>
      <c r="AJ12" s="16">
        <v>22.81</v>
      </c>
      <c r="AK12" s="16">
        <v>17.66</v>
      </c>
      <c r="AL12" s="16">
        <v>57.680000305175781</v>
      </c>
      <c r="AM12" s="16">
        <v>84.089996337890625</v>
      </c>
      <c r="AN12" s="16">
        <v>67.019996643066406</v>
      </c>
      <c r="AO12" s="16">
        <v>77.23</v>
      </c>
      <c r="AP12" s="16">
        <v>7.41</v>
      </c>
      <c r="AQ12" s="16">
        <v>45.56</v>
      </c>
    </row>
    <row r="13" spans="1:43" x14ac:dyDescent="0.25">
      <c r="A13" s="5" t="s">
        <v>11</v>
      </c>
      <c r="B13" s="6">
        <v>13628</v>
      </c>
      <c r="C13" s="12">
        <v>130074174.76000001</v>
      </c>
      <c r="D13" s="12">
        <v>130842383.04000001</v>
      </c>
      <c r="E13" s="12">
        <f t="shared" si="0"/>
        <v>-768208.28000000119</v>
      </c>
      <c r="F13" s="7">
        <f t="shared" si="1"/>
        <v>-5.9059246881052532E-3</v>
      </c>
      <c r="G13" s="12">
        <v>0</v>
      </c>
      <c r="H13" s="5" t="s">
        <v>35</v>
      </c>
      <c r="I13" s="7">
        <v>0.93640000000000001</v>
      </c>
      <c r="J13" s="16">
        <v>85.8</v>
      </c>
      <c r="K13" s="16">
        <v>92.9</v>
      </c>
      <c r="L13" s="16">
        <v>92.38</v>
      </c>
      <c r="M13" s="16">
        <v>84.43</v>
      </c>
      <c r="N13" s="16">
        <v>58.94</v>
      </c>
      <c r="O13" s="16">
        <v>73.010000000000005</v>
      </c>
      <c r="P13" s="16">
        <v>73.08</v>
      </c>
      <c r="Q13" s="16">
        <v>15.25</v>
      </c>
      <c r="R13" s="16">
        <v>0.71</v>
      </c>
      <c r="S13" s="16">
        <v>1.05</v>
      </c>
      <c r="T13" s="16">
        <v>100</v>
      </c>
      <c r="U13" s="16">
        <v>35.89</v>
      </c>
      <c r="V13" s="16">
        <v>80.75</v>
      </c>
      <c r="W13" s="16">
        <v>95.56</v>
      </c>
      <c r="X13" s="16">
        <v>52.82</v>
      </c>
      <c r="Y13" s="16">
        <v>97.58</v>
      </c>
      <c r="Z13" s="16">
        <v>13.71</v>
      </c>
      <c r="AA13" s="16">
        <v>77.02</v>
      </c>
      <c r="AB13" s="16">
        <v>75</v>
      </c>
      <c r="AC13" s="16">
        <v>41.53</v>
      </c>
      <c r="AD13" s="16">
        <v>59.27</v>
      </c>
      <c r="AE13" s="16">
        <v>10.48</v>
      </c>
      <c r="AF13" s="16">
        <v>79.650000000000006</v>
      </c>
      <c r="AG13" s="16">
        <v>81.45</v>
      </c>
      <c r="AH13" s="16">
        <v>95.24</v>
      </c>
      <c r="AI13" s="16">
        <v>94.95</v>
      </c>
      <c r="AJ13" s="16">
        <v>22.59</v>
      </c>
      <c r="AK13" s="16">
        <v>19.22</v>
      </c>
      <c r="AL13" s="16">
        <v>59.090000152587891</v>
      </c>
      <c r="AM13" s="16">
        <v>81.5</v>
      </c>
      <c r="AN13" s="16">
        <v>66.910003662109375</v>
      </c>
      <c r="AO13" s="16">
        <v>86.570000000000007</v>
      </c>
      <c r="AP13" s="16">
        <v>8.5400000000000009</v>
      </c>
      <c r="AQ13" s="16">
        <v>62.9</v>
      </c>
    </row>
    <row r="14" spans="1:43" ht="15.75" thickBot="1" x14ac:dyDescent="0.3">
      <c r="A14" s="8" t="s">
        <v>12</v>
      </c>
      <c r="B14" s="9">
        <v>84854</v>
      </c>
      <c r="C14" s="13">
        <v>976015464.25</v>
      </c>
      <c r="D14" s="13">
        <v>983827257.98000002</v>
      </c>
      <c r="E14" s="13">
        <f t="shared" si="0"/>
        <v>-7811793.7300000191</v>
      </c>
      <c r="F14" s="10">
        <f t="shared" si="1"/>
        <v>-8.0037602027165002E-3</v>
      </c>
      <c r="G14" s="13">
        <v>0</v>
      </c>
      <c r="H14" s="8" t="s">
        <v>35</v>
      </c>
      <c r="I14" s="10">
        <v>0.96040000000000003</v>
      </c>
      <c r="J14" s="17">
        <v>85.460000000000008</v>
      </c>
      <c r="K14" s="17">
        <v>93.72</v>
      </c>
      <c r="L14" s="17">
        <v>92.94</v>
      </c>
      <c r="M14" s="17">
        <v>84.7</v>
      </c>
      <c r="N14" s="17">
        <v>67.37</v>
      </c>
      <c r="O14" s="17">
        <v>74.47</v>
      </c>
      <c r="P14" s="17">
        <v>75.290000000000006</v>
      </c>
      <c r="Q14" s="17">
        <v>16</v>
      </c>
      <c r="R14" s="17">
        <v>1.28</v>
      </c>
      <c r="S14" s="17">
        <v>1.25</v>
      </c>
      <c r="T14" s="17">
        <v>91.38</v>
      </c>
      <c r="U14" s="17">
        <v>68.95</v>
      </c>
      <c r="V14" s="17">
        <v>84.43</v>
      </c>
      <c r="W14" s="17">
        <v>92.77</v>
      </c>
      <c r="X14" s="17">
        <v>63.85</v>
      </c>
      <c r="Y14" s="17">
        <v>97.59</v>
      </c>
      <c r="Z14" s="17">
        <v>70.45</v>
      </c>
      <c r="AA14" s="17">
        <v>86.38</v>
      </c>
      <c r="AB14" s="17">
        <v>87.01</v>
      </c>
      <c r="AC14" s="17">
        <v>63.410000000000004</v>
      </c>
      <c r="AD14" s="17">
        <v>58.4</v>
      </c>
      <c r="AE14" s="17">
        <v>5.6000000000000005</v>
      </c>
      <c r="AF14" s="17">
        <v>79.44</v>
      </c>
      <c r="AG14" s="17">
        <v>90.84</v>
      </c>
      <c r="AH14" s="17">
        <v>86.23</v>
      </c>
      <c r="AI14" s="17">
        <v>90.59</v>
      </c>
      <c r="AJ14" s="17">
        <v>22.66</v>
      </c>
      <c r="AK14" s="17">
        <v>20.46</v>
      </c>
      <c r="AL14" s="17">
        <v>55.860000610351563</v>
      </c>
      <c r="AM14" s="17">
        <v>91.209999084472656</v>
      </c>
      <c r="AN14" s="17">
        <v>70.900001525878906</v>
      </c>
      <c r="AO14" s="17">
        <v>86.34</v>
      </c>
      <c r="AP14" s="17">
        <v>7.69</v>
      </c>
      <c r="AQ14" s="17">
        <v>62.800000000000004</v>
      </c>
    </row>
    <row r="15" spans="1:43" x14ac:dyDescent="0.25">
      <c r="A15" s="22" t="s">
        <v>36</v>
      </c>
      <c r="B15" s="23"/>
      <c r="C15" s="23"/>
      <c r="D15" s="23"/>
      <c r="E15" s="23"/>
      <c r="F15" s="23"/>
      <c r="G15" s="23"/>
      <c r="H15" s="23"/>
      <c r="I15" s="23"/>
      <c r="J15" s="23"/>
      <c r="K15" s="23"/>
      <c r="L15" s="23"/>
      <c r="M15" s="23"/>
      <c r="N15" s="23"/>
      <c r="O15" s="23"/>
      <c r="P15" s="23"/>
      <c r="Q15" s="23"/>
      <c r="R15" s="23"/>
      <c r="S15" s="23"/>
      <c r="T15" s="23"/>
      <c r="U15" s="23"/>
      <c r="V15" s="23"/>
      <c r="W15" s="23"/>
      <c r="X15" s="23"/>
      <c r="Y15" s="23"/>
      <c r="Z15" s="23"/>
      <c r="AA15" s="23"/>
      <c r="AB15" s="23"/>
      <c r="AC15" s="23"/>
      <c r="AD15" s="23"/>
      <c r="AE15" s="23"/>
      <c r="AF15" s="23"/>
      <c r="AG15" s="23"/>
      <c r="AH15" s="23"/>
      <c r="AI15" s="23"/>
      <c r="AJ15" s="23"/>
      <c r="AK15" s="23"/>
      <c r="AL15" s="23"/>
      <c r="AM15" s="23"/>
      <c r="AN15" s="23"/>
      <c r="AO15" s="23"/>
      <c r="AP15" s="23"/>
      <c r="AQ15" s="24"/>
    </row>
    <row r="16" spans="1:43" x14ac:dyDescent="0.25">
      <c r="A16" s="18" t="s">
        <v>37</v>
      </c>
      <c r="B16" s="19"/>
      <c r="C16" s="19"/>
      <c r="D16" s="19"/>
      <c r="E16" s="19"/>
      <c r="F16" s="19"/>
      <c r="G16" s="19"/>
      <c r="H16" s="19"/>
      <c r="I16" s="19"/>
      <c r="J16" s="19"/>
      <c r="K16" s="19"/>
      <c r="L16" s="19"/>
      <c r="M16" s="19"/>
      <c r="N16" s="19"/>
      <c r="O16" s="19"/>
      <c r="P16" s="19"/>
      <c r="Q16" s="19"/>
      <c r="R16" s="19"/>
      <c r="S16" s="19"/>
      <c r="T16" s="19"/>
      <c r="U16" s="19"/>
      <c r="V16" s="19"/>
      <c r="W16" s="19"/>
      <c r="X16" s="19"/>
      <c r="Y16" s="19"/>
      <c r="Z16" s="19"/>
      <c r="AA16" s="19"/>
      <c r="AB16" s="19"/>
      <c r="AC16" s="19"/>
      <c r="AD16" s="19"/>
      <c r="AE16" s="19"/>
      <c r="AF16" s="19"/>
      <c r="AG16" s="19"/>
      <c r="AH16" s="19"/>
      <c r="AI16" s="19"/>
      <c r="AJ16" s="19"/>
      <c r="AK16" s="19"/>
      <c r="AL16" s="19"/>
      <c r="AM16" s="19"/>
      <c r="AN16" s="19"/>
      <c r="AO16" s="19"/>
      <c r="AP16" s="19"/>
      <c r="AQ16" s="20"/>
    </row>
    <row r="17" spans="1:43" x14ac:dyDescent="0.25">
      <c r="A17" s="18" t="s">
        <v>38</v>
      </c>
      <c r="B17" s="19"/>
      <c r="C17" s="19"/>
      <c r="D17" s="19"/>
      <c r="E17" s="19"/>
      <c r="F17" s="19"/>
      <c r="G17" s="19"/>
      <c r="H17" s="19"/>
      <c r="I17" s="19"/>
      <c r="J17" s="19"/>
      <c r="K17" s="19"/>
      <c r="L17" s="19"/>
      <c r="M17" s="19"/>
      <c r="N17" s="19"/>
      <c r="O17" s="19"/>
      <c r="P17" s="19"/>
      <c r="Q17" s="19"/>
      <c r="R17" s="19"/>
      <c r="S17" s="19"/>
      <c r="T17" s="19"/>
      <c r="U17" s="19"/>
      <c r="V17" s="19"/>
      <c r="W17" s="19"/>
      <c r="X17" s="19"/>
      <c r="Y17" s="19"/>
      <c r="Z17" s="19"/>
      <c r="AA17" s="19"/>
      <c r="AB17" s="19"/>
      <c r="AC17" s="19"/>
      <c r="AD17" s="19"/>
      <c r="AE17" s="19"/>
      <c r="AF17" s="19"/>
      <c r="AG17" s="19"/>
      <c r="AH17" s="19"/>
      <c r="AI17" s="19"/>
      <c r="AJ17" s="19"/>
      <c r="AK17" s="19"/>
      <c r="AL17" s="19"/>
      <c r="AM17" s="19"/>
      <c r="AN17" s="19"/>
      <c r="AO17" s="19"/>
      <c r="AP17" s="19"/>
      <c r="AQ17" s="20"/>
    </row>
    <row r="18" spans="1:43" ht="30.75" customHeight="1" x14ac:dyDescent="0.25">
      <c r="A18" s="25" t="s">
        <v>45</v>
      </c>
      <c r="B18" s="26"/>
      <c r="C18" s="26"/>
      <c r="D18" s="26"/>
      <c r="E18" s="26"/>
      <c r="F18" s="26"/>
      <c r="G18" s="26"/>
      <c r="H18" s="26"/>
      <c r="I18" s="26"/>
      <c r="J18" s="26"/>
      <c r="K18" s="26"/>
      <c r="L18" s="26"/>
      <c r="M18" s="26"/>
      <c r="N18" s="26"/>
      <c r="O18" s="26"/>
      <c r="P18" s="26"/>
      <c r="Q18" s="26"/>
      <c r="R18" s="26"/>
      <c r="S18" s="26"/>
      <c r="T18" s="26"/>
      <c r="U18" s="26"/>
      <c r="V18" s="26"/>
      <c r="W18" s="26"/>
      <c r="X18" s="26"/>
      <c r="Y18" s="26"/>
      <c r="Z18" s="26"/>
      <c r="AA18" s="26"/>
      <c r="AB18" s="26"/>
      <c r="AC18" s="26"/>
      <c r="AD18" s="26"/>
      <c r="AE18" s="26"/>
      <c r="AF18" s="26"/>
      <c r="AG18" s="26"/>
      <c r="AH18" s="26"/>
      <c r="AI18" s="26"/>
      <c r="AJ18" s="26"/>
      <c r="AK18" s="26"/>
      <c r="AL18" s="26"/>
      <c r="AM18" s="26"/>
      <c r="AN18" s="26"/>
      <c r="AO18" s="26"/>
      <c r="AP18" s="26"/>
      <c r="AQ18" s="27"/>
    </row>
    <row r="19" spans="1:43" x14ac:dyDescent="0.25">
      <c r="A19" s="18" t="s">
        <v>46</v>
      </c>
      <c r="B19" s="19"/>
      <c r="C19" s="19"/>
      <c r="D19" s="19"/>
      <c r="E19" s="19"/>
      <c r="F19" s="19"/>
      <c r="G19" s="19"/>
      <c r="H19" s="19"/>
      <c r="I19" s="19"/>
      <c r="J19" s="19"/>
      <c r="K19" s="19"/>
      <c r="L19" s="19"/>
      <c r="M19" s="19"/>
      <c r="N19" s="19"/>
      <c r="O19" s="19"/>
      <c r="P19" s="19"/>
      <c r="Q19" s="19"/>
      <c r="R19" s="19"/>
      <c r="S19" s="19"/>
      <c r="T19" s="19"/>
      <c r="U19" s="19"/>
      <c r="V19" s="19"/>
      <c r="W19" s="19"/>
      <c r="X19" s="19"/>
      <c r="Y19" s="19"/>
      <c r="Z19" s="19"/>
      <c r="AA19" s="19"/>
      <c r="AB19" s="19"/>
      <c r="AC19" s="19"/>
      <c r="AD19" s="19"/>
      <c r="AE19" s="19"/>
      <c r="AF19" s="19"/>
      <c r="AG19" s="19"/>
      <c r="AH19" s="19"/>
      <c r="AI19" s="19"/>
      <c r="AJ19" s="19"/>
      <c r="AK19" s="19"/>
      <c r="AL19" s="19"/>
      <c r="AM19" s="19"/>
      <c r="AN19" s="19"/>
      <c r="AO19" s="19"/>
      <c r="AP19" s="19"/>
      <c r="AQ19" s="20"/>
    </row>
    <row r="20" spans="1:43" x14ac:dyDescent="0.25">
      <c r="A20" s="18" t="s">
        <v>47</v>
      </c>
      <c r="B20" s="19"/>
      <c r="C20" s="19"/>
      <c r="D20" s="19"/>
      <c r="E20" s="19"/>
      <c r="F20" s="19"/>
      <c r="G20" s="19"/>
      <c r="H20" s="19"/>
      <c r="I20" s="19"/>
      <c r="J20" s="19"/>
      <c r="K20" s="19"/>
      <c r="L20" s="19"/>
      <c r="M20" s="19"/>
      <c r="N20" s="19"/>
      <c r="O20" s="19"/>
      <c r="P20" s="19"/>
      <c r="Q20" s="19"/>
      <c r="R20" s="19"/>
      <c r="S20" s="19"/>
      <c r="T20" s="19"/>
      <c r="U20" s="19"/>
      <c r="V20" s="19"/>
      <c r="W20" s="19"/>
      <c r="X20" s="19"/>
      <c r="Y20" s="19"/>
      <c r="Z20" s="19"/>
      <c r="AA20" s="19"/>
      <c r="AB20" s="19"/>
      <c r="AC20" s="19"/>
      <c r="AD20" s="19"/>
      <c r="AE20" s="19"/>
      <c r="AF20" s="19"/>
      <c r="AG20" s="19"/>
      <c r="AH20" s="19"/>
      <c r="AI20" s="19"/>
      <c r="AJ20" s="19"/>
      <c r="AK20" s="19"/>
      <c r="AL20" s="19"/>
      <c r="AM20" s="19"/>
      <c r="AN20" s="19"/>
      <c r="AO20" s="19"/>
      <c r="AP20" s="19"/>
      <c r="AQ20" s="20"/>
    </row>
    <row r="21" spans="1:43" ht="30" customHeight="1" x14ac:dyDescent="0.25">
      <c r="A21" s="25" t="s">
        <v>48</v>
      </c>
      <c r="B21" s="26"/>
      <c r="C21" s="26"/>
      <c r="D21" s="26"/>
      <c r="E21" s="26"/>
      <c r="F21" s="26"/>
      <c r="G21" s="26"/>
      <c r="H21" s="26"/>
      <c r="I21" s="26"/>
      <c r="J21" s="26"/>
      <c r="K21" s="26"/>
      <c r="L21" s="26"/>
      <c r="M21" s="26"/>
      <c r="N21" s="26"/>
      <c r="O21" s="26"/>
      <c r="P21" s="26"/>
      <c r="Q21" s="26"/>
      <c r="R21" s="26"/>
      <c r="S21" s="26"/>
      <c r="T21" s="26"/>
      <c r="U21" s="26"/>
      <c r="V21" s="26"/>
      <c r="W21" s="26"/>
      <c r="X21" s="26"/>
      <c r="Y21" s="26"/>
      <c r="Z21" s="26"/>
      <c r="AA21" s="26"/>
      <c r="AB21" s="26"/>
      <c r="AC21" s="26"/>
      <c r="AD21" s="26"/>
      <c r="AE21" s="26"/>
      <c r="AF21" s="26"/>
      <c r="AG21" s="26"/>
      <c r="AH21" s="26"/>
      <c r="AI21" s="26"/>
      <c r="AJ21" s="26"/>
      <c r="AK21" s="26"/>
      <c r="AL21" s="26"/>
      <c r="AM21" s="26"/>
      <c r="AN21" s="26"/>
      <c r="AO21" s="26"/>
      <c r="AP21" s="26"/>
      <c r="AQ21" s="27"/>
    </row>
    <row r="22" spans="1:43" x14ac:dyDescent="0.25">
      <c r="A22" s="18" t="s">
        <v>65</v>
      </c>
      <c r="B22" s="19"/>
      <c r="C22" s="19"/>
      <c r="D22" s="19"/>
      <c r="E22" s="19"/>
      <c r="F22" s="19"/>
      <c r="G22" s="19"/>
      <c r="H22" s="19"/>
      <c r="I22" s="19"/>
      <c r="J22" s="19"/>
      <c r="K22" s="19"/>
      <c r="L22" s="19"/>
      <c r="M22" s="19"/>
      <c r="N22" s="19"/>
      <c r="O22" s="19"/>
      <c r="P22" s="19"/>
      <c r="Q22" s="19"/>
      <c r="R22" s="19"/>
      <c r="S22" s="19"/>
      <c r="T22" s="19"/>
      <c r="U22" s="19"/>
      <c r="V22" s="19"/>
      <c r="W22" s="19"/>
      <c r="X22" s="19"/>
      <c r="Y22" s="19"/>
      <c r="Z22" s="19"/>
      <c r="AA22" s="19"/>
      <c r="AB22" s="19"/>
      <c r="AC22" s="19"/>
      <c r="AD22" s="19"/>
      <c r="AE22" s="19"/>
      <c r="AF22" s="19"/>
      <c r="AG22" s="19"/>
      <c r="AH22" s="19"/>
      <c r="AI22" s="19"/>
      <c r="AJ22" s="19"/>
      <c r="AK22" s="19"/>
      <c r="AL22" s="19"/>
      <c r="AM22" s="19"/>
      <c r="AN22" s="19"/>
      <c r="AO22" s="19"/>
      <c r="AP22" s="19"/>
      <c r="AQ22" s="20"/>
    </row>
    <row r="23" spans="1:43" x14ac:dyDescent="0.25">
      <c r="A23" s="28" t="s">
        <v>66</v>
      </c>
      <c r="B23" s="29"/>
      <c r="C23" s="29"/>
      <c r="D23" s="29"/>
      <c r="E23" s="29"/>
      <c r="F23" s="29"/>
      <c r="G23" s="29"/>
      <c r="H23" s="29"/>
      <c r="I23" s="29"/>
      <c r="J23" s="29"/>
      <c r="K23" s="29"/>
      <c r="L23" s="29"/>
      <c r="M23" s="29"/>
      <c r="N23" s="29"/>
      <c r="O23" s="29"/>
      <c r="P23" s="29"/>
      <c r="Q23" s="29"/>
      <c r="R23" s="29"/>
      <c r="S23" s="29"/>
      <c r="T23" s="29"/>
      <c r="U23" s="29"/>
      <c r="V23" s="29"/>
      <c r="W23" s="29"/>
      <c r="X23" s="29"/>
      <c r="Y23" s="29"/>
      <c r="Z23" s="29"/>
      <c r="AA23" s="29"/>
      <c r="AB23" s="29"/>
      <c r="AC23" s="29"/>
      <c r="AD23" s="29"/>
      <c r="AE23" s="29"/>
      <c r="AF23" s="29"/>
      <c r="AG23" s="29"/>
      <c r="AH23" s="29"/>
      <c r="AI23" s="29"/>
      <c r="AJ23" s="29"/>
      <c r="AK23" s="29"/>
      <c r="AL23" s="29"/>
      <c r="AM23" s="29"/>
      <c r="AN23" s="29"/>
      <c r="AO23" s="29"/>
      <c r="AP23" s="29"/>
      <c r="AQ23" s="30"/>
    </row>
    <row r="24" spans="1:43" x14ac:dyDescent="0.25">
      <c r="A24" s="28" t="s">
        <v>67</v>
      </c>
      <c r="B24" s="29"/>
      <c r="C24" s="29"/>
      <c r="D24" s="29"/>
      <c r="E24" s="29"/>
      <c r="F24" s="29"/>
      <c r="G24" s="29"/>
      <c r="H24" s="29"/>
      <c r="I24" s="29"/>
      <c r="J24" s="29"/>
      <c r="K24" s="29"/>
      <c r="L24" s="29"/>
      <c r="M24" s="29"/>
      <c r="N24" s="29"/>
      <c r="O24" s="29"/>
      <c r="P24" s="29"/>
      <c r="Q24" s="29"/>
      <c r="R24" s="29"/>
      <c r="S24" s="29"/>
      <c r="T24" s="29"/>
      <c r="U24" s="29"/>
      <c r="V24" s="29"/>
      <c r="W24" s="29"/>
      <c r="X24" s="29"/>
      <c r="Y24" s="29"/>
      <c r="Z24" s="29"/>
      <c r="AA24" s="29"/>
      <c r="AB24" s="29"/>
      <c r="AC24" s="29"/>
      <c r="AD24" s="29"/>
      <c r="AE24" s="29"/>
      <c r="AF24" s="29"/>
      <c r="AG24" s="29"/>
      <c r="AH24" s="29"/>
      <c r="AI24" s="29"/>
      <c r="AJ24" s="29"/>
      <c r="AK24" s="29"/>
      <c r="AL24" s="29"/>
      <c r="AM24" s="29"/>
      <c r="AN24" s="29"/>
      <c r="AO24" s="29"/>
      <c r="AP24" s="29"/>
      <c r="AQ24" s="30"/>
    </row>
    <row r="25" spans="1:43" x14ac:dyDescent="0.25">
      <c r="A25" s="18" t="s">
        <v>56</v>
      </c>
      <c r="B25" s="19"/>
      <c r="C25" s="19"/>
      <c r="D25" s="19"/>
      <c r="E25" s="19"/>
      <c r="F25" s="19"/>
      <c r="G25" s="19"/>
      <c r="H25" s="19"/>
      <c r="I25" s="19"/>
      <c r="J25" s="19"/>
      <c r="K25" s="19"/>
      <c r="L25" s="19"/>
      <c r="M25" s="19"/>
      <c r="N25" s="19"/>
      <c r="O25" s="19"/>
      <c r="P25" s="19"/>
      <c r="Q25" s="19"/>
      <c r="R25" s="19"/>
      <c r="S25" s="19"/>
      <c r="T25" s="19"/>
      <c r="U25" s="19"/>
      <c r="V25" s="19"/>
      <c r="W25" s="19"/>
      <c r="X25" s="19"/>
      <c r="Y25" s="19"/>
      <c r="Z25" s="19"/>
      <c r="AA25" s="19"/>
      <c r="AB25" s="19"/>
      <c r="AC25" s="19"/>
      <c r="AD25" s="19"/>
      <c r="AE25" s="19"/>
      <c r="AF25" s="19"/>
      <c r="AG25" s="19"/>
      <c r="AH25" s="19"/>
      <c r="AI25" s="19"/>
      <c r="AJ25" s="19"/>
      <c r="AK25" s="19"/>
      <c r="AL25" s="19"/>
      <c r="AM25" s="19"/>
      <c r="AN25" s="19"/>
      <c r="AO25" s="19"/>
      <c r="AP25" s="19"/>
      <c r="AQ25" s="20"/>
    </row>
    <row r="26" spans="1:43" x14ac:dyDescent="0.25">
      <c r="A26" s="31"/>
      <c r="B26" s="32"/>
      <c r="C26" s="32"/>
      <c r="D26" s="32"/>
      <c r="E26" s="32"/>
      <c r="F26" s="32"/>
      <c r="G26" s="32"/>
      <c r="H26" s="32"/>
      <c r="I26" s="32"/>
      <c r="J26" s="32"/>
      <c r="K26" s="32"/>
      <c r="L26" s="32"/>
      <c r="M26" s="32"/>
      <c r="N26" s="32"/>
      <c r="O26" s="32"/>
      <c r="P26" s="32"/>
      <c r="Q26" s="32"/>
      <c r="R26" s="32"/>
      <c r="S26" s="32"/>
      <c r="T26" s="32"/>
      <c r="U26" s="32"/>
      <c r="V26" s="32"/>
      <c r="W26" s="32"/>
      <c r="X26" s="32"/>
      <c r="Y26" s="32"/>
      <c r="Z26" s="32"/>
      <c r="AA26" s="32"/>
      <c r="AB26" s="32"/>
      <c r="AC26" s="32"/>
      <c r="AD26" s="32"/>
      <c r="AE26" s="32"/>
      <c r="AF26" s="32"/>
      <c r="AG26" s="32"/>
      <c r="AH26" s="32"/>
      <c r="AI26" s="32"/>
      <c r="AJ26" s="32"/>
      <c r="AK26" s="32"/>
      <c r="AL26" s="32"/>
      <c r="AM26" s="32"/>
      <c r="AN26" s="32"/>
      <c r="AO26" s="32"/>
      <c r="AP26" s="32"/>
      <c r="AQ26" s="33"/>
    </row>
  </sheetData>
  <mergeCells count="13">
    <mergeCell ref="A24:AQ24"/>
    <mergeCell ref="A25:AQ25"/>
    <mergeCell ref="A26:AQ26"/>
    <mergeCell ref="A20:AQ20"/>
    <mergeCell ref="A21:AQ21"/>
    <mergeCell ref="A22:AQ22"/>
    <mergeCell ref="A23:AQ23"/>
    <mergeCell ref="A19:AQ19"/>
    <mergeCell ref="A1:AQ1"/>
    <mergeCell ref="A15:AQ15"/>
    <mergeCell ref="A16:AQ16"/>
    <mergeCell ref="A17:AQ17"/>
    <mergeCell ref="A18:AQ18"/>
  </mergeCells>
  <hyperlinks>
    <hyperlink ref="A23:AQ23" r:id="rId1" display="https://www.cms.gov/Medicare/Medicare-Fee-for-Service-Payment/sharedsavingsprogram/Quality_Measures_Standards.html"/>
    <hyperlink ref="A24:AQ24" r:id="rId2" display=" at https://www.cms.gov/medicare/medicare-fee-for-service-payment/sharedsavingsprogram/downloads/ry2015-narrative-specifications.pdf"/>
  </hyperlinks>
  <printOptions horizontalCentered="1"/>
  <pageMargins left="0.45" right="0.45" top="0.75" bottom="0.75" header="0.3" footer="0.3"/>
  <pageSetup scale="27" orientation="landscape"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55E751AA7A7CF4A9C3B6F8F47B13131" ma:contentTypeVersion="7" ma:contentTypeDescription="Create a new document." ma:contentTypeScope="" ma:versionID="a10bb84acf63b44484e71e22bb611343">
  <xsd:schema xmlns:xsd="http://www.w3.org/2001/XMLSchema" xmlns:xs="http://www.w3.org/2001/XMLSchema" xmlns:p="http://schemas.microsoft.com/office/2006/metadata/properties" xmlns:ns2="http://schemas.microsoft.com/sharepoint/v3/fields" xmlns:ns3="fbeaa2ac-e2fa-4b1d-82d1-e504c69cbaa9" targetNamespace="http://schemas.microsoft.com/office/2006/metadata/properties" ma:root="true" ma:fieldsID="bce790cb240ce4ab63e3f69dcf3d0022" ns2:_="" ns3:_="">
    <xsd:import namespace="http://schemas.microsoft.com/sharepoint/v3/fields"/>
    <xsd:import namespace="fbeaa2ac-e2fa-4b1d-82d1-e504c69cbaa9"/>
    <xsd:element name="properties">
      <xsd:complexType>
        <xsd:sequence>
          <xsd:element name="documentManagement">
            <xsd:complexType>
              <xsd:all>
                <xsd:element ref="ns2:_Status" minOccurs="0"/>
                <xsd:element ref="ns3: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Status" ma:index="4" nillable="true" ma:displayName="Status" ma:default="Not Started" ma:format="Dropdown" ma:internalName="_Status" ma:readOnly="false">
      <xsd:simpleType>
        <xsd:union memberTypes="dms:Text">
          <xsd:simpleType>
            <xsd:restriction base="dms:Choice">
              <xsd:enumeration value="Not Started"/>
              <xsd:enumeration value="Draft"/>
              <xsd:enumeration value="Reviewed"/>
              <xsd:enumeration value="Scheduled"/>
              <xsd:enumeration value="Published"/>
              <xsd:enumeration value="Final"/>
              <xsd:enumeration value="Expired"/>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fbeaa2ac-e2fa-4b1d-82d1-e504c69cbaa9" elementFormDefault="qualified">
    <xsd:import namespace="http://schemas.microsoft.com/office/2006/documentManagement/types"/>
    <xsd:import namespace="http://schemas.microsoft.com/office/infopath/2007/PartnerControls"/>
    <xsd:element name="Tags" ma:index="5" nillable="true" ma:displayName="Tag Field" ma:internalName="Tags" ma:readOnly="false">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ma:displayName="Status"/>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Status xmlns="http://schemas.microsoft.com/sharepoint/v3/fields">Not Started</_Status>
    <Tags xmlns="fbeaa2ac-e2fa-4b1d-82d1-e504c69cbaa9" xsi:nil="true"/>
  </documentManagement>
</p:properties>
</file>

<file path=customXml/itemProps1.xml><?xml version="1.0" encoding="utf-8"?>
<ds:datastoreItem xmlns:ds="http://schemas.openxmlformats.org/officeDocument/2006/customXml" ds:itemID="{1759A11B-59B4-42BE-A8E6-722D40B62BE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fields"/>
    <ds:schemaRef ds:uri="fbeaa2ac-e2fa-4b1d-82d1-e504c69cbaa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5FBEB6F-9226-451C-839F-D7923F7ABF34}">
  <ds:schemaRefs>
    <ds:schemaRef ds:uri="http://schemas.microsoft.com/sharepoint/v3/contenttype/forms"/>
  </ds:schemaRefs>
</ds:datastoreItem>
</file>

<file path=customXml/itemProps3.xml><?xml version="1.0" encoding="utf-8"?>
<ds:datastoreItem xmlns:ds="http://schemas.openxmlformats.org/officeDocument/2006/customXml" ds:itemID="{E1E3D545-DBF9-40F8-A82F-E89DC8AB9C40}">
  <ds:schemaRefs>
    <ds:schemaRef ds:uri="http://schemas.microsoft.com/sharepoint/v3/fields"/>
    <ds:schemaRef ds:uri="fbeaa2ac-e2fa-4b1d-82d1-e504c69cbaa9"/>
    <ds:schemaRef ds:uri="http://purl.org/dc/elements/1.1/"/>
    <ds:schemaRef ds:uri="http://schemas.microsoft.com/office/infopath/2007/PartnerControls"/>
    <ds:schemaRef ds:uri="http://purl.org/dc/terms/"/>
    <ds:schemaRef ds:uri="http://schemas.openxmlformats.org/package/2006/metadata/core-properties"/>
    <ds:schemaRef ds:uri="http://schemas.microsoft.com/office/2006/documentManagement/types"/>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CMS</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Phoebe R. Ramsey</dc:creator>
  <cp:lastModifiedBy>ANDREW RUSHTON</cp:lastModifiedBy>
  <cp:lastPrinted>2016-10-20T12:56:11Z</cp:lastPrinted>
  <dcterms:created xsi:type="dcterms:W3CDTF">2016-08-10T14:18:58Z</dcterms:created>
  <dcterms:modified xsi:type="dcterms:W3CDTF">2016-10-20T15:00:05Z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0x010100C55E751AA7A7CF4A9C3B6F8F47B13131</vt:lpwstr>
  </property>
  <property fmtid="{D5CDD505-2E9C-101B-9397-08002B2CF9AE}" pid="3" name="_AdHocReviewCycleID">
    <vt:i4>-90814202</vt:i4>
  </property>
  <property fmtid="{D5CDD505-2E9C-101B-9397-08002B2CF9AE}" pid="4" name="_NewReviewCycle">
    <vt:lpwstr/>
  </property>
  <property fmtid="{D5CDD505-2E9C-101B-9397-08002B2CF9AE}" pid="5" name="_EmailSubject">
    <vt:lpwstr>Website Update - Pioneer </vt:lpwstr>
  </property>
  <property fmtid="{D5CDD505-2E9C-101B-9397-08002B2CF9AE}" pid="6" name="_AuthorEmail">
    <vt:lpwstr>Kimberlee.Hartwell@cms.hhs.gov</vt:lpwstr>
  </property>
  <property fmtid="{D5CDD505-2E9C-101B-9397-08002B2CF9AE}" pid="7" name="_AuthorEmailDisplayName">
    <vt:lpwstr>Hartwell, Kimberlee A. (CMS/CMMI)</vt:lpwstr>
  </property>
  <property fmtid="{D5CDD505-2E9C-101B-9397-08002B2CF9AE}" pid="8" name="_PreviousAdHocReviewCycleID">
    <vt:i4>-706307401</vt:i4>
  </property>
  <property fmtid="{D5CDD505-2E9C-101B-9397-08002B2CF9AE}" pid="9" name="_ReviewingToolsShownOnce">
    <vt:lpwstr/>
  </property>
</Properties>
</file>