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FY 2014 NPRM Medicare DSH Estim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F12" i="1" l="1"/>
  <c r="G12" i="1"/>
  <c r="F13" i="1"/>
  <c r="G13" i="1"/>
  <c r="F30" i="1"/>
  <c r="F29" i="1"/>
  <c r="F28" i="1"/>
  <c r="F27" i="1"/>
  <c r="F26" i="1"/>
  <c r="F16" i="1"/>
  <c r="F15" i="1"/>
  <c r="F14" i="1"/>
  <c r="G14" i="1"/>
  <c r="G15" i="1"/>
  <c r="G16" i="1"/>
  <c r="A13" i="1"/>
  <c r="A14" i="1"/>
  <c r="A15" i="1"/>
  <c r="A16" i="1"/>
</calcChain>
</file>

<file path=xl/sharedStrings.xml><?xml version="1.0" encoding="utf-8"?>
<sst xmlns="http://schemas.openxmlformats.org/spreadsheetml/2006/main" count="22" uniqueCount="20">
  <si>
    <t>Increases from 2009</t>
  </si>
  <si>
    <t>FY</t>
  </si>
  <si>
    <t>Update</t>
  </si>
  <si>
    <t>Discharge</t>
  </si>
  <si>
    <t>Case mix</t>
  </si>
  <si>
    <t>Other</t>
  </si>
  <si>
    <t>Total</t>
  </si>
  <si>
    <t>All numbers based on FY 2014 Budget projections and is used for the President's Budget.</t>
  </si>
  <si>
    <t>Amount includes Medicare DSH payments for Maryland hospitals, Sole Community Hospitals and  hospitals in the Rural Community Hospital Demonstration</t>
  </si>
  <si>
    <t>As calculated by the CMS Office of the Actuary</t>
  </si>
  <si>
    <t>Market Basket Update</t>
  </si>
  <si>
    <t>Reductions under Affordable Care Act</t>
  </si>
  <si>
    <t>Productivity Adjustment</t>
  </si>
  <si>
    <t>Documentation &amp; Coding Adjustment</t>
  </si>
  <si>
    <t>"Discharge" column reflects assumptions for all inpatient hospitals, not limited to IPPS hospitals.</t>
  </si>
  <si>
    <t>"Other" column includes impact of only IPPS discharges and  impact of DSH payments increasing or decreasing at a different rate than other IPPS payments.</t>
  </si>
  <si>
    <t>"Update" column is determined as follows:</t>
  </si>
  <si>
    <t>Medicare DSH (in millions)</t>
  </si>
  <si>
    <t>2009  Medicare DSH Payments as reported on December 2012 Update of the Medicare Hospital Cost Report (in millions)</t>
  </si>
  <si>
    <t xml:space="preserve"> FY 2014 IPPS Proposed Rule : Supplemental Information on the Proposed Medicare DSH Estimates and  Proposed Factor 1 in Support of Implementation of Section 3133 of the Affordable Care Act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</si>
</sst>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&quot;$&quot;#,##0"/>
    <numFmt numFmtId="165" formatCode="0.000000"/>
    <numFmt numFmtId="166" formatCode="0.0000"/>
    <numFmt numFmtId="167" formatCode="0.000"/>
    <numFmt numFmtId="168" formatCode="0.00000"/>
    <numFmt numFmtId="169" formatCode="0.0"/>
    <numFmt numFmtId="171" formatCode="#,##0.0"/>
  </numFmts>
  <fonts count="5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J30" sqref="J30"/>
    </sheetView>
  </sheetViews>
  <sheetFormatPr defaultRowHeight="15" x14ac:dyDescent="0.25"/>
  <cols>
    <col min="3" max="3" width="10.5703125" customWidth="1"/>
    <col min="4" max="4" width="11.42578125" customWidth="1"/>
    <col min="5" max="5" width="14.85546875" customWidth="1"/>
    <col min="7" max="7" width="10.140625" bestFit="1" customWidth="1"/>
  </cols>
  <sheetData>
    <row r="1" spans="1:7" ht="18.75" x14ac:dyDescent="0.3">
      <c r="A1" s="3" t="s">
        <v>19</v>
      </c>
    </row>
    <row r="2" spans="1:7" ht="15.75" x14ac:dyDescent="0.25">
      <c r="A2" s="4" t="s">
        <v>9</v>
      </c>
    </row>
    <row r="3" spans="1:7" ht="18.75" x14ac:dyDescent="0.3">
      <c r="A3" s="5"/>
    </row>
    <row r="4" spans="1:7" x14ac:dyDescent="0.25">
      <c r="A4" s="1" t="s">
        <v>18</v>
      </c>
    </row>
    <row r="5" spans="1:7" x14ac:dyDescent="0.25">
      <c r="A5" s="2">
        <v>10119</v>
      </c>
    </row>
    <row r="6" spans="1:7" x14ac:dyDescent="0.25">
      <c r="A6" s="2"/>
    </row>
    <row r="7" spans="1:7" x14ac:dyDescent="0.25">
      <c r="A7" t="s">
        <v>8</v>
      </c>
    </row>
    <row r="9" spans="1:7" x14ac:dyDescent="0.25">
      <c r="A9" s="1" t="s">
        <v>0</v>
      </c>
    </row>
    <row r="11" spans="1:7" x14ac:dyDescent="0.25">
      <c r="A11" t="s">
        <v>1</v>
      </c>
      <c r="B11" t="s">
        <v>2</v>
      </c>
      <c r="C11" t="s">
        <v>3</v>
      </c>
      <c r="D11" t="s">
        <v>4</v>
      </c>
      <c r="E11" t="s">
        <v>5</v>
      </c>
      <c r="F11" t="s">
        <v>6</v>
      </c>
      <c r="G11" t="s">
        <v>17</v>
      </c>
    </row>
    <row r="12" spans="1:7" x14ac:dyDescent="0.25">
      <c r="A12">
        <v>2010</v>
      </c>
      <c r="B12" s="8">
        <v>1.0185</v>
      </c>
      <c r="C12" s="8">
        <v>1.0006999999999999</v>
      </c>
      <c r="D12" s="9">
        <v>1.006</v>
      </c>
      <c r="E12" s="10">
        <v>1.0085</v>
      </c>
      <c r="F12" s="7">
        <f>B12*C12*D12*E12</f>
        <v>1.0340435176354497</v>
      </c>
      <c r="G12" s="2">
        <f>F12*A5</f>
        <v>10463.486354953115</v>
      </c>
    </row>
    <row r="13" spans="1:7" x14ac:dyDescent="0.25">
      <c r="A13">
        <f>1+A12</f>
        <v>2011</v>
      </c>
      <c r="B13" s="8">
        <v>0.99450000000000005</v>
      </c>
      <c r="C13" s="8">
        <v>1.0087999999999999</v>
      </c>
      <c r="D13" s="9">
        <v>1</v>
      </c>
      <c r="E13" s="10">
        <v>1.0616000000000001</v>
      </c>
      <c r="F13" s="7">
        <f t="shared" ref="F13:F16" si="0">B13*C13*D13*E13</f>
        <v>1.0650518985600002</v>
      </c>
      <c r="G13" s="2">
        <f>G12*F13</f>
        <v>11144.15600789947</v>
      </c>
    </row>
    <row r="14" spans="1:7" x14ac:dyDescent="0.25">
      <c r="A14">
        <f t="shared" ref="A14:A16" si="1">1+A13</f>
        <v>2012</v>
      </c>
      <c r="B14" s="8">
        <v>0.999</v>
      </c>
      <c r="C14" s="8">
        <v>0.98919999999999997</v>
      </c>
      <c r="D14" s="9">
        <v>1.0069999999999999</v>
      </c>
      <c r="E14" s="10">
        <v>1.0449999999999999</v>
      </c>
      <c r="F14" s="7">
        <f t="shared" si="0"/>
        <v>1.0399090480019997</v>
      </c>
      <c r="G14" s="2">
        <f>G13*F14</f>
        <v>11588.908664960503</v>
      </c>
    </row>
    <row r="15" spans="1:7" x14ac:dyDescent="0.25">
      <c r="A15">
        <f t="shared" si="1"/>
        <v>2013</v>
      </c>
      <c r="B15" s="8">
        <v>1.028</v>
      </c>
      <c r="C15" s="8">
        <v>1.0004</v>
      </c>
      <c r="D15" s="9">
        <v>1.0049999999999999</v>
      </c>
      <c r="E15" s="10">
        <v>0.99350000000000005</v>
      </c>
      <c r="F15" s="7">
        <f t="shared" si="0"/>
        <v>1.0268351598360002</v>
      </c>
      <c r="G15" s="2">
        <f>G14*F15</f>
        <v>11899.898881309526</v>
      </c>
    </row>
    <row r="16" spans="1:7" x14ac:dyDescent="0.25">
      <c r="A16">
        <f t="shared" si="1"/>
        <v>2014</v>
      </c>
      <c r="B16" s="8">
        <v>0.996</v>
      </c>
      <c r="C16" s="8">
        <v>1.0305</v>
      </c>
      <c r="D16" s="9">
        <v>1.0049999999999999</v>
      </c>
      <c r="E16" s="10">
        <v>1.00515</v>
      </c>
      <c r="F16" s="7">
        <f t="shared" si="0"/>
        <v>1.0368221659335</v>
      </c>
      <c r="G16" s="2">
        <f>G15*F16</f>
        <v>12338.078932508975</v>
      </c>
    </row>
    <row r="18" spans="1:6" x14ac:dyDescent="0.25">
      <c r="A18" t="s">
        <v>14</v>
      </c>
    </row>
    <row r="19" spans="1:6" x14ac:dyDescent="0.25">
      <c r="A19" t="s">
        <v>15</v>
      </c>
    </row>
    <row r="23" spans="1:6" x14ac:dyDescent="0.25">
      <c r="A23" s="1" t="s">
        <v>16</v>
      </c>
    </row>
    <row r="25" spans="1:6" ht="60" x14ac:dyDescent="0.25">
      <c r="A25" t="s">
        <v>1</v>
      </c>
      <c r="B25" s="6" t="s">
        <v>10</v>
      </c>
      <c r="C25" s="6" t="s">
        <v>11</v>
      </c>
      <c r="D25" s="6" t="s">
        <v>12</v>
      </c>
      <c r="E25" s="6" t="s">
        <v>13</v>
      </c>
      <c r="F25" s="6" t="s">
        <v>6</v>
      </c>
    </row>
    <row r="26" spans="1:6" x14ac:dyDescent="0.25">
      <c r="A26">
        <v>2010</v>
      </c>
      <c r="B26" s="11">
        <v>2.1</v>
      </c>
      <c r="C26">
        <v>0.25</v>
      </c>
      <c r="D26" s="12"/>
      <c r="E26" s="12"/>
      <c r="F26">
        <f>B26-C26-D26+E26</f>
        <v>1.85</v>
      </c>
    </row>
    <row r="27" spans="1:6" x14ac:dyDescent="0.25">
      <c r="A27">
        <v>2011</v>
      </c>
      <c r="B27" s="11">
        <v>2.6</v>
      </c>
      <c r="C27">
        <v>0.25</v>
      </c>
      <c r="D27" s="12"/>
      <c r="E27" s="12">
        <v>-2.9</v>
      </c>
      <c r="F27">
        <f t="shared" ref="F27:F30" si="2">B27-C27-D27+E27</f>
        <v>-0.54999999999999982</v>
      </c>
    </row>
    <row r="28" spans="1:6" x14ac:dyDescent="0.25">
      <c r="A28">
        <v>2012</v>
      </c>
      <c r="B28" s="11">
        <v>3</v>
      </c>
      <c r="C28">
        <v>0.1</v>
      </c>
      <c r="D28" s="12">
        <v>1</v>
      </c>
      <c r="E28" s="12">
        <v>-2</v>
      </c>
      <c r="F28">
        <f t="shared" si="2"/>
        <v>-0.10000000000000009</v>
      </c>
    </row>
    <row r="29" spans="1:6" x14ac:dyDescent="0.25">
      <c r="A29">
        <v>2013</v>
      </c>
      <c r="B29" s="11">
        <v>2.6</v>
      </c>
      <c r="C29">
        <v>0.1</v>
      </c>
      <c r="D29" s="12">
        <v>0.7</v>
      </c>
      <c r="E29" s="12">
        <v>1</v>
      </c>
      <c r="F29">
        <f t="shared" si="2"/>
        <v>2.8</v>
      </c>
    </row>
    <row r="30" spans="1:6" x14ac:dyDescent="0.25">
      <c r="A30">
        <v>2014</v>
      </c>
      <c r="B30" s="11">
        <v>2.2999999999999998</v>
      </c>
      <c r="C30">
        <v>0.3</v>
      </c>
      <c r="D30" s="12">
        <v>0.4</v>
      </c>
      <c r="E30" s="12">
        <v>-2</v>
      </c>
      <c r="F30">
        <f t="shared" si="2"/>
        <v>-0.40000000000000036</v>
      </c>
    </row>
    <row r="32" spans="1:6" x14ac:dyDescent="0.25">
      <c r="A32" t="s">
        <v>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FY 2014 NPRM Medicare DSH Estim</vt:lpstr>
      <vt:lpstr>Sheet2</vt:lpstr>
      <vt:lpstr>Sheet3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Wandishin</dc:creator>
  <cp:lastModifiedBy>NISHA BHAT</cp:lastModifiedBy>
  <dcterms:created xsi:type="dcterms:W3CDTF">2013-05-09T13:55:37Z</dcterms:created>
  <dcterms:modified xsi:type="dcterms:W3CDTF">2013-05-16T17:47:05Z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-1011895487</vt:i4>
  </property>
  <property fmtid="{D5CDD505-2E9C-101B-9397-08002B2CF9AE}" pid="3" name="_NewReviewCycle">
    <vt:lpwstr/>
  </property>
  <property fmtid="{D5CDD505-2E9C-101B-9397-08002B2CF9AE}" pid="4" name="_EmailSubject">
    <vt:lpwstr>Estimate for Medicare DSH payments</vt:lpwstr>
  </property>
  <property fmtid="{D5CDD505-2E9C-101B-9397-08002B2CF9AE}" pid="5" name="_AuthorEmail">
    <vt:lpwstr>John.Wandishin@cms.hhs.gov</vt:lpwstr>
  </property>
  <property fmtid="{D5CDD505-2E9C-101B-9397-08002B2CF9AE}" pid="6" name="_AuthorEmailDisplayName">
    <vt:lpwstr>Wandishin, John A. (CMS/OACT)</vt:lpwstr>
  </property>
  <property fmtid="{D5CDD505-2E9C-101B-9397-08002B2CF9AE}" pid="7" name="_ReviewingToolsShownOnce">
    <vt:lpwstr/>
  </property>
</Properties>
</file>