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4.2" sheetId="1" r:id="rId1"/>
  </sheets>
  <definedNames>
    <definedName name="_Regression_Int" localSheetId="0" hidden="1">1</definedName>
    <definedName name="data_start">TABLE4.2!$C$8</definedName>
    <definedName name="_xlnm.Print_Area" localSheetId="0">TABLE4.2!$A$1:$O$47</definedName>
    <definedName name="Print_Area_MI" localSheetId="0">TABLE4.2!$A$1:$O$47</definedName>
    <definedName name="Year">TABLE4.2!$DC$1</definedName>
  </definedNames>
  <calcPr calcId="125725"/>
</workbook>
</file>

<file path=xl/calcChain.xml><?xml version="1.0" encoding="utf-8"?>
<calcChain xmlns="http://schemas.openxmlformats.org/spreadsheetml/2006/main">
  <c r="O17" i="1"/>
  <c r="O8"/>
  <c r="O29"/>
  <c r="O28"/>
  <c r="O26"/>
  <c r="O25"/>
  <c r="O22"/>
  <c r="O21"/>
  <c r="O18"/>
  <c r="O16"/>
  <c r="O15"/>
  <c r="O12"/>
  <c r="O11"/>
  <c r="E8"/>
  <c r="E29"/>
  <c r="E28"/>
  <c r="E26"/>
  <c r="E25"/>
  <c r="E22"/>
  <c r="E21"/>
  <c r="E18"/>
  <c r="E17"/>
  <c r="E16"/>
  <c r="E15"/>
  <c r="E12"/>
  <c r="E11"/>
</calcChain>
</file>

<file path=xl/sharedStrings.xml><?xml version="1.0" encoding="utf-8"?>
<sst xmlns="http://schemas.openxmlformats.org/spreadsheetml/2006/main" count="57" uniqueCount="56">
  <si>
    <t>Medicare Persons Served and Cost-Sharing Liability, by Demographic Characteristics:</t>
  </si>
  <si>
    <t xml:space="preserve">  Amount</t>
  </si>
  <si>
    <t>Demographic</t>
  </si>
  <si>
    <t>Number in</t>
  </si>
  <si>
    <t xml:space="preserve">    in</t>
  </si>
  <si>
    <t>Characteristic</t>
  </si>
  <si>
    <t>Thousands</t>
  </si>
  <si>
    <t>Percent</t>
  </si>
  <si>
    <t>Total</t>
  </si>
  <si>
    <t>Sex</t>
  </si>
  <si>
    <t>aged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</si>
  <si>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</si>
  <si>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</si>
  <si>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</si>
  <si>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</si>
  <si>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</si>
  <si>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</si>
  <si>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</si>
  <si>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 xml:space="preserve"> </t>
  </si>
  <si>
    <t>White</t>
  </si>
  <si>
    <t>Other</t>
  </si>
  <si>
    <t>Type of Entitlement</t>
  </si>
  <si>
    <t>Urban</t>
  </si>
  <si>
    <t>Rural</t>
  </si>
  <si>
    <t>a small number of Medicare beneficiaries with no cost-sharing liability.</t>
  </si>
  <si>
    <t xml:space="preserve">  Millions  </t>
  </si>
  <si>
    <t>data development by the Office of Research, Development, and Information.</t>
  </si>
  <si>
    <t>SOURCE: Centers for Medicare &amp; Medicaid Services, Office of Information Services: Data from the Medicare Data Extract System;</t>
  </si>
  <si>
    <t>numerators for the ratios of persons served per 1,000 include beneficiaries alive and enrolled in FFS at any point in the year. Essentially</t>
  </si>
  <si>
    <t>from earlier years.</t>
  </si>
  <si>
    <t>every FFS enrollee over 85 alive at some point during the year has used a covered reimbursed service, rates over 1,000 may be seen.</t>
  </si>
  <si>
    <t>Table 4.2</t>
  </si>
  <si>
    <t xml:space="preserve">NOTES: A small amount of deductible payments can not be accounted for because of missing bills and truncating of cents. CBSA is </t>
  </si>
  <si>
    <t>core-based statistical areas. Numbers may not add to totals because of rounding.</t>
  </si>
  <si>
    <r>
      <t>Cost-Sharing Liability</t>
    </r>
    <r>
      <rPr>
        <vertAlign val="superscript"/>
        <sz val="8"/>
        <rFont val="Arial"/>
        <family val="2"/>
      </rPr>
      <t>2</t>
    </r>
  </si>
  <si>
    <r>
      <t>Persons Served</t>
    </r>
    <r>
      <rPr>
        <vertAlign val="superscript"/>
        <sz val="8"/>
        <rFont val="Arial"/>
        <family val="2"/>
      </rPr>
      <t>1</t>
    </r>
  </si>
  <si>
    <r>
      <t>Enrollee</t>
    </r>
    <r>
      <rPr>
        <vertAlign val="superscript"/>
        <sz val="8"/>
        <rFont val="Arial"/>
        <family val="2"/>
      </rPr>
      <t>3</t>
    </r>
  </si>
  <si>
    <r>
      <t>Race</t>
    </r>
    <r>
      <rPr>
        <vertAlign val="superscript"/>
        <sz val="8"/>
        <rFont val="Arial"/>
        <family val="2"/>
      </rPr>
      <t>5</t>
    </r>
  </si>
  <si>
    <r>
      <t>Aged</t>
    </r>
    <r>
      <rPr>
        <vertAlign val="superscript"/>
        <sz val="8"/>
        <rFont val="Arial"/>
        <family val="2"/>
      </rPr>
      <t>6</t>
    </r>
  </si>
  <si>
    <r>
      <t>Disabled</t>
    </r>
    <r>
      <rPr>
        <vertAlign val="superscript"/>
        <sz val="8"/>
        <rFont val="Arial"/>
        <family val="2"/>
      </rPr>
      <t>7</t>
    </r>
  </si>
  <si>
    <r>
      <t>CBSA Type</t>
    </r>
    <r>
      <rPr>
        <vertAlign val="superscript"/>
        <sz val="8"/>
        <rFont val="Arial"/>
        <family val="2"/>
      </rPr>
      <t>8</t>
    </r>
  </si>
  <si>
    <r>
      <t>1</t>
    </r>
    <r>
      <rPr>
        <sz val="7"/>
        <rFont val="Arial"/>
        <family val="2"/>
      </rPr>
      <t>Represents beneficiaries who received covered services under fee-for-service (FFS) and for whom program payments were made.  Includes</t>
    </r>
  </si>
  <si>
    <r>
      <t>2</t>
    </r>
    <r>
      <rPr>
        <sz val="7"/>
        <rFont val="Arial"/>
        <family val="2"/>
      </rPr>
      <t>Includes beneficiary balance billing cost-sharing liability.</t>
    </r>
  </si>
  <si>
    <r>
      <t>3</t>
    </r>
    <r>
      <rPr>
        <sz val="7"/>
        <rFont val="Arial"/>
        <family val="2"/>
      </rPr>
      <t>Medicare enrollees in managed care plans are not included in the denominator used to calculate utilization rates and average payments. The</t>
    </r>
  </si>
  <si>
    <r>
      <t>4</t>
    </r>
    <r>
      <rPr>
        <sz val="7"/>
        <rFont val="Arial"/>
        <family val="2"/>
      </rPr>
      <t>Excludes persons who did not have cost-sharing liability.</t>
    </r>
  </si>
  <si>
    <r>
      <t>5</t>
    </r>
    <r>
      <rPr>
        <sz val="7"/>
        <rFont val="Arial"/>
        <family val="2"/>
      </rPr>
      <t xml:space="preserve">Excludes unknown race. Because of the availability of expanded codes for race, the methodology for calculating data for other race has been revised </t>
    </r>
  </si>
  <si>
    <r>
      <t>6</t>
    </r>
    <r>
      <rPr>
        <sz val="7"/>
        <rFont val="Arial"/>
        <family val="2"/>
      </rPr>
      <t>Includes aged persons with end stage renal disease (ESRD).</t>
    </r>
  </si>
  <si>
    <r>
      <t>7</t>
    </r>
    <r>
      <rPr>
        <sz val="7"/>
        <rFont val="Arial"/>
        <family val="2"/>
      </rPr>
      <t>Includes disabled persons with ESRD and persons entitled to Medicare because of ESRD only.</t>
    </r>
  </si>
  <si>
    <r>
      <t>8</t>
    </r>
    <r>
      <rPr>
        <sz val="7"/>
        <rFont val="Arial"/>
        <family val="2"/>
      </rPr>
      <t>Excludes outlying areas.</t>
    </r>
  </si>
  <si>
    <r>
      <t xml:space="preserve"> 'Enrollees</t>
    </r>
    <r>
      <rPr>
        <vertAlign val="superscript"/>
        <sz val="8"/>
        <rFont val="Arial"/>
        <family val="2"/>
      </rPr>
      <t>3</t>
    </r>
  </si>
  <si>
    <t xml:space="preserve"> Per 1,000 </t>
  </si>
  <si>
    <t>Per</t>
  </si>
  <si>
    <t xml:space="preserve"> Average per</t>
  </si>
  <si>
    <t xml:space="preserve"> Person With</t>
  </si>
  <si>
    <r>
      <t xml:space="preserve"> Liability</t>
    </r>
    <r>
      <rPr>
        <vertAlign val="superscript"/>
        <sz val="8"/>
        <rFont val="Arial"/>
        <family val="2"/>
      </rPr>
      <t>4</t>
    </r>
  </si>
  <si>
    <t>Calendar Year 2008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</si>
</sst>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_(* #,##0_);_(* \(#,##0\);_(* &quot;-&quot;??_);_(@_)"/>
  </numFmts>
  <fonts count="15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vertAlign val="superscript"/>
      <sz val="7"/>
      <name val="Helv"/>
    </font>
    <font>
      <vertAlign val="superscript"/>
      <sz val="6"/>
      <name val="Helv"/>
    </font>
    <font>
      <sz val="9"/>
      <name val="Helv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164" fontId="0" fillId="0" borderId="0" xfId="0"/>
    <xf numFmtId="164" fontId="3" fillId="0" borderId="0" xfId="0" applyFont="1" applyBorder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7" fillId="0" borderId="0" xfId="0" applyFont="1"/>
    <xf numFmtId="164" fontId="7" fillId="0" borderId="0" xfId="0" applyFont="1" applyAlignment="1">
      <alignment vertical="center"/>
    </xf>
    <xf numFmtId="164" fontId="7" fillId="0" borderId="1" xfId="0" applyFont="1" applyBorder="1"/>
    <xf numFmtId="164" fontId="7" fillId="0" borderId="0" xfId="0" applyFont="1" applyBorder="1"/>
    <xf numFmtId="164" fontId="5" fillId="0" borderId="0" xfId="0" applyFont="1" applyBorder="1" applyAlignment="1" applyProtection="1">
      <alignment horizontal="left"/>
    </xf>
    <xf numFmtId="164" fontId="2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0" fillId="0" borderId="0" xfId="0" applyBorder="1"/>
    <xf numFmtId="164" fontId="2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horizontal="left" vertical="center"/>
    </xf>
    <xf numFmtId="164" fontId="2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164" fontId="4" fillId="0" borderId="0" xfId="0" applyFont="1" applyBorder="1" applyAlignment="1" applyProtection="1">
      <alignment horizontal="left"/>
    </xf>
    <xf numFmtId="164" fontId="3" fillId="0" borderId="0" xfId="0" applyFont="1" applyBorder="1"/>
    <xf numFmtId="164" fontId="6" fillId="0" borderId="0" xfId="0" applyFont="1" applyBorder="1"/>
    <xf numFmtId="164" fontId="6" fillId="0" borderId="0" xfId="0" applyFont="1" applyBorder="1" applyAlignment="1">
      <alignment vertical="center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/>
    </xf>
    <xf numFmtId="164" fontId="9" fillId="0" borderId="0" xfId="0" applyFont="1" applyAlignment="1">
      <alignment horizontal="centerContinuous" vertical="top"/>
    </xf>
    <xf numFmtId="164" fontId="11" fillId="0" borderId="2" xfId="0" applyFont="1" applyBorder="1" applyAlignment="1">
      <alignment horizontal="centerContinuous"/>
    </xf>
    <xf numFmtId="164" fontId="11" fillId="0" borderId="0" xfId="0" applyFont="1" applyBorder="1" applyAlignment="1">
      <alignment horizontal="centerContinuous"/>
    </xf>
    <xf numFmtId="164" fontId="11" fillId="0" borderId="2" xfId="0" applyFont="1" applyBorder="1"/>
    <xf numFmtId="164" fontId="11" fillId="0" borderId="0" xfId="0" applyFont="1" applyBorder="1"/>
    <xf numFmtId="164" fontId="11" fillId="0" borderId="0" xfId="0" applyFont="1"/>
    <xf numFmtId="164" fontId="11" fillId="0" borderId="2" xfId="0" applyFont="1" applyBorder="1" applyAlignment="1" applyProtection="1">
      <alignment horizontal="left"/>
    </xf>
    <xf numFmtId="168" fontId="11" fillId="0" borderId="0" xfId="1" applyNumberFormat="1" applyFont="1"/>
    <xf numFmtId="37" fontId="11" fillId="0" borderId="2" xfId="0" applyNumberFormat="1" applyFont="1" applyBorder="1" applyProtection="1"/>
    <xf numFmtId="166" fontId="11" fillId="0" borderId="2" xfId="0" applyNumberFormat="1" applyFont="1" applyBorder="1" applyProtection="1"/>
    <xf numFmtId="5" fontId="11" fillId="0" borderId="0" xfId="2" applyNumberFormat="1" applyFont="1"/>
    <xf numFmtId="5" fontId="11" fillId="0" borderId="2" xfId="0" applyNumberFormat="1" applyFont="1" applyBorder="1"/>
    <xf numFmtId="5" fontId="11" fillId="0" borderId="2" xfId="2" applyNumberFormat="1" applyFont="1" applyBorder="1" applyProtection="1"/>
    <xf numFmtId="164" fontId="9" fillId="0" borderId="0" xfId="0" applyFont="1" applyBorder="1"/>
    <xf numFmtId="37" fontId="11" fillId="0" borderId="0" xfId="0" applyNumberFormat="1" applyFont="1" applyProtection="1"/>
    <xf numFmtId="166" fontId="11" fillId="0" borderId="0" xfId="0" applyNumberFormat="1" applyFont="1" applyProtection="1"/>
    <xf numFmtId="164" fontId="9" fillId="0" borderId="0" xfId="0" applyFont="1"/>
    <xf numFmtId="164" fontId="12" fillId="0" borderId="0" xfId="0" applyFont="1" applyAlignment="1" applyProtection="1">
      <alignment horizontal="left"/>
    </xf>
    <xf numFmtId="167" fontId="11" fillId="0" borderId="0" xfId="0" applyNumberFormat="1" applyFont="1" applyAlignment="1" applyProtection="1">
      <alignment horizontal="left"/>
    </xf>
    <xf numFmtId="167" fontId="11" fillId="0" borderId="0" xfId="0" applyNumberFormat="1" applyFont="1" applyBorder="1" applyProtection="1"/>
    <xf numFmtId="37" fontId="11" fillId="0" borderId="0" xfId="0" applyNumberFormat="1" applyFont="1" applyBorder="1" applyProtection="1"/>
    <xf numFmtId="164" fontId="11" fillId="0" borderId="0" xfId="0" applyFont="1" applyAlignment="1" applyProtection="1">
      <alignment horizontal="left"/>
    </xf>
    <xf numFmtId="167" fontId="11" fillId="0" borderId="0" xfId="0" applyNumberFormat="1" applyFont="1" applyProtection="1"/>
    <xf numFmtId="168" fontId="11" fillId="0" borderId="0" xfId="1" applyNumberFormat="1" applyFont="1" applyBorder="1" applyProtection="1"/>
    <xf numFmtId="164" fontId="12" fillId="0" borderId="0" xfId="0" quotePrefix="1" applyFont="1" applyAlignment="1" applyProtection="1">
      <alignment horizontal="left" vertical="center"/>
    </xf>
    <xf numFmtId="164" fontId="11" fillId="0" borderId="0" xfId="0" quotePrefix="1" applyFont="1" applyAlignment="1">
      <alignment horizontal="left"/>
    </xf>
    <xf numFmtId="164" fontId="11" fillId="0" borderId="0" xfId="0" applyFont="1" applyAlignment="1">
      <alignment vertical="center"/>
    </xf>
    <xf numFmtId="168" fontId="11" fillId="0" borderId="0" xfId="1" applyNumberFormat="1" applyFont="1" applyAlignment="1">
      <alignment vertical="center"/>
    </xf>
    <xf numFmtId="37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Alignment="1" applyProtection="1">
      <alignment vertical="center"/>
    </xf>
    <xf numFmtId="168" fontId="11" fillId="0" borderId="0" xfId="1" applyNumberFormat="1" applyFont="1" applyBorder="1" applyAlignment="1" applyProtection="1">
      <alignment vertical="center"/>
    </xf>
    <xf numFmtId="164" fontId="9" fillId="0" borderId="0" xfId="0" applyFont="1" applyAlignment="1">
      <alignment vertical="center"/>
    </xf>
    <xf numFmtId="164" fontId="11" fillId="0" borderId="1" xfId="0" applyFont="1" applyBorder="1" applyAlignment="1" applyProtection="1">
      <alignment horizontal="left"/>
    </xf>
    <xf numFmtId="164" fontId="11" fillId="0" borderId="1" xfId="0" applyFont="1" applyBorder="1"/>
    <xf numFmtId="168" fontId="11" fillId="0" borderId="1" xfId="1" applyNumberFormat="1" applyFont="1" applyBorder="1"/>
    <xf numFmtId="167" fontId="11" fillId="0" borderId="1" xfId="0" applyNumberFormat="1" applyFont="1" applyBorder="1" applyProtection="1"/>
    <xf numFmtId="37" fontId="11" fillId="0" borderId="1" xfId="0" applyNumberFormat="1" applyFont="1" applyBorder="1" applyProtection="1"/>
    <xf numFmtId="166" fontId="11" fillId="0" borderId="1" xfId="0" applyNumberFormat="1" applyFont="1" applyBorder="1" applyProtection="1"/>
    <xf numFmtId="168" fontId="11" fillId="0" borderId="1" xfId="1" applyNumberFormat="1" applyFont="1" applyBorder="1" applyProtection="1"/>
    <xf numFmtId="164" fontId="13" fillId="0" borderId="2" xfId="0" quotePrefix="1" applyFont="1" applyBorder="1" applyAlignment="1" applyProtection="1">
      <alignment horizontal="left"/>
    </xf>
    <xf numFmtId="164" fontId="9" fillId="0" borderId="2" xfId="0" applyFont="1" applyBorder="1"/>
    <xf numFmtId="168" fontId="11" fillId="0" borderId="2" xfId="1" applyNumberFormat="1" applyFont="1" applyBorder="1"/>
    <xf numFmtId="164" fontId="14" fillId="0" borderId="0" xfId="0" quotePrefix="1" applyFont="1" applyBorder="1" applyAlignment="1" applyProtection="1">
      <alignment horizontal="left"/>
    </xf>
    <xf numFmtId="168" fontId="11" fillId="0" borderId="0" xfId="1" applyNumberFormat="1" applyFont="1" applyBorder="1"/>
    <xf numFmtId="164" fontId="13" fillId="0" borderId="0" xfId="0" quotePrefix="1" applyFont="1" applyAlignment="1" applyProtection="1">
      <alignment horizontal="left"/>
    </xf>
    <xf numFmtId="37" fontId="9" fillId="0" borderId="0" xfId="0" applyNumberFormat="1" applyFont="1" applyBorder="1" applyProtection="1"/>
    <xf numFmtId="166" fontId="9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3" fillId="0" borderId="0" xfId="0" quotePrefix="1" applyFont="1" applyAlignment="1" applyProtection="1">
      <alignment horizontal="left" vertical="center"/>
    </xf>
    <xf numFmtId="164" fontId="14" fillId="0" borderId="0" xfId="0" applyFont="1"/>
    <xf numFmtId="164" fontId="8" fillId="0" borderId="0" xfId="0" applyFont="1" applyAlignment="1" applyProtection="1">
      <alignment horizontal="centerContinuous" vertical="top"/>
    </xf>
    <xf numFmtId="164" fontId="14" fillId="0" borderId="0" xfId="0" applyFont="1" applyBorder="1" applyAlignment="1" applyProtection="1">
      <alignment horizontal="left"/>
    </xf>
    <xf numFmtId="165" fontId="9" fillId="0" borderId="0" xfId="0" applyNumberFormat="1" applyFont="1" applyBorder="1" applyProtection="1"/>
    <xf numFmtId="168" fontId="9" fillId="0" borderId="0" xfId="1" applyNumberFormat="1" applyFont="1" applyBorder="1"/>
    <xf numFmtId="37" fontId="11" fillId="0" borderId="2" xfId="0" applyNumberFormat="1" applyFont="1" applyBorder="1" applyAlignment="1" applyProtection="1">
      <alignment horizontal="centerContinuous"/>
    </xf>
    <xf numFmtId="165" fontId="11" fillId="0" borderId="2" xfId="0" applyNumberFormat="1" applyFont="1" applyBorder="1" applyAlignment="1" applyProtection="1">
      <alignment horizontal="centerContinuous"/>
    </xf>
    <xf numFmtId="164" fontId="11" fillId="0" borderId="2" xfId="0" applyFont="1" applyBorder="1" applyAlignment="1" applyProtection="1">
      <alignment horizontal="centerContinuous"/>
    </xf>
    <xf numFmtId="164" fontId="2" fillId="0" borderId="0" xfId="0" applyFont="1"/>
    <xf numFmtId="164" fontId="11" fillId="0" borderId="0" xfId="0" applyFont="1" applyAlignment="1" applyProtection="1">
      <alignment horizontal="centerContinuous"/>
    </xf>
    <xf numFmtId="164" fontId="11" fillId="0" borderId="0" xfId="0" applyFont="1" applyAlignment="1">
      <alignment horizontal="centerContinuous"/>
    </xf>
    <xf numFmtId="37" fontId="11" fillId="0" borderId="0" xfId="0" applyNumberFormat="1" applyFont="1" applyAlignment="1" applyProtection="1">
      <alignment horizontal="centerContinuous"/>
    </xf>
    <xf numFmtId="165" fontId="11" fillId="0" borderId="0" xfId="0" applyNumberFormat="1" applyFont="1" applyAlignment="1" applyProtection="1">
      <alignment horizontal="centerContinuous"/>
    </xf>
    <xf numFmtId="37" fontId="11" fillId="0" borderId="2" xfId="0" applyNumberFormat="1" applyFont="1" applyBorder="1" applyAlignment="1" applyProtection="1">
      <alignment horizontal="left"/>
    </xf>
    <xf numFmtId="165" fontId="11" fillId="0" borderId="2" xfId="0" applyNumberFormat="1" applyFont="1" applyBorder="1" applyProtection="1"/>
    <xf numFmtId="168" fontId="11" fillId="0" borderId="1" xfId="1" applyNumberFormat="1" applyFont="1" applyBorder="1" applyAlignment="1" applyProtection="1"/>
    <xf numFmtId="37" fontId="11" fillId="0" borderId="0" xfId="0" applyNumberFormat="1" applyFont="1" applyAlignment="1" applyProtection="1">
      <alignment horizontal="left"/>
    </xf>
    <xf numFmtId="165" fontId="11" fillId="0" borderId="0" xfId="0" applyNumberFormat="1" applyFont="1" applyAlignment="1" applyProtection="1">
      <alignment horizontal="center"/>
    </xf>
    <xf numFmtId="164" fontId="11" fillId="0" borderId="1" xfId="0" applyFont="1" applyBorder="1" applyAlignment="1" applyProtection="1">
      <alignment horizontal="center"/>
    </xf>
    <xf numFmtId="164" fontId="11" fillId="0" borderId="0" xfId="0" quotePrefix="1" applyFont="1" applyAlignment="1" applyProtection="1">
      <alignment horizontal="center"/>
    </xf>
    <xf numFmtId="164" fontId="11" fillId="0" borderId="0" xfId="0" applyFont="1" applyAlignment="1" applyProtection="1">
      <alignment horizontal="center"/>
    </xf>
    <xf numFmtId="164" fontId="11" fillId="0" borderId="2" xfId="0" applyFont="1" applyBorder="1" applyAlignment="1" applyProtection="1">
      <alignment horizontal="center"/>
    </xf>
    <xf numFmtId="164" fontId="8" fillId="0" borderId="0" xfId="0" applyFont="1" applyAlignment="1" applyProtection="1">
      <alignment horizontal="center"/>
    </xf>
    <xf numFmtId="164" fontId="8" fillId="0" borderId="3" xfId="0" applyFont="1" applyBorder="1" applyAlignment="1" applyProtection="1">
      <alignment horizontal="center" vertical="top"/>
    </xf>
    <xf numFmtId="164" fontId="8" fillId="0" borderId="0" xfId="0" applyFont="1" applyAlignment="1" applyProtection="1">
      <alignment horizontal="center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" transitionEvaluation="1"/>
  <dimension ref="A1:DC189"/>
  <sheetViews>
    <sheetView showGridLines="0" tabSelected="1" topLeftCell="A13" zoomScaleNormal="100" zoomScaleSheetLayoutView="100" workbookViewId="0">
      <selection activeCell="Q17" sqref="Q17"/>
    </sheetView>
  </sheetViews>
  <sheetFormatPr defaultColWidth="9.7109375" defaultRowHeight="12.75"/>
  <cols>
    <col min="1" max="1" width="17.7109375" style="39" customWidth="1"/>
    <col min="2" max="2" width="2.7109375" style="39" customWidth="1"/>
    <col min="3" max="3" width="7.140625" style="39" customWidth="1"/>
    <col min="4" max="4" width="3.7109375" style="39" customWidth="1"/>
    <col min="5" max="5" width="6.7109375" style="39" customWidth="1"/>
    <col min="6" max="6" width="3.7109375" style="39" customWidth="1"/>
    <col min="7" max="7" width="6.140625" style="39" customWidth="1"/>
    <col min="8" max="8" width="5.7109375" style="39" customWidth="1"/>
    <col min="9" max="9" width="7.85546875" style="39" customWidth="1"/>
    <col min="10" max="10" width="2.7109375" style="39" customWidth="1"/>
    <col min="11" max="11" width="6" style="39" customWidth="1"/>
    <col min="12" max="12" width="3.7109375" style="39" customWidth="1"/>
    <col min="13" max="13" width="7.42578125" style="39" customWidth="1"/>
    <col min="14" max="14" width="3.42578125" style="39" customWidth="1"/>
    <col min="15" max="15" width="6.7109375" style="39" customWidth="1"/>
    <col min="16" max="16" width="4.7109375" style="39" customWidth="1"/>
    <col min="17" max="17" width="7.7109375" style="12" customWidth="1"/>
    <col min="18" max="18" width="3.7109375" customWidth="1"/>
  </cols>
  <sheetData>
    <row r="1" spans="1:107" s="2" customFormat="1" ht="15" customHeight="1">
      <c r="A1" s="96" t="s">
        <v>31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21"/>
      <c r="Q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DC1" s="2">
        <v>2003</v>
      </c>
    </row>
    <row r="2" spans="1:107" s="3" customFormat="1" ht="15" customHeight="1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22"/>
      <c r="Q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</row>
    <row r="3" spans="1:107" s="2" customFormat="1" ht="15" customHeight="1">
      <c r="A3" s="95" t="s">
        <v>55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23"/>
      <c r="Q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107" s="80" customFormat="1" ht="15" customHeight="1">
      <c r="A4" s="24"/>
      <c r="B4" s="24"/>
      <c r="C4" s="24"/>
      <c r="D4" s="24"/>
      <c r="E4" s="77"/>
      <c r="F4" s="24"/>
      <c r="G4" s="78"/>
      <c r="H4" s="24"/>
      <c r="I4" s="79" t="s">
        <v>34</v>
      </c>
      <c r="J4" s="79"/>
      <c r="K4" s="24"/>
      <c r="L4" s="24"/>
      <c r="M4" s="24"/>
      <c r="N4" s="24"/>
      <c r="O4" s="24"/>
      <c r="P4" s="25"/>
      <c r="Q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pans="1:107" s="80" customFormat="1" ht="13.15" customHeight="1">
      <c r="A5" s="28"/>
      <c r="B5" s="28"/>
      <c r="C5" s="81" t="s">
        <v>35</v>
      </c>
      <c r="D5" s="82"/>
      <c r="E5" s="83"/>
      <c r="F5" s="82"/>
      <c r="G5" s="84"/>
      <c r="H5" s="28"/>
      <c r="I5" s="79" t="s">
        <v>1</v>
      </c>
      <c r="J5" s="26"/>
      <c r="K5" s="26"/>
      <c r="L5" s="26"/>
      <c r="M5" s="79" t="s">
        <v>52</v>
      </c>
      <c r="N5" s="26"/>
      <c r="O5" s="26"/>
      <c r="P5" s="27"/>
      <c r="Q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</row>
    <row r="6" spans="1:107" s="80" customFormat="1" ht="12" customHeight="1">
      <c r="A6" s="44" t="s">
        <v>2</v>
      </c>
      <c r="B6" s="28"/>
      <c r="C6" s="93" t="s">
        <v>3</v>
      </c>
      <c r="D6" s="26"/>
      <c r="E6" s="85" t="s">
        <v>50</v>
      </c>
      <c r="F6" s="26"/>
      <c r="G6" s="86"/>
      <c r="H6" s="28"/>
      <c r="I6" s="81" t="s">
        <v>4</v>
      </c>
      <c r="J6" s="28"/>
      <c r="K6" s="28"/>
      <c r="L6" s="28"/>
      <c r="M6" s="81" t="s">
        <v>53</v>
      </c>
      <c r="N6" s="28"/>
      <c r="O6" s="92" t="s">
        <v>51</v>
      </c>
      <c r="P6" s="28"/>
      <c r="Q6" s="9"/>
      <c r="S6" s="13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107" s="80" customFormat="1" ht="13.15" customHeight="1">
      <c r="A7" s="44" t="s">
        <v>5</v>
      </c>
      <c r="B7" s="28"/>
      <c r="C7" s="90" t="s">
        <v>6</v>
      </c>
      <c r="D7" s="28"/>
      <c r="E7" s="88" t="s">
        <v>49</v>
      </c>
      <c r="F7" s="28"/>
      <c r="G7" s="89" t="s">
        <v>7</v>
      </c>
      <c r="H7" s="28"/>
      <c r="I7" s="87" t="s">
        <v>25</v>
      </c>
      <c r="J7" s="28"/>
      <c r="K7" s="81" t="s">
        <v>7</v>
      </c>
      <c r="L7" s="28"/>
      <c r="M7" s="90" t="s">
        <v>54</v>
      </c>
      <c r="N7" s="28"/>
      <c r="O7" s="91" t="s">
        <v>36</v>
      </c>
      <c r="P7" s="28"/>
      <c r="Q7" s="9"/>
      <c r="S7" s="13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</row>
    <row r="8" spans="1:107" s="4" customFormat="1" ht="12.75" customHeight="1">
      <c r="A8" s="29" t="s">
        <v>8</v>
      </c>
      <c r="B8" s="26"/>
      <c r="C8" s="30">
        <v>32058</v>
      </c>
      <c r="D8" s="26"/>
      <c r="E8" s="31">
        <f>C8/35.320087</f>
        <v>907.64215841257692</v>
      </c>
      <c r="F8" s="26"/>
      <c r="G8" s="32">
        <v>100</v>
      </c>
      <c r="H8" s="26"/>
      <c r="I8" s="33">
        <v>51409</v>
      </c>
      <c r="J8" s="26"/>
      <c r="K8" s="32">
        <v>100</v>
      </c>
      <c r="L8" s="26"/>
      <c r="M8" s="33">
        <v>1638</v>
      </c>
      <c r="N8" s="34"/>
      <c r="O8" s="35">
        <f>I8/35.320087</f>
        <v>1455.5173660812329</v>
      </c>
      <c r="P8" s="36"/>
      <c r="Q8" s="19"/>
      <c r="S8" s="13"/>
      <c r="T8" s="9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</row>
    <row r="9" spans="1:107" s="4" customFormat="1" ht="10.5" customHeight="1">
      <c r="A9" s="28"/>
      <c r="B9" s="28"/>
      <c r="C9" s="30"/>
      <c r="D9" s="28"/>
      <c r="E9" s="37"/>
      <c r="F9" s="28"/>
      <c r="G9" s="38"/>
      <c r="H9" s="28"/>
      <c r="I9" s="30"/>
      <c r="J9" s="28"/>
      <c r="K9" s="38"/>
      <c r="L9" s="28"/>
      <c r="M9" s="30"/>
      <c r="N9" s="28"/>
      <c r="O9" s="37"/>
      <c r="P9" s="39"/>
      <c r="Q9" s="19"/>
      <c r="S9" s="9"/>
      <c r="T9" s="9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</row>
    <row r="10" spans="1:107" s="4" customFormat="1" ht="12" customHeight="1">
      <c r="A10" s="40" t="s">
        <v>9</v>
      </c>
      <c r="B10" s="28"/>
      <c r="C10" s="30"/>
      <c r="D10" s="41" t="s">
        <v>10</v>
      </c>
      <c r="E10" s="42"/>
      <c r="F10" s="41"/>
      <c r="G10" s="38"/>
      <c r="H10" s="28"/>
      <c r="I10" s="30"/>
      <c r="J10" s="28"/>
      <c r="K10" s="38"/>
      <c r="L10" s="28"/>
      <c r="M10" s="30"/>
      <c r="N10" s="28"/>
      <c r="O10" s="43"/>
      <c r="P10" s="39"/>
      <c r="Q10" s="19"/>
      <c r="S10" s="13"/>
      <c r="T10" s="9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</row>
    <row r="11" spans="1:107" s="4" customFormat="1" ht="11.1" customHeight="1">
      <c r="A11" s="44" t="s">
        <v>11</v>
      </c>
      <c r="B11" s="28"/>
      <c r="C11" s="30">
        <v>13613</v>
      </c>
      <c r="D11" s="45"/>
      <c r="E11" s="43">
        <f>C11/15.889895</f>
        <v>856.70798957450631</v>
      </c>
      <c r="F11" s="45"/>
      <c r="G11" s="38">
        <v>42.5</v>
      </c>
      <c r="H11" s="28"/>
      <c r="I11" s="30">
        <v>22113</v>
      </c>
      <c r="J11" s="28"/>
      <c r="K11" s="38">
        <v>43</v>
      </c>
      <c r="L11" s="28"/>
      <c r="M11" s="30">
        <v>1665</v>
      </c>
      <c r="N11" s="28"/>
      <c r="O11" s="46">
        <f>I11/15.889895</f>
        <v>1391.6391518005626</v>
      </c>
      <c r="P11" s="39"/>
      <c r="Q11" s="19"/>
      <c r="S11" s="13"/>
      <c r="T11" s="9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</row>
    <row r="12" spans="1:107" s="4" customFormat="1" ht="11.1" customHeight="1">
      <c r="A12" s="44" t="s">
        <v>12</v>
      </c>
      <c r="B12" s="28"/>
      <c r="C12" s="30">
        <v>18445</v>
      </c>
      <c r="D12" s="45"/>
      <c r="E12" s="43">
        <f>C12/19.430192611347</f>
        <v>949.2957876922095</v>
      </c>
      <c r="F12" s="45"/>
      <c r="G12" s="38">
        <v>57.5</v>
      </c>
      <c r="H12" s="28"/>
      <c r="I12" s="30">
        <v>29296</v>
      </c>
      <c r="J12" s="28"/>
      <c r="K12" s="38">
        <v>57</v>
      </c>
      <c r="L12" s="28"/>
      <c r="M12" s="30">
        <v>1619</v>
      </c>
      <c r="N12" s="28"/>
      <c r="O12" s="46">
        <f>I12/19.430192</f>
        <v>1507.756588303399</v>
      </c>
      <c r="P12" s="39"/>
      <c r="Q12" s="19"/>
      <c r="S12" s="13"/>
      <c r="T12" s="9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</row>
    <row r="13" spans="1:107" s="4" customFormat="1" ht="10.5" customHeight="1">
      <c r="A13" s="28"/>
      <c r="B13" s="28"/>
      <c r="C13" s="30"/>
      <c r="D13" s="28"/>
      <c r="E13" s="43"/>
      <c r="F13" s="28"/>
      <c r="G13" s="28"/>
      <c r="H13" s="28"/>
      <c r="I13" s="30"/>
      <c r="J13" s="28"/>
      <c r="K13" s="28"/>
      <c r="L13" s="28"/>
      <c r="M13" s="30"/>
      <c r="N13" s="28"/>
      <c r="O13" s="46"/>
      <c r="P13" s="39"/>
      <c r="Q13" s="19"/>
      <c r="S13" s="9"/>
      <c r="T13" s="9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107" s="4" customFormat="1" ht="11.45" customHeight="1">
      <c r="A14" s="40" t="s">
        <v>13</v>
      </c>
      <c r="B14" s="28"/>
      <c r="C14" s="30"/>
      <c r="D14" s="28"/>
      <c r="E14" s="43"/>
      <c r="F14" s="45"/>
      <c r="G14" s="38"/>
      <c r="H14" s="28"/>
      <c r="I14" s="30"/>
      <c r="J14" s="28"/>
      <c r="K14" s="38"/>
      <c r="L14" s="28"/>
      <c r="M14" s="30"/>
      <c r="N14" s="28"/>
      <c r="O14" s="46"/>
      <c r="P14" s="39"/>
      <c r="Q14" s="19"/>
      <c r="S14" s="13"/>
      <c r="T14" s="9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</row>
    <row r="15" spans="1:107" s="4" customFormat="1" ht="11.1" customHeight="1">
      <c r="A15" s="44" t="s">
        <v>14</v>
      </c>
      <c r="B15" s="28"/>
      <c r="C15" s="30">
        <v>5573</v>
      </c>
      <c r="D15" s="28"/>
      <c r="E15" s="43">
        <f>C15/6.35877</f>
        <v>876.42735937925102</v>
      </c>
      <c r="F15" s="28"/>
      <c r="G15" s="38">
        <v>17.399999999999999</v>
      </c>
      <c r="H15" s="28"/>
      <c r="I15" s="30">
        <v>9669</v>
      </c>
      <c r="J15" s="28"/>
      <c r="K15" s="38">
        <v>18.8</v>
      </c>
      <c r="L15" s="28"/>
      <c r="M15" s="30">
        <v>1771</v>
      </c>
      <c r="N15" s="28"/>
      <c r="O15" s="46">
        <f>I15/6.35877</f>
        <v>1520.5770927396336</v>
      </c>
      <c r="P15" s="39"/>
      <c r="Q15" s="19"/>
      <c r="S15" s="13"/>
      <c r="T15" s="9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1:107" s="4" customFormat="1" ht="11.1" customHeight="1">
      <c r="A16" s="44" t="s">
        <v>15</v>
      </c>
      <c r="B16" s="28"/>
      <c r="C16" s="30">
        <v>12744</v>
      </c>
      <c r="D16" s="45"/>
      <c r="E16" s="43">
        <f>C16/15.182031</f>
        <v>839.4133828339568</v>
      </c>
      <c r="F16" s="28"/>
      <c r="G16" s="38">
        <v>39.799999999999997</v>
      </c>
      <c r="H16" s="28"/>
      <c r="I16" s="30">
        <v>17131</v>
      </c>
      <c r="J16" s="28"/>
      <c r="K16" s="38">
        <v>33.299999999999997</v>
      </c>
      <c r="L16" s="28"/>
      <c r="M16" s="30">
        <v>1371</v>
      </c>
      <c r="N16" s="28"/>
      <c r="O16" s="46">
        <f>I16/15.182031</f>
        <v>1128.3734040590484</v>
      </c>
      <c r="P16" s="39"/>
      <c r="Q16" s="19"/>
      <c r="S16" s="13"/>
      <c r="T16" s="9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1:60" s="4" customFormat="1" ht="11.1" customHeight="1">
      <c r="A17" s="44" t="s">
        <v>16</v>
      </c>
      <c r="B17" s="28"/>
      <c r="C17" s="30">
        <v>9419</v>
      </c>
      <c r="D17" s="45"/>
      <c r="E17" s="43">
        <f>C17/9.591947</f>
        <v>981.96956259245394</v>
      </c>
      <c r="F17" s="28"/>
      <c r="G17" s="38">
        <v>29.4</v>
      </c>
      <c r="H17" s="28"/>
      <c r="I17" s="30">
        <v>16246</v>
      </c>
      <c r="J17" s="28"/>
      <c r="K17" s="38">
        <v>31.6</v>
      </c>
      <c r="L17" s="28"/>
      <c r="M17" s="30">
        <v>1759</v>
      </c>
      <c r="N17" s="28"/>
      <c r="O17" s="46">
        <f>I17/9.591947</f>
        <v>1693.7124444077936</v>
      </c>
      <c r="P17" s="39"/>
      <c r="Q17" s="19"/>
      <c r="S17" s="13"/>
      <c r="T17" s="9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1:60" s="4" customFormat="1" ht="11.1" customHeight="1">
      <c r="A18" s="44" t="s">
        <v>17</v>
      </c>
      <c r="B18" s="28"/>
      <c r="C18" s="30">
        <v>4322</v>
      </c>
      <c r="D18" s="45"/>
      <c r="E18" s="43">
        <f>C18/4.187339</f>
        <v>1032.1590871911733</v>
      </c>
      <c r="F18" s="28"/>
      <c r="G18" s="38">
        <v>13.5</v>
      </c>
      <c r="H18" s="28"/>
      <c r="I18" s="30">
        <v>8364</v>
      </c>
      <c r="J18" s="28"/>
      <c r="K18" s="38">
        <v>16.3</v>
      </c>
      <c r="L18" s="28"/>
      <c r="M18" s="30">
        <v>1999</v>
      </c>
      <c r="N18" s="28"/>
      <c r="O18" s="46">
        <f>I18/4.187339</f>
        <v>1997.4499318063336</v>
      </c>
      <c r="P18" s="39"/>
      <c r="Q18" s="19"/>
      <c r="S18" s="13"/>
      <c r="T18" s="9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1:60" s="4" customFormat="1" ht="10.5" customHeight="1">
      <c r="A19" s="28"/>
      <c r="B19" s="28"/>
      <c r="C19" s="30"/>
      <c r="D19" s="28"/>
      <c r="E19" s="43"/>
      <c r="F19" s="28"/>
      <c r="G19" s="28"/>
      <c r="H19" s="28"/>
      <c r="I19" s="30"/>
      <c r="J19" s="28"/>
      <c r="K19" s="28"/>
      <c r="L19" s="28"/>
      <c r="M19" s="30"/>
      <c r="N19" s="28"/>
      <c r="O19" s="46" t="s">
        <v>18</v>
      </c>
      <c r="P19" s="39"/>
      <c r="Q19" s="19"/>
      <c r="S19" s="9"/>
      <c r="T19" s="9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</row>
    <row r="20" spans="1:60" s="4" customFormat="1" ht="13.5" customHeight="1">
      <c r="A20" s="47" t="s">
        <v>37</v>
      </c>
      <c r="B20" s="28"/>
      <c r="C20" s="30"/>
      <c r="D20" s="38"/>
      <c r="E20" s="43"/>
      <c r="F20" s="28"/>
      <c r="G20" s="38"/>
      <c r="H20" s="28"/>
      <c r="I20" s="30"/>
      <c r="J20" s="28"/>
      <c r="K20" s="38"/>
      <c r="L20" s="28"/>
      <c r="M20" s="30"/>
      <c r="N20" s="28"/>
      <c r="O20" s="46"/>
      <c r="P20" s="39"/>
      <c r="Q20" s="19"/>
      <c r="S20" s="13"/>
      <c r="T20" s="9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</row>
    <row r="21" spans="1:60" s="4" customFormat="1" ht="11.1" customHeight="1">
      <c r="A21" s="44" t="s">
        <v>19</v>
      </c>
      <c r="B21" s="28"/>
      <c r="C21" s="30">
        <v>27162</v>
      </c>
      <c r="D21" s="45"/>
      <c r="E21" s="43">
        <f>C21/29.555369</f>
        <v>919.02083848115717</v>
      </c>
      <c r="F21" s="45"/>
      <c r="G21" s="38">
        <v>84.7</v>
      </c>
      <c r="H21" s="28"/>
      <c r="I21" s="30">
        <v>42421</v>
      </c>
      <c r="J21" s="28"/>
      <c r="K21" s="38">
        <v>82.5</v>
      </c>
      <c r="L21" s="28"/>
      <c r="M21" s="30">
        <v>1596</v>
      </c>
      <c r="N21" s="28"/>
      <c r="O21" s="46">
        <f>I21/29.555369</f>
        <v>1435.3060521761715</v>
      </c>
      <c r="P21" s="39"/>
      <c r="Q21" s="19"/>
      <c r="S21" s="13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s="4" customFormat="1" ht="11.1" customHeight="1">
      <c r="A22" s="44" t="s">
        <v>20</v>
      </c>
      <c r="B22" s="28"/>
      <c r="C22" s="30">
        <v>4859</v>
      </c>
      <c r="D22" s="45"/>
      <c r="E22" s="43">
        <f>C22/5.702533</f>
        <v>852.07748907371513</v>
      </c>
      <c r="F22" s="45"/>
      <c r="G22" s="38">
        <v>15.2</v>
      </c>
      <c r="H22" s="28"/>
      <c r="I22" s="30">
        <v>8922</v>
      </c>
      <c r="J22" s="28"/>
      <c r="K22" s="38">
        <v>17.399999999999999</v>
      </c>
      <c r="L22" s="28"/>
      <c r="M22" s="30">
        <v>1874</v>
      </c>
      <c r="N22" s="28"/>
      <c r="O22" s="46">
        <f>I22/5.702533</f>
        <v>1564.567885885097</v>
      </c>
      <c r="P22" s="39"/>
      <c r="Q22" s="19"/>
      <c r="S22" s="13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s="4" customFormat="1" ht="10.5" customHeight="1">
      <c r="A23" s="44"/>
      <c r="B23" s="28"/>
      <c r="C23" s="30"/>
      <c r="D23" s="45"/>
      <c r="E23" s="43"/>
      <c r="F23" s="45"/>
      <c r="G23" s="38"/>
      <c r="H23" s="28"/>
      <c r="I23" s="30"/>
      <c r="J23" s="28"/>
      <c r="K23" s="38"/>
      <c r="L23" s="28"/>
      <c r="M23" s="30"/>
      <c r="N23" s="28"/>
      <c r="O23" s="46"/>
      <c r="P23" s="39"/>
      <c r="Q23" s="19"/>
      <c r="S23" s="13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s="4" customFormat="1" ht="10.5" customHeight="1">
      <c r="A24" s="40" t="s">
        <v>21</v>
      </c>
      <c r="B24" s="28"/>
      <c r="C24" s="30"/>
      <c r="D24" s="45"/>
      <c r="E24" s="43"/>
      <c r="F24" s="45"/>
      <c r="G24" s="38"/>
      <c r="H24" s="28"/>
      <c r="I24" s="30"/>
      <c r="J24" s="28"/>
      <c r="K24" s="38"/>
      <c r="L24" s="28"/>
      <c r="M24" s="30"/>
      <c r="N24" s="28"/>
      <c r="O24" s="46"/>
      <c r="P24" s="39"/>
      <c r="Q24" s="19"/>
      <c r="S24" s="13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s="4" customFormat="1" ht="12.6" customHeight="1">
      <c r="A25" s="44" t="s">
        <v>38</v>
      </c>
      <c r="B25" s="28"/>
      <c r="C25" s="30">
        <v>26499</v>
      </c>
      <c r="D25" s="45"/>
      <c r="E25" s="43">
        <f>C25/28.961317</f>
        <v>914.97910816693866</v>
      </c>
      <c r="F25" s="45"/>
      <c r="G25" s="38">
        <v>82.7</v>
      </c>
      <c r="H25" s="28"/>
      <c r="I25" s="30">
        <v>41764</v>
      </c>
      <c r="J25" s="28"/>
      <c r="K25" s="38">
        <v>81.2</v>
      </c>
      <c r="L25" s="28"/>
      <c r="M25" s="30">
        <v>1611</v>
      </c>
      <c r="N25" s="28"/>
      <c r="O25" s="46">
        <f>I25/28.961317</f>
        <v>1442.0614918858835</v>
      </c>
      <c r="P25" s="39"/>
      <c r="Q25" s="19"/>
      <c r="S25" s="13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s="4" customFormat="1" ht="12" customHeight="1">
      <c r="A26" s="48" t="s">
        <v>39</v>
      </c>
      <c r="B26" s="28"/>
      <c r="C26" s="30">
        <v>5559</v>
      </c>
      <c r="D26" s="28"/>
      <c r="E26" s="43">
        <f>C26/6.35877</f>
        <v>874.22567572030448</v>
      </c>
      <c r="F26" s="28"/>
      <c r="G26" s="38">
        <v>17.3</v>
      </c>
      <c r="H26" s="28"/>
      <c r="I26" s="30">
        <v>9645</v>
      </c>
      <c r="J26" s="28"/>
      <c r="K26" s="38">
        <v>18.8</v>
      </c>
      <c r="L26" s="28"/>
      <c r="M26" s="30">
        <v>1770</v>
      </c>
      <c r="N26" s="28"/>
      <c r="O26" s="46">
        <f>I26/6.35877</f>
        <v>1516.8027778957251</v>
      </c>
      <c r="P26" s="39"/>
      <c r="Q26" s="19"/>
      <c r="S26" s="9"/>
      <c r="T26" s="9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s="5" customFormat="1" ht="18" customHeight="1">
      <c r="A27" s="47" t="s">
        <v>40</v>
      </c>
      <c r="B27" s="49"/>
      <c r="C27" s="50"/>
      <c r="D27" s="49"/>
      <c r="E27" s="51"/>
      <c r="F27" s="49"/>
      <c r="G27" s="52"/>
      <c r="H27" s="49"/>
      <c r="I27" s="50"/>
      <c r="J27" s="49"/>
      <c r="K27" s="52"/>
      <c r="L27" s="49"/>
      <c r="M27" s="50"/>
      <c r="N27" s="49"/>
      <c r="O27" s="53"/>
      <c r="P27" s="54"/>
      <c r="Q27" s="20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</row>
    <row r="28" spans="1:60" s="4" customFormat="1" ht="10.5" customHeight="1">
      <c r="A28" s="44" t="s">
        <v>22</v>
      </c>
      <c r="B28" s="28"/>
      <c r="C28" s="30">
        <v>24243</v>
      </c>
      <c r="D28" s="45"/>
      <c r="E28" s="43">
        <f>C28/26.614991</f>
        <v>910.87763283481854</v>
      </c>
      <c r="F28" s="45"/>
      <c r="G28" s="38">
        <v>75.599999999999994</v>
      </c>
      <c r="H28" s="28"/>
      <c r="I28" s="30">
        <v>39343</v>
      </c>
      <c r="J28" s="28"/>
      <c r="K28" s="38">
        <v>76.5</v>
      </c>
      <c r="L28" s="28"/>
      <c r="M28" s="30">
        <v>1659</v>
      </c>
      <c r="N28" s="28"/>
      <c r="O28" s="46">
        <f>I28/26.614991</f>
        <v>1478.2270638378197</v>
      </c>
      <c r="P28" s="39"/>
      <c r="Q28" s="19"/>
      <c r="S28" s="13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</row>
    <row r="29" spans="1:60" s="6" customFormat="1" ht="12" customHeight="1">
      <c r="A29" s="55" t="s">
        <v>23</v>
      </c>
      <c r="B29" s="56"/>
      <c r="C29" s="57">
        <v>7643</v>
      </c>
      <c r="D29" s="58"/>
      <c r="E29" s="59">
        <f>C29/8.056914178578</f>
        <v>948.62621477605796</v>
      </c>
      <c r="F29" s="58"/>
      <c r="G29" s="60">
        <v>23.8</v>
      </c>
      <c r="H29" s="56"/>
      <c r="I29" s="57">
        <v>11854</v>
      </c>
      <c r="J29" s="56"/>
      <c r="K29" s="60">
        <v>23.1</v>
      </c>
      <c r="L29" s="56"/>
      <c r="M29" s="57">
        <v>1580</v>
      </c>
      <c r="N29" s="56"/>
      <c r="O29" s="61">
        <f>I29/8.056914</f>
        <v>1471.2829254476339</v>
      </c>
      <c r="P29" s="36"/>
      <c r="Q29" s="19"/>
      <c r="R29" s="7"/>
      <c r="S29" s="13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  <row r="30" spans="1:60" s="4" customFormat="1" ht="12" customHeight="1">
      <c r="A30" s="62" t="s">
        <v>41</v>
      </c>
      <c r="B30" s="63"/>
      <c r="C30" s="64"/>
      <c r="D30" s="63"/>
      <c r="E30" s="36"/>
      <c r="F30" s="63"/>
      <c r="G30" s="63"/>
      <c r="H30" s="63"/>
      <c r="I30" s="30"/>
      <c r="J30" s="63"/>
      <c r="K30" s="63"/>
      <c r="L30" s="63"/>
      <c r="M30" s="30"/>
      <c r="N30" s="63"/>
      <c r="O30" s="36"/>
      <c r="P30" s="36"/>
      <c r="Q30" s="7"/>
      <c r="R30" s="7"/>
      <c r="S30" s="8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</row>
    <row r="31" spans="1:60" s="4" customFormat="1" ht="9" customHeight="1">
      <c r="A31" s="65" t="s">
        <v>24</v>
      </c>
      <c r="B31" s="36"/>
      <c r="C31" s="66"/>
      <c r="D31" s="36"/>
      <c r="E31" s="36"/>
      <c r="F31" s="36"/>
      <c r="G31" s="36"/>
      <c r="H31" s="36"/>
      <c r="I31" s="30"/>
      <c r="J31" s="36"/>
      <c r="K31" s="36"/>
      <c r="L31" s="36"/>
      <c r="M31" s="30"/>
      <c r="N31" s="36"/>
      <c r="O31" s="36"/>
      <c r="P31" s="36"/>
      <c r="Q31" s="7"/>
      <c r="S31" s="8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</row>
    <row r="32" spans="1:60" s="4" customFormat="1" ht="11.1" customHeight="1">
      <c r="A32" s="67" t="s">
        <v>42</v>
      </c>
      <c r="B32" s="39"/>
      <c r="C32" s="30"/>
      <c r="D32" s="39"/>
      <c r="E32" s="68"/>
      <c r="F32" s="39"/>
      <c r="G32" s="69"/>
      <c r="H32" s="39"/>
      <c r="I32" s="30"/>
      <c r="J32" s="39"/>
      <c r="K32" s="39"/>
      <c r="L32" s="39"/>
      <c r="M32" s="30"/>
      <c r="N32" s="39"/>
      <c r="O32" s="36"/>
      <c r="P32" s="39"/>
      <c r="Q32" s="7"/>
      <c r="S32" s="8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</row>
    <row r="33" spans="1:60" s="4" customFormat="1" ht="11.1" customHeight="1">
      <c r="A33" s="67" t="s">
        <v>43</v>
      </c>
      <c r="B33" s="39"/>
      <c r="C33" s="30"/>
      <c r="D33" s="39"/>
      <c r="E33" s="36"/>
      <c r="F33" s="39"/>
      <c r="G33" s="39"/>
      <c r="H33" s="39"/>
      <c r="I33" s="30"/>
      <c r="J33" s="39"/>
      <c r="K33" s="39"/>
      <c r="L33" s="39"/>
      <c r="M33" s="30"/>
      <c r="N33" s="39"/>
      <c r="O33" s="36"/>
      <c r="P33" s="39"/>
      <c r="Q33" s="7"/>
      <c r="S33" s="8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</row>
    <row r="34" spans="1:60" s="4" customFormat="1" ht="9" customHeight="1">
      <c r="A34" s="70" t="s">
        <v>28</v>
      </c>
      <c r="B34" s="39"/>
      <c r="C34" s="30"/>
      <c r="D34" s="39"/>
      <c r="E34" s="36"/>
      <c r="F34" s="39"/>
      <c r="G34" s="39"/>
      <c r="H34" s="39"/>
      <c r="I34" s="30"/>
      <c r="J34" s="39"/>
      <c r="K34" s="39"/>
      <c r="L34" s="39"/>
      <c r="M34" s="30"/>
      <c r="N34" s="39"/>
      <c r="O34" s="36"/>
      <c r="P34" s="39"/>
      <c r="Q34" s="7"/>
      <c r="S34" s="1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</row>
    <row r="35" spans="1:60" s="4" customFormat="1" ht="9" customHeight="1">
      <c r="A35" s="70" t="s">
        <v>30</v>
      </c>
      <c r="B35" s="39"/>
      <c r="C35" s="30"/>
      <c r="D35" s="39"/>
      <c r="E35" s="36"/>
      <c r="F35" s="39"/>
      <c r="G35" s="39"/>
      <c r="H35" s="39"/>
      <c r="I35" s="30"/>
      <c r="J35" s="39"/>
      <c r="K35" s="39"/>
      <c r="L35" s="39"/>
      <c r="M35" s="30"/>
      <c r="N35" s="39"/>
      <c r="O35" s="36"/>
      <c r="P35" s="39"/>
      <c r="Q35" s="7"/>
      <c r="S35" s="1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</row>
    <row r="36" spans="1:60" s="4" customFormat="1" ht="11.1" customHeight="1">
      <c r="A36" s="71" t="s">
        <v>44</v>
      </c>
      <c r="B36" s="39"/>
      <c r="C36" s="30"/>
      <c r="D36" s="39"/>
      <c r="E36" s="36"/>
      <c r="F36" s="39"/>
      <c r="G36" s="39"/>
      <c r="H36" s="39"/>
      <c r="I36" s="30"/>
      <c r="J36" s="39"/>
      <c r="K36" s="39"/>
      <c r="L36" s="39"/>
      <c r="M36" s="30"/>
      <c r="N36" s="39"/>
      <c r="O36" s="36"/>
      <c r="P36" s="39"/>
      <c r="Q36" s="7"/>
      <c r="S36" s="1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1:60" s="4" customFormat="1" ht="11.1" customHeight="1">
      <c r="A37" s="71" t="s">
        <v>45</v>
      </c>
      <c r="B37" s="39"/>
      <c r="C37" s="30"/>
      <c r="D37" s="39"/>
      <c r="E37" s="36"/>
      <c r="F37" s="39"/>
      <c r="G37" s="39"/>
      <c r="H37" s="39"/>
      <c r="I37" s="30"/>
      <c r="J37" s="39"/>
      <c r="K37" s="39"/>
      <c r="L37" s="39"/>
      <c r="M37" s="30"/>
      <c r="N37" s="39"/>
      <c r="O37" s="36"/>
      <c r="P37" s="39"/>
      <c r="Q37" s="7"/>
      <c r="S37" s="1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</row>
    <row r="38" spans="1:60" s="4" customFormat="1" ht="9" customHeight="1">
      <c r="A38" s="70" t="s">
        <v>29</v>
      </c>
      <c r="B38" s="39"/>
      <c r="C38" s="30"/>
      <c r="D38" s="39"/>
      <c r="E38" s="36"/>
      <c r="F38" s="39"/>
      <c r="G38" s="39"/>
      <c r="H38" s="39"/>
      <c r="I38" s="30"/>
      <c r="J38" s="39"/>
      <c r="K38" s="39"/>
      <c r="L38" s="39"/>
      <c r="M38" s="30"/>
      <c r="N38" s="39"/>
      <c r="O38" s="36"/>
      <c r="P38" s="39"/>
      <c r="Q38" s="7"/>
      <c r="S38" s="1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</row>
    <row r="39" spans="1:60" s="4" customFormat="1" ht="11.1" customHeight="1">
      <c r="A39" s="67" t="s">
        <v>46</v>
      </c>
      <c r="B39" s="39"/>
      <c r="C39" s="30"/>
      <c r="D39" s="39"/>
      <c r="E39" s="36"/>
      <c r="F39" s="39"/>
      <c r="G39" s="39"/>
      <c r="H39" s="39"/>
      <c r="I39" s="30"/>
      <c r="J39" s="39"/>
      <c r="K39" s="39"/>
      <c r="L39" s="39"/>
      <c r="M39" s="30"/>
      <c r="N39" s="39"/>
      <c r="O39" s="36"/>
      <c r="P39" s="39"/>
      <c r="Q39" s="7"/>
      <c r="S39" s="1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</row>
    <row r="40" spans="1:60" s="4" customFormat="1" ht="11.1" customHeight="1">
      <c r="A40" s="67" t="s">
        <v>47</v>
      </c>
      <c r="B40" s="39"/>
      <c r="C40" s="30"/>
      <c r="D40" s="39"/>
      <c r="E40" s="36"/>
      <c r="F40" s="39"/>
      <c r="G40" s="39"/>
      <c r="H40" s="39"/>
      <c r="I40" s="30"/>
      <c r="J40" s="39"/>
      <c r="K40" s="39"/>
      <c r="L40" s="39"/>
      <c r="M40" s="30"/>
      <c r="N40" s="39"/>
      <c r="O40" s="36"/>
      <c r="P40" s="39"/>
      <c r="Q40" s="7"/>
      <c r="S40" s="1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</row>
    <row r="41" spans="1:60" s="4" customFormat="1" ht="11.1" customHeight="1">
      <c r="A41" s="67" t="s">
        <v>48</v>
      </c>
      <c r="B41" s="72"/>
      <c r="C41" s="30"/>
      <c r="D41" s="39"/>
      <c r="E41" s="36"/>
      <c r="F41" s="39"/>
      <c r="G41" s="39"/>
      <c r="H41" s="39"/>
      <c r="I41" s="30"/>
      <c r="J41" s="39"/>
      <c r="K41" s="39"/>
      <c r="L41" s="39"/>
      <c r="M41" s="30"/>
      <c r="N41" s="39"/>
      <c r="O41" s="36"/>
      <c r="P41" s="39"/>
      <c r="Q41" s="7"/>
      <c r="S41" s="8"/>
      <c r="T41" s="18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s="4" customFormat="1" ht="9" customHeight="1">
      <c r="A42" s="73"/>
      <c r="B42" s="72"/>
      <c r="C42" s="30"/>
      <c r="D42" s="39"/>
      <c r="E42" s="36"/>
      <c r="F42" s="39"/>
      <c r="G42" s="39"/>
      <c r="H42" s="39"/>
      <c r="I42" s="30"/>
      <c r="J42" s="39"/>
      <c r="K42" s="39"/>
      <c r="L42" s="39"/>
      <c r="M42" s="30"/>
      <c r="N42" s="39"/>
      <c r="O42" s="36"/>
      <c r="P42" s="39"/>
      <c r="Q42" s="7"/>
      <c r="S42" s="18"/>
      <c r="T42" s="18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</row>
    <row r="43" spans="1:60" s="4" customFormat="1" ht="10.35" customHeight="1">
      <c r="A43" s="70" t="s">
        <v>32</v>
      </c>
      <c r="B43" s="72"/>
      <c r="C43" s="30"/>
      <c r="D43" s="39"/>
      <c r="E43" s="36"/>
      <c r="F43" s="39"/>
      <c r="G43" s="39"/>
      <c r="H43" s="39"/>
      <c r="I43" s="30"/>
      <c r="J43" s="39"/>
      <c r="K43" s="39"/>
      <c r="L43" s="39"/>
      <c r="M43" s="30"/>
      <c r="N43" s="39"/>
      <c r="O43" s="36"/>
      <c r="P43" s="39"/>
      <c r="Q43" s="7"/>
      <c r="S43" s="1"/>
      <c r="T43" s="18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</row>
    <row r="44" spans="1:60" s="4" customFormat="1" ht="10.35" customHeight="1">
      <c r="A44" s="70" t="s">
        <v>33</v>
      </c>
      <c r="B44" s="72"/>
      <c r="C44" s="30"/>
      <c r="D44" s="39"/>
      <c r="E44" s="36"/>
      <c r="F44" s="39"/>
      <c r="G44" s="39"/>
      <c r="H44" s="39"/>
      <c r="I44" s="30"/>
      <c r="J44" s="39"/>
      <c r="K44" s="39"/>
      <c r="L44" s="39"/>
      <c r="M44" s="30"/>
      <c r="N44" s="39"/>
      <c r="O44" s="36"/>
      <c r="P44" s="39"/>
      <c r="Q44" s="7"/>
      <c r="S44" s="1"/>
      <c r="T44" s="18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</row>
    <row r="45" spans="1:60" s="4" customFormat="1" ht="9" customHeight="1">
      <c r="A45" s="72"/>
      <c r="B45" s="72"/>
      <c r="C45" s="30"/>
      <c r="D45" s="39"/>
      <c r="E45" s="36"/>
      <c r="F45" s="39"/>
      <c r="G45" s="39"/>
      <c r="H45" s="39"/>
      <c r="I45" s="30"/>
      <c r="J45" s="39"/>
      <c r="K45" s="39"/>
      <c r="L45" s="39"/>
      <c r="M45" s="30"/>
      <c r="N45" s="39"/>
      <c r="O45" s="36"/>
      <c r="P45" s="39"/>
      <c r="Q45" s="7"/>
      <c r="S45" s="18"/>
      <c r="T45" s="18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</row>
    <row r="46" spans="1:60" s="4" customFormat="1" ht="10.35" customHeight="1">
      <c r="A46" s="74" t="s">
        <v>27</v>
      </c>
      <c r="B46" s="72"/>
      <c r="C46" s="30"/>
      <c r="D46" s="39"/>
      <c r="E46" s="68"/>
      <c r="F46" s="39"/>
      <c r="G46" s="69"/>
      <c r="H46" s="39"/>
      <c r="I46" s="30"/>
      <c r="J46" s="39"/>
      <c r="K46" s="39"/>
      <c r="L46" s="39"/>
      <c r="M46" s="30"/>
      <c r="N46" s="39"/>
      <c r="O46" s="36"/>
      <c r="P46" s="39"/>
      <c r="Q46" s="7"/>
      <c r="S46" s="1"/>
      <c r="T46" s="18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s="4" customFormat="1" ht="10.35" customHeight="1">
      <c r="A47" s="70" t="s">
        <v>26</v>
      </c>
      <c r="B47" s="72"/>
      <c r="C47" s="30"/>
      <c r="D47" s="39"/>
      <c r="E47" s="75"/>
      <c r="F47" s="39"/>
      <c r="G47" s="69"/>
      <c r="H47" s="39"/>
      <c r="I47" s="30"/>
      <c r="J47" s="39"/>
      <c r="K47" s="39"/>
      <c r="L47" s="39"/>
      <c r="M47" s="30"/>
      <c r="N47" s="39"/>
      <c r="O47" s="36"/>
      <c r="P47" s="39"/>
      <c r="Q47" s="7"/>
      <c r="S47" s="1"/>
      <c r="T47" s="18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</row>
    <row r="48" spans="1:60" s="4" customFormat="1" ht="10.35" customHeight="1">
      <c r="A48" s="39"/>
      <c r="B48" s="39"/>
      <c r="C48" s="30"/>
      <c r="D48" s="39"/>
      <c r="E48" s="36"/>
      <c r="F48" s="39"/>
      <c r="G48" s="39"/>
      <c r="H48" s="39"/>
      <c r="I48" s="30"/>
      <c r="J48" s="39"/>
      <c r="K48" s="39"/>
      <c r="L48" s="39"/>
      <c r="M48" s="30"/>
      <c r="N48" s="39"/>
      <c r="O48" s="36"/>
      <c r="P48" s="39"/>
      <c r="Q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</row>
    <row r="49" spans="1:60" s="4" customFormat="1" ht="9" customHeight="1">
      <c r="A49" s="39"/>
      <c r="B49" s="39"/>
      <c r="C49" s="30"/>
      <c r="D49" s="39"/>
      <c r="E49" s="36"/>
      <c r="F49" s="39"/>
      <c r="G49" s="39"/>
      <c r="H49" s="39"/>
      <c r="I49" s="30"/>
      <c r="J49" s="39"/>
      <c r="K49" s="39"/>
      <c r="L49" s="39"/>
      <c r="M49" s="30"/>
      <c r="N49" s="39"/>
      <c r="O49" s="36"/>
      <c r="P49" s="39"/>
      <c r="Q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s="4" customFormat="1" ht="9" customHeight="1">
      <c r="A50" s="39"/>
      <c r="B50" s="39"/>
      <c r="C50" s="30"/>
      <c r="D50" s="39"/>
      <c r="E50" s="36"/>
      <c r="F50" s="39"/>
      <c r="G50" s="39"/>
      <c r="H50" s="39"/>
      <c r="I50" s="30"/>
      <c r="J50" s="39"/>
      <c r="K50" s="39"/>
      <c r="L50" s="39"/>
      <c r="M50" s="30"/>
      <c r="N50" s="39"/>
      <c r="O50" s="36"/>
      <c r="P50" s="39"/>
      <c r="Q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1:60" s="4" customFormat="1">
      <c r="A51" s="39"/>
      <c r="B51" s="39"/>
      <c r="C51" s="30"/>
      <c r="D51" s="39"/>
      <c r="E51" s="36"/>
      <c r="F51" s="39"/>
      <c r="G51" s="39"/>
      <c r="H51" s="39"/>
      <c r="I51" s="30"/>
      <c r="J51" s="39"/>
      <c r="K51" s="39"/>
      <c r="L51" s="39"/>
      <c r="M51" s="30"/>
      <c r="N51" s="39"/>
      <c r="O51" s="36"/>
      <c r="P51" s="39"/>
      <c r="Q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s="4" customFormat="1">
      <c r="A52" s="39"/>
      <c r="B52" s="39"/>
      <c r="C52" s="30"/>
      <c r="D52" s="39"/>
      <c r="E52" s="36"/>
      <c r="F52" s="39"/>
      <c r="G52" s="39"/>
      <c r="H52" s="39"/>
      <c r="I52" s="30"/>
      <c r="J52" s="39"/>
      <c r="K52" s="39"/>
      <c r="L52" s="39"/>
      <c r="M52" s="30"/>
      <c r="N52" s="39"/>
      <c r="O52" s="36"/>
      <c r="P52" s="39"/>
      <c r="Q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1:60" s="7" customFormat="1">
      <c r="A53" s="36"/>
      <c r="B53" s="36"/>
      <c r="C53" s="66"/>
      <c r="D53" s="36"/>
      <c r="E53" s="36"/>
      <c r="F53" s="36"/>
      <c r="G53" s="36"/>
      <c r="H53" s="36"/>
      <c r="I53" s="66"/>
      <c r="J53" s="36"/>
      <c r="K53" s="36"/>
      <c r="L53" s="36"/>
      <c r="M53" s="66"/>
      <c r="N53" s="36"/>
      <c r="O53" s="36"/>
      <c r="P53" s="36"/>
    </row>
    <row r="54" spans="1:60" s="7" customFormat="1">
      <c r="A54" s="36"/>
      <c r="B54" s="36"/>
      <c r="C54" s="66"/>
      <c r="D54" s="36"/>
      <c r="E54" s="36"/>
      <c r="F54" s="36"/>
      <c r="G54" s="36"/>
      <c r="H54" s="36"/>
      <c r="I54" s="66"/>
      <c r="J54" s="36"/>
      <c r="K54" s="36"/>
      <c r="L54" s="36"/>
      <c r="M54" s="66"/>
      <c r="N54" s="36"/>
      <c r="O54" s="36"/>
      <c r="P54" s="36"/>
    </row>
    <row r="55" spans="1:60" s="7" customFormat="1">
      <c r="A55" s="36"/>
      <c r="B55" s="36"/>
      <c r="C55" s="66"/>
      <c r="D55" s="36"/>
      <c r="E55" s="36"/>
      <c r="F55" s="36"/>
      <c r="G55" s="36"/>
      <c r="H55" s="36"/>
      <c r="I55" s="66"/>
      <c r="J55" s="36"/>
      <c r="K55" s="36"/>
      <c r="L55" s="36"/>
      <c r="M55" s="66"/>
      <c r="N55" s="36"/>
      <c r="O55" s="36"/>
      <c r="P55" s="36"/>
    </row>
    <row r="56" spans="1:60" s="7" customFormat="1">
      <c r="A56" s="36"/>
      <c r="B56" s="36"/>
      <c r="C56" s="66"/>
      <c r="D56" s="36"/>
      <c r="E56" s="36"/>
      <c r="F56" s="36"/>
      <c r="G56" s="36"/>
      <c r="H56" s="36"/>
      <c r="I56" s="66"/>
      <c r="J56" s="36"/>
      <c r="K56" s="36"/>
      <c r="L56" s="36"/>
      <c r="M56" s="66"/>
      <c r="N56" s="36"/>
      <c r="O56" s="36"/>
      <c r="P56" s="36"/>
    </row>
    <row r="57" spans="1:60" s="7" customFormat="1">
      <c r="A57" s="36"/>
      <c r="B57" s="36"/>
      <c r="C57" s="66"/>
      <c r="D57" s="36"/>
      <c r="E57" s="36"/>
      <c r="F57" s="36"/>
      <c r="G57" s="36"/>
      <c r="H57" s="36"/>
      <c r="I57" s="66"/>
      <c r="J57" s="36"/>
      <c r="K57" s="36"/>
      <c r="L57" s="36"/>
      <c r="M57" s="66"/>
      <c r="N57" s="36"/>
      <c r="O57" s="36"/>
      <c r="P57" s="36"/>
    </row>
    <row r="58" spans="1:60" s="7" customFormat="1">
      <c r="A58" s="36"/>
      <c r="B58" s="36"/>
      <c r="C58" s="66"/>
      <c r="D58" s="36"/>
      <c r="E58" s="36"/>
      <c r="F58" s="36"/>
      <c r="G58" s="36"/>
      <c r="H58" s="36"/>
      <c r="I58" s="66"/>
      <c r="J58" s="36"/>
      <c r="K58" s="36"/>
      <c r="L58" s="36"/>
      <c r="M58" s="66"/>
      <c r="N58" s="36"/>
      <c r="O58" s="36"/>
      <c r="P58" s="36"/>
    </row>
    <row r="59" spans="1:60" s="7" customFormat="1">
      <c r="A59" s="36"/>
      <c r="B59" s="36"/>
      <c r="C59" s="66"/>
      <c r="D59" s="36"/>
      <c r="E59" s="36"/>
      <c r="F59" s="36"/>
      <c r="G59" s="36"/>
      <c r="H59" s="36"/>
      <c r="I59" s="66"/>
      <c r="J59" s="36"/>
      <c r="K59" s="36"/>
      <c r="L59" s="36"/>
      <c r="M59" s="66"/>
      <c r="N59" s="36"/>
      <c r="O59" s="36"/>
      <c r="P59" s="36"/>
    </row>
    <row r="60" spans="1:60" s="7" customFormat="1">
      <c r="A60" s="36"/>
      <c r="B60" s="36"/>
      <c r="C60" s="66"/>
      <c r="D60" s="36"/>
      <c r="E60" s="36"/>
      <c r="F60" s="36"/>
      <c r="G60" s="36"/>
      <c r="H60" s="36"/>
      <c r="I60" s="66"/>
      <c r="J60" s="36"/>
      <c r="K60" s="36"/>
      <c r="L60" s="36"/>
      <c r="M60" s="66"/>
      <c r="N60" s="36"/>
      <c r="O60" s="36"/>
      <c r="P60" s="36"/>
    </row>
    <row r="61" spans="1:60" s="7" customFormat="1">
      <c r="A61" s="36"/>
      <c r="B61" s="66"/>
      <c r="C61" s="66"/>
      <c r="D61" s="36"/>
      <c r="E61" s="36"/>
      <c r="F61" s="36"/>
      <c r="G61" s="36"/>
      <c r="H61" s="36"/>
      <c r="I61" s="66"/>
      <c r="J61" s="36"/>
      <c r="K61" s="36"/>
      <c r="L61" s="36"/>
      <c r="M61" s="66"/>
      <c r="N61" s="36"/>
      <c r="O61" s="36"/>
      <c r="P61" s="36"/>
    </row>
    <row r="62" spans="1:60" s="7" customFormat="1">
      <c r="A62" s="36"/>
      <c r="B62" s="66"/>
      <c r="C62" s="66"/>
      <c r="D62" s="36"/>
      <c r="E62" s="36"/>
      <c r="F62" s="36"/>
      <c r="G62" s="36"/>
      <c r="H62" s="36"/>
      <c r="I62" s="76"/>
      <c r="J62" s="36"/>
      <c r="K62" s="36"/>
      <c r="L62" s="36"/>
      <c r="M62" s="66"/>
      <c r="N62" s="36"/>
      <c r="O62" s="36"/>
      <c r="P62" s="36"/>
    </row>
    <row r="63" spans="1:60" s="7" customFormat="1">
      <c r="A63" s="36"/>
      <c r="B63" s="66"/>
      <c r="C63" s="66"/>
      <c r="D63" s="36"/>
      <c r="E63" s="36"/>
      <c r="F63" s="36"/>
      <c r="G63" s="36"/>
      <c r="H63" s="36"/>
      <c r="I63" s="76"/>
      <c r="J63" s="36"/>
      <c r="K63" s="36"/>
      <c r="L63" s="36"/>
      <c r="M63" s="66"/>
      <c r="N63" s="36"/>
      <c r="O63" s="36"/>
      <c r="P63" s="36"/>
    </row>
    <row r="64" spans="1:60" s="7" customFormat="1">
      <c r="A64" s="36"/>
      <c r="B64" s="66"/>
      <c r="C64" s="66"/>
      <c r="D64" s="36"/>
      <c r="E64" s="36"/>
      <c r="F64" s="36"/>
      <c r="G64" s="36"/>
      <c r="H64" s="36"/>
      <c r="I64" s="76"/>
      <c r="J64" s="36"/>
      <c r="K64" s="36"/>
      <c r="L64" s="36"/>
      <c r="M64" s="66"/>
      <c r="N64" s="36"/>
      <c r="O64" s="36"/>
      <c r="P64" s="36"/>
    </row>
    <row r="65" spans="1:16" s="7" customFormat="1">
      <c r="A65" s="36"/>
      <c r="B65" s="66"/>
      <c r="C65" s="66"/>
      <c r="D65" s="36"/>
      <c r="E65" s="36"/>
      <c r="F65" s="36"/>
      <c r="G65" s="36"/>
      <c r="H65" s="36"/>
      <c r="I65" s="76"/>
      <c r="J65" s="36"/>
      <c r="K65" s="36"/>
      <c r="L65" s="36"/>
      <c r="M65" s="66"/>
      <c r="N65" s="36"/>
      <c r="O65" s="36"/>
      <c r="P65" s="36"/>
    </row>
    <row r="66" spans="1:16" s="7" customFormat="1">
      <c r="A66" s="36"/>
      <c r="B66" s="66"/>
      <c r="C66" s="66"/>
      <c r="D66" s="36"/>
      <c r="E66" s="36"/>
      <c r="F66" s="36"/>
      <c r="G66" s="36"/>
      <c r="H66" s="36"/>
      <c r="I66" s="76"/>
      <c r="J66" s="36"/>
      <c r="K66" s="36"/>
      <c r="L66" s="36"/>
      <c r="M66" s="66"/>
      <c r="N66" s="36"/>
      <c r="O66" s="36"/>
      <c r="P66" s="36"/>
    </row>
    <row r="67" spans="1:16" s="7" customFormat="1">
      <c r="A67" s="36"/>
      <c r="B67" s="66"/>
      <c r="C67" s="66"/>
      <c r="D67" s="36"/>
      <c r="E67" s="36"/>
      <c r="F67" s="36"/>
      <c r="G67" s="36"/>
      <c r="H67" s="36"/>
      <c r="I67" s="76"/>
      <c r="J67" s="36"/>
      <c r="K67" s="36"/>
      <c r="L67" s="36"/>
      <c r="M67" s="66"/>
      <c r="N67" s="36"/>
      <c r="O67" s="36"/>
      <c r="P67" s="36"/>
    </row>
    <row r="68" spans="1:16" s="7" customFormat="1">
      <c r="A68" s="36"/>
      <c r="B68" s="66"/>
      <c r="C68" s="66"/>
      <c r="D68" s="36"/>
      <c r="E68" s="36"/>
      <c r="F68" s="36"/>
      <c r="G68" s="36"/>
      <c r="H68" s="36"/>
      <c r="I68" s="76"/>
      <c r="J68" s="36"/>
      <c r="K68" s="36"/>
      <c r="L68" s="36"/>
      <c r="M68" s="66"/>
      <c r="N68" s="36"/>
      <c r="O68" s="36"/>
      <c r="P68" s="36"/>
    </row>
    <row r="69" spans="1:16" s="7" customFormat="1">
      <c r="A69" s="36"/>
      <c r="B69" s="66"/>
      <c r="C69" s="66"/>
      <c r="D69" s="36"/>
      <c r="E69" s="36"/>
      <c r="F69" s="36"/>
      <c r="G69" s="36"/>
      <c r="H69" s="36"/>
      <c r="I69" s="76"/>
      <c r="J69" s="36"/>
      <c r="K69" s="36"/>
      <c r="L69" s="36"/>
      <c r="M69" s="66"/>
      <c r="N69" s="36"/>
      <c r="O69" s="36"/>
      <c r="P69" s="36"/>
    </row>
    <row r="70" spans="1:16" s="7" customFormat="1">
      <c r="A70" s="36"/>
      <c r="B70" s="66"/>
      <c r="C70" s="66"/>
      <c r="D70" s="36"/>
      <c r="E70" s="36"/>
      <c r="F70" s="36"/>
      <c r="G70" s="36"/>
      <c r="H70" s="36"/>
      <c r="I70" s="76"/>
      <c r="J70" s="36"/>
      <c r="K70" s="36"/>
      <c r="L70" s="36"/>
      <c r="M70" s="66"/>
      <c r="N70" s="36"/>
      <c r="O70" s="36"/>
      <c r="P70" s="36"/>
    </row>
    <row r="71" spans="1:16" s="7" customFormat="1">
      <c r="A71" s="36"/>
      <c r="B71" s="66"/>
      <c r="C71" s="66"/>
      <c r="D71" s="36"/>
      <c r="E71" s="36"/>
      <c r="F71" s="36"/>
      <c r="G71" s="36"/>
      <c r="H71" s="36"/>
      <c r="I71" s="76"/>
      <c r="J71" s="36"/>
      <c r="K71" s="36"/>
      <c r="L71" s="36"/>
      <c r="M71" s="66"/>
      <c r="N71" s="36"/>
      <c r="O71" s="36"/>
      <c r="P71" s="36"/>
    </row>
    <row r="72" spans="1:16" s="7" customFormat="1">
      <c r="A72" s="36"/>
      <c r="B72" s="66"/>
      <c r="C72" s="66"/>
      <c r="D72" s="36"/>
      <c r="E72" s="36"/>
      <c r="F72" s="36"/>
      <c r="G72" s="36"/>
      <c r="H72" s="36"/>
      <c r="I72" s="76"/>
      <c r="J72" s="36"/>
      <c r="K72" s="36"/>
      <c r="L72" s="36"/>
      <c r="M72" s="66"/>
      <c r="N72" s="36"/>
      <c r="O72" s="36"/>
      <c r="P72" s="36"/>
    </row>
    <row r="73" spans="1:16" s="7" customFormat="1">
      <c r="A73" s="36"/>
      <c r="B73" s="66"/>
      <c r="C73" s="66"/>
      <c r="D73" s="36"/>
      <c r="E73" s="36"/>
      <c r="F73" s="36"/>
      <c r="G73" s="36"/>
      <c r="H73" s="36"/>
      <c r="I73" s="76"/>
      <c r="J73" s="36"/>
      <c r="K73" s="36"/>
      <c r="L73" s="36"/>
      <c r="M73" s="66"/>
      <c r="N73" s="36"/>
      <c r="O73" s="36"/>
      <c r="P73" s="36"/>
    </row>
    <row r="74" spans="1:16" s="7" customFormat="1">
      <c r="A74" s="36"/>
      <c r="B74" s="66"/>
      <c r="C74" s="66"/>
      <c r="D74" s="36"/>
      <c r="E74" s="36"/>
      <c r="F74" s="36"/>
      <c r="G74" s="36"/>
      <c r="H74" s="36"/>
      <c r="I74" s="76"/>
      <c r="J74" s="36"/>
      <c r="K74" s="36"/>
      <c r="L74" s="36"/>
      <c r="M74" s="66"/>
      <c r="N74" s="36"/>
      <c r="O74" s="36"/>
      <c r="P74" s="36"/>
    </row>
    <row r="75" spans="1:16" s="7" customFormat="1">
      <c r="A75" s="36"/>
      <c r="B75" s="66"/>
      <c r="C75" s="66"/>
      <c r="D75" s="36"/>
      <c r="E75" s="36"/>
      <c r="F75" s="36"/>
      <c r="G75" s="36"/>
      <c r="H75" s="36"/>
      <c r="I75" s="76"/>
      <c r="J75" s="36"/>
      <c r="K75" s="36"/>
      <c r="L75" s="36"/>
      <c r="M75" s="66"/>
      <c r="N75" s="36"/>
      <c r="O75" s="36"/>
      <c r="P75" s="36"/>
    </row>
    <row r="76" spans="1:16" s="7" customFormat="1">
      <c r="A76" s="36"/>
      <c r="B76" s="66"/>
      <c r="C76" s="66"/>
      <c r="D76" s="36"/>
      <c r="E76" s="36"/>
      <c r="F76" s="36"/>
      <c r="G76" s="36"/>
      <c r="H76" s="36"/>
      <c r="I76" s="76"/>
      <c r="J76" s="36"/>
      <c r="K76" s="36"/>
      <c r="L76" s="36"/>
      <c r="M76" s="66"/>
      <c r="N76" s="36"/>
      <c r="O76" s="36"/>
      <c r="P76" s="36"/>
    </row>
    <row r="77" spans="1:16" s="7" customFormat="1">
      <c r="A77" s="36"/>
      <c r="B77" s="66"/>
      <c r="C77" s="66"/>
      <c r="D77" s="36"/>
      <c r="E77" s="36"/>
      <c r="F77" s="36"/>
      <c r="G77" s="36"/>
      <c r="H77" s="36"/>
      <c r="I77" s="76"/>
      <c r="J77" s="36"/>
      <c r="K77" s="36"/>
      <c r="L77" s="36"/>
      <c r="M77" s="66"/>
      <c r="N77" s="36"/>
      <c r="O77" s="36"/>
      <c r="P77" s="36"/>
    </row>
    <row r="78" spans="1:16" s="7" customFormat="1">
      <c r="A78" s="36"/>
      <c r="B78" s="66"/>
      <c r="C78" s="66"/>
      <c r="D78" s="36"/>
      <c r="E78" s="36"/>
      <c r="F78" s="36"/>
      <c r="G78" s="36"/>
      <c r="H78" s="36"/>
      <c r="I78" s="76"/>
      <c r="J78" s="36"/>
      <c r="K78" s="36"/>
      <c r="L78" s="36"/>
      <c r="M78" s="66"/>
      <c r="N78" s="36"/>
      <c r="O78" s="36"/>
      <c r="P78" s="36"/>
    </row>
    <row r="79" spans="1:16" s="7" customFormat="1">
      <c r="A79" s="36"/>
      <c r="B79" s="66"/>
      <c r="C79" s="66"/>
      <c r="D79" s="36"/>
      <c r="E79" s="36"/>
      <c r="F79" s="36"/>
      <c r="G79" s="36"/>
      <c r="H79" s="36"/>
      <c r="I79" s="76"/>
      <c r="J79" s="36"/>
      <c r="K79" s="36"/>
      <c r="L79" s="36"/>
      <c r="M79" s="66"/>
      <c r="N79" s="36"/>
      <c r="O79" s="36"/>
      <c r="P79" s="36"/>
    </row>
    <row r="80" spans="1:16" s="7" customFormat="1">
      <c r="A80" s="36"/>
      <c r="B80" s="66"/>
      <c r="C80" s="76"/>
      <c r="D80" s="36"/>
      <c r="E80" s="36"/>
      <c r="F80" s="36"/>
      <c r="G80" s="36"/>
      <c r="H80" s="36"/>
      <c r="I80" s="76"/>
      <c r="J80" s="36"/>
      <c r="K80" s="36"/>
      <c r="L80" s="36"/>
      <c r="M80" s="66"/>
      <c r="N80" s="36"/>
      <c r="O80" s="36"/>
      <c r="P80" s="36"/>
    </row>
    <row r="81" spans="1:16" s="7" customFormat="1">
      <c r="A81" s="36"/>
      <c r="B81" s="66"/>
      <c r="C81" s="76"/>
      <c r="D81" s="36"/>
      <c r="E81" s="36"/>
      <c r="F81" s="36"/>
      <c r="G81" s="36"/>
      <c r="H81" s="36"/>
      <c r="I81" s="76"/>
      <c r="J81" s="36"/>
      <c r="K81" s="36"/>
      <c r="L81" s="36"/>
      <c r="M81" s="66"/>
      <c r="N81" s="36"/>
      <c r="O81" s="36"/>
      <c r="P81" s="36"/>
    </row>
    <row r="82" spans="1:16" s="7" customFormat="1">
      <c r="A82" s="36"/>
      <c r="B82" s="66"/>
      <c r="C82" s="76"/>
      <c r="D82" s="36"/>
      <c r="E82" s="36"/>
      <c r="F82" s="36"/>
      <c r="G82" s="36"/>
      <c r="H82" s="36"/>
      <c r="I82" s="76"/>
      <c r="J82" s="36"/>
      <c r="K82" s="36"/>
      <c r="L82" s="36"/>
      <c r="M82" s="66"/>
      <c r="N82" s="36"/>
      <c r="O82" s="36"/>
      <c r="P82" s="36"/>
    </row>
    <row r="83" spans="1:16" s="7" customFormat="1">
      <c r="A83" s="36"/>
      <c r="B83" s="66"/>
      <c r="C83" s="76"/>
      <c r="D83" s="36"/>
      <c r="E83" s="36"/>
      <c r="F83" s="36"/>
      <c r="G83" s="36"/>
      <c r="H83" s="36"/>
      <c r="I83" s="36"/>
      <c r="J83" s="36"/>
      <c r="K83" s="36"/>
      <c r="L83" s="36"/>
      <c r="M83" s="66"/>
      <c r="N83" s="36"/>
      <c r="O83" s="36"/>
      <c r="P83" s="36"/>
    </row>
    <row r="84" spans="1:16" s="7" customFormat="1">
      <c r="A84" s="36"/>
      <c r="B84" s="66"/>
      <c r="C84" s="76"/>
      <c r="D84" s="36"/>
      <c r="E84" s="36"/>
      <c r="F84" s="36"/>
      <c r="G84" s="36"/>
      <c r="H84" s="36"/>
      <c r="I84" s="36"/>
      <c r="J84" s="36"/>
      <c r="K84" s="36"/>
      <c r="L84" s="36"/>
      <c r="M84" s="66"/>
      <c r="N84" s="36"/>
      <c r="O84" s="36"/>
      <c r="P84" s="36"/>
    </row>
    <row r="85" spans="1:16" s="7" customFormat="1">
      <c r="A85" s="36"/>
      <c r="B85" s="66"/>
      <c r="C85" s="76"/>
      <c r="D85" s="36"/>
      <c r="E85" s="36"/>
      <c r="F85" s="36"/>
      <c r="G85" s="36"/>
      <c r="H85" s="36"/>
      <c r="I85" s="36"/>
      <c r="J85" s="36"/>
      <c r="K85" s="36"/>
      <c r="L85" s="36"/>
      <c r="M85" s="76"/>
      <c r="N85" s="36"/>
      <c r="O85" s="36"/>
      <c r="P85" s="36"/>
    </row>
    <row r="86" spans="1:16" s="7" customFormat="1">
      <c r="A86" s="36"/>
      <c r="B86" s="66"/>
      <c r="C86" s="76"/>
      <c r="D86" s="36"/>
      <c r="E86" s="36"/>
      <c r="F86" s="36"/>
      <c r="G86" s="36"/>
      <c r="H86" s="36"/>
      <c r="I86" s="36"/>
      <c r="J86" s="36"/>
      <c r="K86" s="36"/>
      <c r="L86" s="36"/>
      <c r="M86" s="76"/>
      <c r="N86" s="36"/>
      <c r="O86" s="36"/>
      <c r="P86" s="36"/>
    </row>
    <row r="87" spans="1:16" s="7" customFormat="1">
      <c r="A87" s="36"/>
      <c r="B87" s="66"/>
      <c r="C87" s="76"/>
      <c r="D87" s="36"/>
      <c r="E87" s="36"/>
      <c r="F87" s="36"/>
      <c r="G87" s="36"/>
      <c r="H87" s="36"/>
      <c r="I87" s="36"/>
      <c r="J87" s="36"/>
      <c r="K87" s="36"/>
      <c r="L87" s="36"/>
      <c r="M87" s="76"/>
      <c r="N87" s="36"/>
      <c r="O87" s="36"/>
      <c r="P87" s="36"/>
    </row>
    <row r="88" spans="1:16" s="7" customFormat="1">
      <c r="A88" s="36"/>
      <c r="B88" s="66"/>
      <c r="C88" s="76"/>
      <c r="D88" s="36"/>
      <c r="E88" s="36"/>
      <c r="F88" s="36"/>
      <c r="G88" s="36"/>
      <c r="H88" s="36"/>
      <c r="I88" s="36"/>
      <c r="J88" s="36"/>
      <c r="K88" s="36"/>
      <c r="L88" s="36"/>
      <c r="M88" s="76"/>
      <c r="N88" s="36"/>
      <c r="O88" s="36"/>
      <c r="P88" s="36"/>
    </row>
    <row r="89" spans="1:16" s="7" customFormat="1">
      <c r="A89" s="36"/>
      <c r="B89" s="66"/>
      <c r="C89" s="76"/>
      <c r="D89" s="36"/>
      <c r="E89" s="36"/>
      <c r="F89" s="36"/>
      <c r="G89" s="36"/>
      <c r="H89" s="36"/>
      <c r="I89" s="36"/>
      <c r="J89" s="36"/>
      <c r="K89" s="36"/>
      <c r="L89" s="36"/>
      <c r="M89" s="76"/>
      <c r="N89" s="36"/>
      <c r="O89" s="36"/>
      <c r="P89" s="36"/>
    </row>
    <row r="90" spans="1:16" s="7" customFormat="1">
      <c r="A90" s="36"/>
      <c r="B90" s="66"/>
      <c r="C90" s="76"/>
      <c r="D90" s="36"/>
      <c r="E90" s="36"/>
      <c r="F90" s="36"/>
      <c r="G90" s="36"/>
      <c r="H90" s="36"/>
      <c r="I90" s="36"/>
      <c r="J90" s="36"/>
      <c r="K90" s="36"/>
      <c r="L90" s="36"/>
      <c r="M90" s="76"/>
      <c r="N90" s="36"/>
      <c r="O90" s="36"/>
      <c r="P90" s="36"/>
    </row>
    <row r="91" spans="1:16" s="7" customFormat="1">
      <c r="A91" s="36"/>
      <c r="B91" s="6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76"/>
      <c r="N91" s="36"/>
      <c r="O91" s="36"/>
      <c r="P91" s="36"/>
    </row>
    <row r="92" spans="1:16" s="7" customFormat="1">
      <c r="A92" s="36"/>
      <c r="B92" s="6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76"/>
      <c r="N92" s="36"/>
      <c r="O92" s="36"/>
      <c r="P92" s="36"/>
    </row>
    <row r="93" spans="1:16" s="7" customFormat="1">
      <c r="A93" s="36"/>
      <c r="B93" s="6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76"/>
      <c r="N93" s="36"/>
      <c r="O93" s="36"/>
      <c r="P93" s="36"/>
    </row>
    <row r="94" spans="1:16" s="7" customFormat="1">
      <c r="A94" s="36"/>
      <c r="B94" s="6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76"/>
      <c r="N94" s="36"/>
      <c r="O94" s="36"/>
      <c r="P94" s="36"/>
    </row>
    <row r="95" spans="1:16" s="7" customForma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</row>
    <row r="96" spans="1:16" s="7" customForma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</row>
    <row r="97" spans="1:16" s="7" customForma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</row>
    <row r="98" spans="1:16" s="7" customForma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</row>
    <row r="99" spans="1:16" s="7" customForma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</row>
    <row r="100" spans="1:16" s="7" customForma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</row>
    <row r="101" spans="1:16" s="7" customForma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</row>
    <row r="102" spans="1:16" s="7" customForma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</row>
    <row r="103" spans="1:16" s="7" customForma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</row>
    <row r="104" spans="1:16" s="7" customForma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</row>
    <row r="105" spans="1:16" s="7" customForma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</row>
    <row r="106" spans="1:16" s="7" customForma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</row>
    <row r="107" spans="1:16" s="7" customForma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</row>
    <row r="108" spans="1:16" s="7" customForma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</row>
    <row r="109" spans="1:16" s="7" customForma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</row>
    <row r="110" spans="1:16" s="7" customForma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</row>
    <row r="111" spans="1:16" s="7" customForma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</row>
    <row r="112" spans="1:16" s="7" customForma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</row>
    <row r="113" spans="1:16" s="7" customForma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</row>
    <row r="114" spans="1:16" s="7" customForma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</row>
    <row r="115" spans="1:16" s="7" customForma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</row>
    <row r="116" spans="1:16" s="7" customForma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</row>
    <row r="117" spans="1:16" s="7" customForma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</row>
    <row r="118" spans="1:16" s="7" customForma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</row>
    <row r="119" spans="1:16" s="7" customForma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</row>
    <row r="120" spans="1:16" s="7" customForma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</row>
    <row r="121" spans="1:16" s="7" customForma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</row>
    <row r="122" spans="1:16" s="7" customForma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</row>
    <row r="123" spans="1:16" s="7" customForma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</row>
    <row r="124" spans="1:16" s="7" customForma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</row>
    <row r="125" spans="1:16" s="7" customForma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</row>
    <row r="126" spans="1:16" s="7" customForma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</row>
    <row r="127" spans="1:16" s="7" customForma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</row>
    <row r="128" spans="1:16" s="7" customForma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</row>
    <row r="129" spans="1:16" s="7" customForma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</row>
    <row r="130" spans="1:16" s="7" customForma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</row>
    <row r="131" spans="1:16" s="7" customForma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</row>
    <row r="132" spans="1:16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</row>
    <row r="133" spans="1:16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</row>
    <row r="134" spans="1:16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</row>
    <row r="135" spans="1:16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</row>
    <row r="136" spans="1:16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</row>
    <row r="137" spans="1:16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</row>
    <row r="138" spans="1:16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</row>
    <row r="139" spans="1:16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</row>
    <row r="140" spans="1:16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</row>
    <row r="141" spans="1:16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</row>
    <row r="142" spans="1:16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</row>
    <row r="143" spans="1:16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</row>
    <row r="144" spans="1:16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</row>
    <row r="145" spans="1:16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</row>
    <row r="146" spans="1:16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</row>
    <row r="147" spans="1:16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</row>
    <row r="148" spans="1:16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</row>
    <row r="149" spans="1:16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</row>
    <row r="150" spans="1:16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</row>
    <row r="151" spans="1:16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</row>
    <row r="152" spans="1:16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</row>
    <row r="153" spans="1:16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</row>
    <row r="154" spans="1:16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</row>
    <row r="155" spans="1:16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</row>
    <row r="156" spans="1:16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</row>
    <row r="157" spans="1:16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</row>
    <row r="158" spans="1:16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</row>
    <row r="159" spans="1:16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</row>
    <row r="160" spans="1:16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</row>
    <row r="161" spans="1:16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</row>
    <row r="162" spans="1:16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</row>
    <row r="163" spans="1:16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</row>
    <row r="164" spans="1:16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</row>
    <row r="165" spans="1:16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</row>
    <row r="166" spans="1:16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</row>
    <row r="167" spans="1:16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</row>
    <row r="168" spans="1:16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</row>
    <row r="169" spans="1:16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</row>
    <row r="170" spans="1:16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</row>
    <row r="171" spans="1:16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</row>
    <row r="172" spans="1:16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</row>
    <row r="173" spans="1:16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</row>
    <row r="174" spans="1:16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</row>
    <row r="175" spans="1:16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</row>
    <row r="176" spans="1:16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</row>
    <row r="177" spans="1:16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</row>
    <row r="178" spans="1:16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</row>
    <row r="179" spans="1:16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</row>
    <row r="180" spans="1:16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</row>
    <row r="181" spans="1:16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</row>
    <row r="182" spans="1:16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</row>
    <row r="183" spans="1:16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</row>
    <row r="184" spans="1:16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</row>
    <row r="185" spans="1:16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</row>
    <row r="186" spans="1:16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</row>
    <row r="187" spans="1:16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</row>
    <row r="188" spans="1:16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</row>
    <row r="189" spans="1:16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</row>
  </sheetData>
  <mergeCells count="3">
    <mergeCell ref="A2:O2"/>
    <mergeCell ref="A3:O3"/>
    <mergeCell ref="A1:O1"/>
  </mergeCells>
  <phoneticPr fontId="2" type="noConversion"/>
  <printOptions gridLinesSet="0"/>
  <pageMargins left="0.7" right="0.5" top="1" bottom="1" header="0.5" footer="0.5"/>
  <pageSetup firstPageNumber="64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TABLE4.2</vt:lpstr>
      <vt:lpstr>data_start</vt:lpstr>
      <vt:lpstr>TABLE4.2!Print_Area</vt:lpstr>
      <vt:lpstr>TABLE4.2!Print_Area_MI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2009-11-10T17:08:07Z</cp:lastPrinted>
  <dcterms:created xsi:type="dcterms:W3CDTF">2001-04-11T15:59:03Z</dcterms:created>
  <dcterms:modified xsi:type="dcterms:W3CDTF">2009-11-10T17:09:07Z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