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4.3" sheetId="1" r:id="rId1"/>
  </sheets>
  <definedNames>
    <definedName name="_Regression_Int" localSheetId="0" hidden="1">1</definedName>
    <definedName name="data_start">TABLE4.3!$H$9</definedName>
    <definedName name="_xlnm.Print_Area" localSheetId="0">TABLE4.3!$A$1:$Q$114</definedName>
    <definedName name="Print_Area_MI">TABLE4.3!$A$1:$S$114</definedName>
    <definedName name="Year">TABLE4.3!$DD$1</definedName>
  </definedNames>
  <calcPr calcId="125725"/>
</workbook>
</file>

<file path=xl/calcChain.xml><?xml version="1.0" encoding="utf-8"?>
<calcChain xmlns="http://schemas.openxmlformats.org/spreadsheetml/2006/main">
  <c r="C9" i="1"/>
  <c r="C95"/>
  <c r="Q95" s="1"/>
  <c r="C93"/>
  <c r="Q93" s="1"/>
  <c r="C92"/>
  <c r="Q92" s="1"/>
  <c r="C91"/>
  <c r="Q91" s="1"/>
  <c r="C90"/>
  <c r="Q90" s="1"/>
  <c r="C89"/>
  <c r="Q89" s="1"/>
  <c r="C88"/>
  <c r="Q88" s="1"/>
  <c r="C86"/>
  <c r="Q86" s="1"/>
  <c r="C85"/>
  <c r="Q85" s="1"/>
  <c r="C84"/>
  <c r="Q84" s="1"/>
  <c r="C83"/>
  <c r="Q83" s="1"/>
  <c r="C82"/>
  <c r="Q82" s="1"/>
  <c r="C81"/>
  <c r="Q81" s="1"/>
  <c r="C80"/>
  <c r="Q80" s="1"/>
  <c r="C79"/>
  <c r="Q79" s="1"/>
  <c r="C78"/>
  <c r="Q78" s="1"/>
  <c r="C76"/>
  <c r="Q76" s="1"/>
  <c r="C75"/>
  <c r="Q75" s="1"/>
  <c r="C74"/>
  <c r="Q74" s="1"/>
  <c r="C73"/>
  <c r="Q73" s="1"/>
  <c r="C72"/>
  <c r="Q72" s="1"/>
  <c r="C70"/>
  <c r="Q70" s="1"/>
  <c r="C69"/>
  <c r="Q69" s="1"/>
  <c r="C68"/>
  <c r="Q68" s="1"/>
  <c r="C67"/>
  <c r="Q67" s="1"/>
  <c r="C66"/>
  <c r="Q66" s="1"/>
  <c r="C55"/>
  <c r="Q55" s="1"/>
  <c r="C54"/>
  <c r="Q54" s="1"/>
  <c r="C53"/>
  <c r="Q53" s="1"/>
  <c r="C52"/>
  <c r="Q52" s="1"/>
  <c r="C51"/>
  <c r="Q51" s="1"/>
  <c r="C50"/>
  <c r="Q50" s="1"/>
  <c r="C49"/>
  <c r="Q49" s="1"/>
  <c r="C48"/>
  <c r="Q48" s="1"/>
  <c r="C47"/>
  <c r="Q47" s="1"/>
  <c r="C46"/>
  <c r="Q46" s="1"/>
  <c r="C44"/>
  <c r="Q44" s="1"/>
  <c r="C43"/>
  <c r="Q43" s="1"/>
  <c r="C42"/>
  <c r="Q42" s="1"/>
  <c r="C41"/>
  <c r="Q41" s="1"/>
  <c r="C40"/>
  <c r="Q40" s="1"/>
  <c r="C39"/>
  <c r="Q39" s="1"/>
  <c r="C38"/>
  <c r="Q38" s="1"/>
  <c r="C37"/>
  <c r="Q37" s="1"/>
  <c r="C35"/>
  <c r="Q35" s="1"/>
  <c r="C34"/>
  <c r="Q34" s="1"/>
  <c r="C33"/>
  <c r="Q33" s="1"/>
  <c r="C32"/>
  <c r="Q32" s="1"/>
  <c r="C31"/>
  <c r="Q31" s="1"/>
  <c r="C30"/>
  <c r="Q30" s="1"/>
  <c r="C28"/>
  <c r="Q28" s="1"/>
  <c r="C27"/>
  <c r="Q27" s="1"/>
  <c r="C26"/>
  <c r="Q26" s="1"/>
  <c r="C25"/>
  <c r="Q25" s="1"/>
  <c r="C23"/>
  <c r="Q23" s="1"/>
  <c r="C22"/>
  <c r="Q22" s="1"/>
  <c r="C21"/>
  <c r="Q21" s="1"/>
  <c r="C20"/>
  <c r="Q20" s="1"/>
  <c r="C19"/>
  <c r="Q19" s="1"/>
  <c r="C18"/>
  <c r="Q18" s="1"/>
  <c r="C17"/>
  <c r="Q17" s="1"/>
  <c r="C15"/>
  <c r="Q15" s="1"/>
  <c r="C14"/>
  <c r="Q14" s="1"/>
  <c r="C13"/>
  <c r="Q13" s="1"/>
  <c r="C12"/>
  <c r="Q12" s="1"/>
  <c r="C10"/>
  <c r="Q10" s="1"/>
  <c r="Q9"/>
  <c r="F23"/>
  <c r="F95"/>
  <c r="F93"/>
  <c r="F92"/>
  <c r="F91"/>
  <c r="F90"/>
  <c r="F89"/>
  <c r="F88"/>
  <c r="F86"/>
  <c r="F85"/>
  <c r="F84"/>
  <c r="F83"/>
  <c r="F82"/>
  <c r="F81"/>
  <c r="F80"/>
  <c r="F79"/>
  <c r="F78"/>
  <c r="F76"/>
  <c r="F75"/>
  <c r="F74"/>
  <c r="F73"/>
  <c r="F72"/>
  <c r="F35"/>
  <c r="F34"/>
  <c r="F33"/>
  <c r="F32"/>
  <c r="F31"/>
  <c r="F30"/>
  <c r="F28"/>
  <c r="F27"/>
  <c r="F26"/>
  <c r="F25"/>
  <c r="F22"/>
  <c r="F21"/>
  <c r="F20"/>
  <c r="F19"/>
  <c r="F18"/>
  <c r="F17"/>
  <c r="F15"/>
  <c r="F14"/>
  <c r="F13"/>
  <c r="F12"/>
  <c r="F10"/>
  <c r="F9"/>
  <c r="F44"/>
  <c r="F43"/>
  <c r="F42"/>
  <c r="F41"/>
  <c r="F40"/>
  <c r="F39"/>
  <c r="F38"/>
  <c r="F37"/>
  <c r="F55"/>
  <c r="F54"/>
  <c r="F53"/>
  <c r="F52"/>
  <c r="F51"/>
  <c r="F50"/>
  <c r="F49"/>
  <c r="F48"/>
  <c r="F47"/>
  <c r="F46"/>
  <c r="F66"/>
  <c r="F67"/>
  <c r="F68"/>
  <c r="F69"/>
  <c r="F70"/>
</calcChain>
</file>

<file path=xl/sharedStrings.xml><?xml version="1.0" encoding="utf-8"?>
<sst xmlns="http://schemas.openxmlformats.org/spreadsheetml/2006/main" count="131" uniqueCount="105">
  <si>
    <t>Medicare Enrollees, Persons Served, and Beneficiary Cost-Sharing Liability, by Area of</t>
  </si>
  <si>
    <t>Managed</t>
  </si>
  <si>
    <t>Cost-Sharing Liability</t>
  </si>
  <si>
    <t>Enrollees</t>
  </si>
  <si>
    <t>Care as</t>
  </si>
  <si>
    <t xml:space="preserve">   Persons Served </t>
  </si>
  <si>
    <t>Amount</t>
  </si>
  <si>
    <t>Average per</t>
  </si>
  <si>
    <t>Area of</t>
  </si>
  <si>
    <t xml:space="preserve">Managed </t>
  </si>
  <si>
    <t>Percent</t>
  </si>
  <si>
    <t xml:space="preserve"> Number in</t>
  </si>
  <si>
    <t>in</t>
  </si>
  <si>
    <t>Person with</t>
  </si>
  <si>
    <t>Total</t>
  </si>
  <si>
    <t>Care</t>
  </si>
  <si>
    <t>of Total</t>
  </si>
  <si>
    <t>Thousands</t>
  </si>
  <si>
    <t>Millions</t>
  </si>
  <si>
    <t xml:space="preserve">United States </t>
  </si>
  <si>
    <t>Northeast</t>
  </si>
  <si>
    <t>Midwest</t>
  </si>
  <si>
    <t>South</t>
  </si>
  <si>
    <t>West</t>
  </si>
  <si>
    <t>New England</t>
  </si>
  <si>
    <t>Connecticut</t>
  </si>
  <si>
    <t>Maine</t>
  </si>
  <si>
    <t>Massachusetts</t>
  </si>
  <si>
    <t>New Hampshire</t>
  </si>
  <si>
    <t>Rhode Island</t>
  </si>
  <si>
    <t>Vermont</t>
  </si>
  <si>
    <t>Middle Atlantic</t>
  </si>
  <si>
    <t>New Jersey</t>
  </si>
  <si>
    <t>New York</t>
  </si>
  <si>
    <t>Pennsylvania</t>
  </si>
  <si>
    <t>East North Central</t>
  </si>
  <si>
    <t>Illinois</t>
  </si>
  <si>
    <t>Indiana</t>
  </si>
  <si>
    <t>Michigan</t>
  </si>
  <si>
    <t>Ohio</t>
  </si>
  <si>
    <t>Wisconsin</t>
  </si>
  <si>
    <t>See footnotes at end of table.</t>
  </si>
  <si>
    <t xml:space="preserve">   Managed </t>
  </si>
  <si>
    <t>West North Central</t>
  </si>
  <si>
    <t>Iowa</t>
  </si>
  <si>
    <t>Kansas</t>
  </si>
  <si>
    <t>Minnesota</t>
  </si>
  <si>
    <t>Missouri</t>
  </si>
  <si>
    <t>Nebraska</t>
  </si>
  <si>
    <t>North Dakota</t>
  </si>
  <si>
    <t>South Dakota</t>
  </si>
  <si>
    <t>South Atlantic</t>
  </si>
  <si>
    <t>Delaware</t>
  </si>
  <si>
    <t>District of Columbia</t>
  </si>
  <si>
    <t>Florida</t>
  </si>
  <si>
    <t>Georgia</t>
  </si>
  <si>
    <t>Maryland</t>
  </si>
  <si>
    <t>North Carolina</t>
  </si>
  <si>
    <t>South Carolina</t>
  </si>
  <si>
    <t>Virginia</t>
  </si>
  <si>
    <t>West Virginia</t>
  </si>
  <si>
    <t>East South Central</t>
  </si>
  <si>
    <t>Alabama</t>
  </si>
  <si>
    <t>Kentucky</t>
  </si>
  <si>
    <t>Mississippi</t>
  </si>
  <si>
    <t>Tennessee</t>
  </si>
  <si>
    <t>West South Central</t>
  </si>
  <si>
    <t>Arkansas</t>
  </si>
  <si>
    <t>Louisiana</t>
  </si>
  <si>
    <t>Oklahoma</t>
  </si>
  <si>
    <t>Texas</t>
  </si>
  <si>
    <t>Mountain</t>
  </si>
  <si>
    <t>Arizona</t>
  </si>
  <si>
    <t>Colorado</t>
  </si>
  <si>
    <t>Idaho</t>
  </si>
  <si>
    <t>Montana</t>
  </si>
  <si>
    <t>Nevada</t>
  </si>
  <si>
    <t>New Mexico</t>
  </si>
  <si>
    <t>Utah</t>
  </si>
  <si>
    <t>Wyoming</t>
  </si>
  <si>
    <t>Pacific</t>
  </si>
  <si>
    <t>Alaska</t>
  </si>
  <si>
    <t>California</t>
  </si>
  <si>
    <t>Hawaii</t>
  </si>
  <si>
    <t>Oregon</t>
  </si>
  <si>
    <t>Washington</t>
  </si>
  <si>
    <t>data development by the Office of Research, Development, and Information.</t>
  </si>
  <si>
    <t xml:space="preserve">NOTES: A small amount of deductible payments can not be accounted for because of missing bills and truncating of cents. Numbers may not </t>
  </si>
  <si>
    <t>add to totals because of rounding.</t>
  </si>
  <si>
    <t>SOURCE: Centers for Medicare &amp; Medicaid Services, Office of Information Services: Data from the Medicare Data Extract System;</t>
  </si>
  <si>
    <t xml:space="preserve">Table 4.3 </t>
  </si>
  <si>
    <t xml:space="preserve">  Percent</t>
  </si>
  <si>
    <t xml:space="preserve"> Per</t>
  </si>
  <si>
    <r>
      <t>Residence</t>
    </r>
    <r>
      <rPr>
        <vertAlign val="superscript"/>
        <sz val="7"/>
        <rFont val="Arial"/>
        <family val="2"/>
      </rPr>
      <t>1</t>
    </r>
  </si>
  <si>
    <r>
      <t>Liability</t>
    </r>
    <r>
      <rPr>
        <vertAlign val="superscript"/>
        <sz val="7"/>
        <rFont val="Arial"/>
        <family val="2"/>
      </rPr>
      <t>2</t>
    </r>
  </si>
  <si>
    <r>
      <t xml:space="preserve">   Enrollee</t>
    </r>
    <r>
      <rPr>
        <vertAlign val="superscript"/>
        <sz val="7"/>
        <rFont val="Arial"/>
        <family val="2"/>
      </rPr>
      <t>3</t>
    </r>
  </si>
  <si>
    <r>
      <t>All Areas</t>
    </r>
    <r>
      <rPr>
        <vertAlign val="superscript"/>
        <sz val="7"/>
        <rFont val="Arial"/>
        <family val="2"/>
      </rPr>
      <t>4</t>
    </r>
  </si>
  <si>
    <r>
      <t>Outlying Areas</t>
    </r>
    <r>
      <rPr>
        <vertAlign val="superscript"/>
        <sz val="7"/>
        <rFont val="Arial"/>
        <family val="2"/>
      </rPr>
      <t>5</t>
    </r>
  </si>
  <si>
    <r>
      <t>1</t>
    </r>
    <r>
      <rPr>
        <sz val="7"/>
        <rFont val="Arial"/>
        <family val="2"/>
      </rPr>
      <t>Based on the area of residence of the beneficiary.</t>
    </r>
  </si>
  <si>
    <r>
      <t>2</t>
    </r>
    <r>
      <rPr>
        <sz val="7"/>
        <rFont val="Arial"/>
        <family val="2"/>
      </rPr>
      <t>Does not reflect beneficiaries who received covered services and program payments, but for whom no cost-sharing liability was reported during the year.</t>
    </r>
  </si>
  <si>
    <r>
      <t>3</t>
    </r>
    <r>
      <rPr>
        <sz val="7"/>
        <rFont val="Arial"/>
        <family val="2"/>
      </rPr>
      <t>Medicare enrollees in managed care plans are not included in the denominator used to calculate the average cost-sharing liability per enrollee.</t>
    </r>
  </si>
  <si>
    <r>
      <t>4</t>
    </r>
    <r>
      <rPr>
        <sz val="7"/>
        <rFont val="Arial"/>
        <family val="2"/>
      </rPr>
      <t>Includes 50 States, District of Columbia, and outlying areas.</t>
    </r>
  </si>
  <si>
    <r>
      <t>5</t>
    </r>
    <r>
      <rPr>
        <sz val="7"/>
        <rFont val="Arial"/>
        <family val="2"/>
      </rPr>
      <t>Includes Puerto Rico, Guam, Virgin Islands, residence unknown, and all other outlying areas not shown separately.</t>
    </r>
  </si>
  <si>
    <t>Table 4.3--Continued</t>
  </si>
  <si>
    <t>Residence: Calendar Year 2008</t>
  </si>
</sst>
</file>

<file path=xl/styles.xml><?xml version="1.0" encoding="utf-8"?>
<styleSheet xmlns="http://schemas.openxmlformats.org/spreadsheetml/2006/main">
  <numFmts count="7">
    <numFmt numFmtId="5" formatCode="&quot;$&quot;#,##0_);\(&quot;$&quot;#,##0\)"/>
    <numFmt numFmtId="43" formatCode="_(* #,##0.00_);_(* \(#,##0.00\);_(* &quot;-&quot;??_);_(@_)"/>
    <numFmt numFmtId="164" formatCode="General_)"/>
    <numFmt numFmtId="165" formatCode="#,##0.0_);\(#,##0.0\)"/>
    <numFmt numFmtId="166" formatCode="0.0_)"/>
    <numFmt numFmtId="167" formatCode="_(* #,##0.0_);_(* \(#,##0.0\);_(* &quot;-&quot;??_);_(@_)"/>
    <numFmt numFmtId="168" formatCode="_(* #,##0_);_(* \(#,##0\);_(* &quot;-&quot;??_);_(@_)"/>
  </numFmts>
  <fonts count="14">
    <font>
      <sz val="7"/>
      <name val="Helv"/>
    </font>
    <font>
      <sz val="10"/>
      <name val="Arial"/>
      <family val="2"/>
    </font>
    <font>
      <sz val="8"/>
      <name val="Helv"/>
    </font>
    <font>
      <sz val="9"/>
      <name val="Helv"/>
    </font>
    <font>
      <sz val="8"/>
      <name val="Helv"/>
      <family val="2"/>
    </font>
    <font>
      <sz val="9"/>
      <name val="Helv"/>
      <family val="2"/>
    </font>
    <font>
      <b/>
      <sz val="10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08">
    <xf numFmtId="164" fontId="0" fillId="0" borderId="0" xfId="0"/>
    <xf numFmtId="164" fontId="2" fillId="0" borderId="0" xfId="0" applyFont="1"/>
    <xf numFmtId="164" fontId="2" fillId="0" borderId="0" xfId="0" applyFont="1" applyBorder="1"/>
    <xf numFmtId="168" fontId="2" fillId="0" borderId="0" xfId="1" applyNumberFormat="1" applyFont="1" applyBorder="1"/>
    <xf numFmtId="164" fontId="0" fillId="0" borderId="0" xfId="0" applyAlignment="1">
      <alignment vertical="top"/>
    </xf>
    <xf numFmtId="164" fontId="0" fillId="0" borderId="0" xfId="0" applyAlignment="1"/>
    <xf numFmtId="168" fontId="4" fillId="0" borderId="0" xfId="1" applyNumberFormat="1" applyFont="1" applyBorder="1"/>
    <xf numFmtId="164" fontId="4" fillId="0" borderId="0" xfId="0" applyFont="1" applyBorder="1"/>
    <xf numFmtId="164" fontId="3" fillId="0" borderId="0" xfId="0" applyFont="1" applyBorder="1" applyAlignment="1" applyProtection="1">
      <alignment horizontal="left"/>
    </xf>
    <xf numFmtId="164" fontId="3" fillId="0" borderId="0" xfId="0" applyFont="1" applyBorder="1"/>
    <xf numFmtId="168" fontId="3" fillId="0" borderId="0" xfId="1" applyNumberFormat="1" applyFont="1" applyBorder="1"/>
    <xf numFmtId="164" fontId="0" fillId="0" borderId="0" xfId="0" applyBorder="1"/>
    <xf numFmtId="164" fontId="3" fillId="0" borderId="0" xfId="0" applyFont="1" applyBorder="1" applyAlignment="1" applyProtection="1"/>
    <xf numFmtId="37" fontId="3" fillId="0" borderId="0" xfId="0" applyNumberFormat="1" applyFont="1" applyBorder="1" applyAlignment="1" applyProtection="1">
      <alignment horizontal="centerContinuous"/>
    </xf>
    <xf numFmtId="164" fontId="0" fillId="0" borderId="0" xfId="0" applyBorder="1" applyAlignment="1">
      <alignment horizontal="centerContinuous" vertical="top"/>
    </xf>
    <xf numFmtId="164" fontId="0" fillId="0" borderId="0" xfId="0" applyBorder="1" applyAlignment="1">
      <alignment horizontal="centerContinuous"/>
    </xf>
    <xf numFmtId="164" fontId="0" fillId="0" borderId="0" xfId="0" applyBorder="1" applyAlignment="1"/>
    <xf numFmtId="164" fontId="0" fillId="0" borderId="0" xfId="0" applyBorder="1" applyAlignment="1">
      <alignment vertical="top"/>
    </xf>
    <xf numFmtId="164" fontId="3" fillId="0" borderId="0" xfId="0" applyFont="1" applyBorder="1" applyAlignment="1" applyProtection="1">
      <alignment horizontal="centerContinuous"/>
    </xf>
    <xf numFmtId="3" fontId="4" fillId="0" borderId="0" xfId="0" applyNumberFormat="1" applyFont="1" applyBorder="1"/>
    <xf numFmtId="37" fontId="2" fillId="0" borderId="0" xfId="0" applyNumberFormat="1" applyFont="1" applyBorder="1"/>
    <xf numFmtId="3" fontId="3" fillId="0" borderId="0" xfId="0" applyNumberFormat="1" applyFont="1" applyBorder="1"/>
    <xf numFmtId="3" fontId="2" fillId="0" borderId="0" xfId="0" applyNumberFormat="1" applyFont="1" applyBorder="1"/>
    <xf numFmtId="164" fontId="2" fillId="0" borderId="0" xfId="0" applyFont="1" applyBorder="1" applyAlignment="1">
      <alignment vertical="top"/>
    </xf>
    <xf numFmtId="164" fontId="4" fillId="0" borderId="0" xfId="0" applyFont="1" applyBorder="1" applyAlignment="1">
      <alignment vertical="top"/>
    </xf>
    <xf numFmtId="164" fontId="2" fillId="0" borderId="0" xfId="0" applyFont="1" applyBorder="1" applyAlignment="1"/>
    <xf numFmtId="164" fontId="4" fillId="0" borderId="0" xfId="0" applyFont="1" applyBorder="1" applyAlignment="1"/>
    <xf numFmtId="168" fontId="4" fillId="0" borderId="0" xfId="1" applyNumberFormat="1" applyFont="1" applyBorder="1" applyAlignment="1">
      <alignment horizontal="center"/>
    </xf>
    <xf numFmtId="164" fontId="4" fillId="0" borderId="0" xfId="0" applyFont="1" applyBorder="1" applyAlignment="1">
      <alignment horizontal="center"/>
    </xf>
    <xf numFmtId="168" fontId="3" fillId="0" borderId="0" xfId="1" applyNumberFormat="1" applyFont="1" applyBorder="1" applyProtection="1"/>
    <xf numFmtId="168" fontId="5" fillId="0" borderId="0" xfId="0" applyNumberFormat="1" applyFont="1" applyBorder="1"/>
    <xf numFmtId="164" fontId="7" fillId="0" borderId="0" xfId="0" applyFont="1" applyBorder="1" applyAlignment="1">
      <alignment horizontal="centerContinuous" vertical="top"/>
    </xf>
    <xf numFmtId="164" fontId="7" fillId="0" borderId="0" xfId="0" applyFont="1" applyBorder="1" applyAlignment="1">
      <alignment horizontal="centerContinuous"/>
    </xf>
    <xf numFmtId="164" fontId="8" fillId="0" borderId="1" xfId="0" applyFont="1" applyBorder="1"/>
    <xf numFmtId="164" fontId="9" fillId="0" borderId="1" xfId="0" applyFont="1" applyBorder="1"/>
    <xf numFmtId="164" fontId="9" fillId="0" borderId="1" xfId="0" applyFont="1" applyBorder="1" applyAlignment="1" applyProtection="1">
      <alignment horizontal="centerContinuous"/>
    </xf>
    <xf numFmtId="164" fontId="9" fillId="0" borderId="2" xfId="0" applyFont="1" applyBorder="1"/>
    <xf numFmtId="164" fontId="9" fillId="0" borderId="1" xfId="0" applyFont="1" applyBorder="1" applyAlignment="1" applyProtection="1">
      <alignment horizontal="left"/>
    </xf>
    <xf numFmtId="164" fontId="9" fillId="0" borderId="0" xfId="0" applyFont="1" applyBorder="1"/>
    <xf numFmtId="164" fontId="9" fillId="0" borderId="0" xfId="0" applyFont="1"/>
    <xf numFmtId="164" fontId="9" fillId="0" borderId="0" xfId="0" applyFont="1" applyAlignment="1" applyProtection="1">
      <alignment horizontal="centerContinuous"/>
    </xf>
    <xf numFmtId="164" fontId="9" fillId="0" borderId="0" xfId="0" applyFont="1" applyAlignment="1">
      <alignment horizontal="centerContinuous"/>
    </xf>
    <xf numFmtId="164" fontId="9" fillId="0" borderId="0" xfId="0" applyFont="1" applyAlignment="1" applyProtection="1">
      <alignment horizontal="left"/>
    </xf>
    <xf numFmtId="168" fontId="9" fillId="0" borderId="1" xfId="1" applyNumberFormat="1" applyFont="1" applyBorder="1" applyAlignment="1" applyProtection="1">
      <alignment horizontal="center"/>
    </xf>
    <xf numFmtId="164" fontId="9" fillId="0" borderId="1" xfId="0" applyFont="1" applyBorder="1" applyAlignment="1" applyProtection="1">
      <alignment horizontal="center"/>
    </xf>
    <xf numFmtId="164" fontId="9" fillId="0" borderId="0" xfId="0" applyFont="1" applyBorder="1" applyAlignment="1" applyProtection="1">
      <alignment horizontal="center"/>
    </xf>
    <xf numFmtId="164" fontId="9" fillId="0" borderId="1" xfId="0" applyFont="1" applyBorder="1" applyAlignment="1">
      <alignment horizontal="centerContinuous"/>
    </xf>
    <xf numFmtId="168" fontId="9" fillId="0" borderId="0" xfId="1" applyNumberFormat="1" applyFont="1" applyAlignment="1" applyProtection="1">
      <alignment horizontal="center"/>
    </xf>
    <xf numFmtId="164" fontId="9" fillId="0" borderId="0" xfId="0" applyFont="1" applyBorder="1" applyAlignment="1">
      <alignment horizontal="centerContinuous"/>
    </xf>
    <xf numFmtId="164" fontId="9" fillId="0" borderId="0" xfId="0" quotePrefix="1" applyFont="1" applyAlignment="1" applyProtection="1">
      <alignment horizontal="left"/>
    </xf>
    <xf numFmtId="164" fontId="9" fillId="0" borderId="0" xfId="0" applyFont="1" applyAlignment="1" applyProtection="1">
      <alignment horizontal="center"/>
    </xf>
    <xf numFmtId="164" fontId="7" fillId="0" borderId="0" xfId="0" applyFont="1" applyBorder="1"/>
    <xf numFmtId="164" fontId="9" fillId="0" borderId="3" xfId="0" quotePrefix="1" applyFont="1" applyBorder="1" applyAlignment="1" applyProtection="1">
      <alignment horizontal="left"/>
    </xf>
    <xf numFmtId="164" fontId="9" fillId="0" borderId="3" xfId="0" applyFont="1" applyBorder="1" applyAlignment="1" applyProtection="1">
      <alignment horizontal="centerContinuous"/>
    </xf>
    <xf numFmtId="168" fontId="9" fillId="0" borderId="3" xfId="1" applyNumberFormat="1" applyFont="1" applyBorder="1" applyAlignment="1" applyProtection="1">
      <alignment horizontal="center"/>
    </xf>
    <xf numFmtId="164" fontId="9" fillId="0" borderId="3" xfId="0" applyFont="1" applyBorder="1"/>
    <xf numFmtId="164" fontId="9" fillId="0" borderId="3" xfId="0" applyFont="1" applyBorder="1" applyAlignment="1" applyProtection="1">
      <alignment horizontal="center"/>
    </xf>
    <xf numFmtId="164" fontId="9" fillId="0" borderId="0" xfId="0" applyFont="1" applyBorder="1" applyAlignment="1" applyProtection="1">
      <alignment horizontal="left"/>
    </xf>
    <xf numFmtId="168" fontId="9" fillId="0" borderId="0" xfId="1" applyNumberFormat="1" applyFont="1" applyBorder="1"/>
    <xf numFmtId="165" fontId="9" fillId="0" borderId="0" xfId="0" applyNumberFormat="1" applyFont="1" applyBorder="1" applyProtection="1"/>
    <xf numFmtId="37" fontId="9" fillId="0" borderId="0" xfId="0" applyNumberFormat="1" applyFont="1" applyBorder="1" applyProtection="1"/>
    <xf numFmtId="166" fontId="9" fillId="0" borderId="0" xfId="0" applyNumberFormat="1" applyFont="1" applyBorder="1" applyProtection="1"/>
    <xf numFmtId="5" fontId="9" fillId="0" borderId="0" xfId="0" applyNumberFormat="1" applyFont="1" applyBorder="1" applyProtection="1"/>
    <xf numFmtId="164" fontId="9" fillId="0" borderId="0" xfId="0" quotePrefix="1" applyFont="1" applyBorder="1" applyAlignment="1" applyProtection="1">
      <alignment horizontal="left"/>
    </xf>
    <xf numFmtId="3" fontId="9" fillId="0" borderId="0" xfId="0" applyNumberFormat="1" applyFont="1"/>
    <xf numFmtId="168" fontId="9" fillId="0" borderId="0" xfId="1" applyNumberFormat="1" applyFont="1"/>
    <xf numFmtId="5" fontId="9" fillId="0" borderId="0" xfId="1" applyNumberFormat="1" applyFont="1"/>
    <xf numFmtId="5" fontId="9" fillId="0" borderId="0" xfId="0" applyNumberFormat="1" applyFont="1" applyProtection="1"/>
    <xf numFmtId="37" fontId="9" fillId="0" borderId="0" xfId="0" applyNumberFormat="1" applyFont="1" applyProtection="1"/>
    <xf numFmtId="165" fontId="9" fillId="0" borderId="0" xfId="0" applyNumberFormat="1" applyFont="1" applyProtection="1"/>
    <xf numFmtId="164" fontId="7" fillId="0" borderId="0" xfId="0" applyFont="1"/>
    <xf numFmtId="168" fontId="7" fillId="0" borderId="0" xfId="1" applyNumberFormat="1" applyFont="1"/>
    <xf numFmtId="166" fontId="9" fillId="0" borderId="0" xfId="0" applyNumberFormat="1" applyFont="1" applyProtection="1"/>
    <xf numFmtId="164" fontId="6" fillId="0" borderId="0" xfId="0" applyFont="1" applyAlignment="1" applyProtection="1">
      <alignment horizontal="centerContinuous" vertical="top"/>
    </xf>
    <xf numFmtId="37" fontId="8" fillId="0" borderId="0" xfId="0" applyNumberFormat="1" applyFont="1" applyAlignment="1" applyProtection="1">
      <alignment horizontal="centerContinuous" vertical="top"/>
    </xf>
    <xf numFmtId="168" fontId="11" fillId="0" borderId="0" xfId="1" applyNumberFormat="1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6" fontId="12" fillId="0" borderId="0" xfId="0" applyNumberFormat="1" applyFont="1" applyAlignment="1" applyProtection="1">
      <alignment horizontal="centerContinuous" vertical="top"/>
    </xf>
    <xf numFmtId="168" fontId="7" fillId="0" borderId="0" xfId="1" applyNumberFormat="1" applyFont="1" applyAlignment="1">
      <alignment horizontal="centerContinuous" vertical="top"/>
    </xf>
    <xf numFmtId="164" fontId="9" fillId="0" borderId="0" xfId="0" applyFont="1" applyBorder="1" applyAlignment="1">
      <alignment horizontal="centerContinuous" vertical="top"/>
    </xf>
    <xf numFmtId="37" fontId="9" fillId="0" borderId="1" xfId="0" applyNumberFormat="1" applyFont="1" applyBorder="1" applyProtection="1"/>
    <xf numFmtId="168" fontId="9" fillId="0" borderId="1" xfId="1" applyNumberFormat="1" applyFont="1" applyBorder="1"/>
    <xf numFmtId="166" fontId="9" fillId="0" borderId="1" xfId="0" applyNumberFormat="1" applyFont="1" applyBorder="1" applyProtection="1"/>
    <xf numFmtId="168" fontId="9" fillId="0" borderId="0" xfId="1" applyNumberFormat="1" applyFont="1" applyBorder="1" applyAlignment="1" applyProtection="1">
      <alignment horizontal="center"/>
    </xf>
    <xf numFmtId="5" fontId="9" fillId="0" borderId="0" xfId="0" applyNumberFormat="1" applyFont="1"/>
    <xf numFmtId="167" fontId="9" fillId="0" borderId="0" xfId="1" applyNumberFormat="1" applyFont="1" applyProtection="1"/>
    <xf numFmtId="3" fontId="13" fillId="0" borderId="0" xfId="0" applyNumberFormat="1" applyFont="1"/>
    <xf numFmtId="168" fontId="13" fillId="0" borderId="0" xfId="1" applyNumberFormat="1" applyFont="1"/>
    <xf numFmtId="168" fontId="9" fillId="0" borderId="0" xfId="1" applyNumberFormat="1" applyFont="1" applyProtection="1"/>
    <xf numFmtId="3" fontId="9" fillId="0" borderId="0" xfId="0" applyNumberFormat="1" applyFont="1" applyAlignment="1" applyProtection="1"/>
    <xf numFmtId="3" fontId="9" fillId="0" borderId="3" xfId="0" applyNumberFormat="1" applyFont="1" applyBorder="1"/>
    <xf numFmtId="3" fontId="9" fillId="0" borderId="0" xfId="0" applyNumberFormat="1" applyFont="1" applyBorder="1"/>
    <xf numFmtId="168" fontId="9" fillId="0" borderId="3" xfId="1" applyNumberFormat="1" applyFont="1" applyBorder="1"/>
    <xf numFmtId="165" fontId="9" fillId="0" borderId="3" xfId="0" applyNumberFormat="1" applyFont="1" applyBorder="1" applyProtection="1"/>
    <xf numFmtId="164" fontId="10" fillId="0" borderId="1" xfId="0" applyFont="1" applyBorder="1" applyAlignment="1" applyProtection="1">
      <alignment horizontal="left"/>
    </xf>
    <xf numFmtId="164" fontId="10" fillId="0" borderId="0" xfId="0" applyFont="1" applyAlignment="1" applyProtection="1">
      <alignment horizontal="left"/>
    </xf>
    <xf numFmtId="166" fontId="7" fillId="0" borderId="0" xfId="0" applyNumberFormat="1" applyFont="1" applyBorder="1" applyProtection="1"/>
    <xf numFmtId="164" fontId="10" fillId="0" borderId="0" xfId="0" quotePrefix="1" applyFont="1" applyAlignment="1" applyProtection="1">
      <alignment horizontal="left"/>
    </xf>
    <xf numFmtId="166" fontId="7" fillId="0" borderId="0" xfId="0" applyNumberFormat="1" applyFont="1" applyProtection="1"/>
    <xf numFmtId="164" fontId="7" fillId="0" borderId="0" xfId="0" applyFont="1" applyAlignment="1" applyProtection="1">
      <alignment horizontal="left"/>
    </xf>
    <xf numFmtId="164" fontId="7" fillId="0" borderId="0" xfId="0" applyFont="1" applyBorder="1" applyAlignment="1" applyProtection="1">
      <alignment horizontal="left"/>
    </xf>
    <xf numFmtId="168" fontId="7" fillId="0" borderId="0" xfId="1" applyNumberFormat="1" applyFont="1" applyBorder="1"/>
    <xf numFmtId="37" fontId="9" fillId="0" borderId="0" xfId="1" applyNumberFormat="1" applyFont="1"/>
    <xf numFmtId="164" fontId="8" fillId="0" borderId="0" xfId="0" applyFont="1"/>
    <xf numFmtId="164" fontId="6" fillId="0" borderId="0" xfId="0" applyFont="1" applyAlignment="1" applyProtection="1">
      <alignment horizontal="center" vertical="top"/>
    </xf>
    <xf numFmtId="164" fontId="6" fillId="0" borderId="4" xfId="0" applyFont="1" applyBorder="1" applyAlignment="1" applyProtection="1">
      <alignment horizontal="center" vertical="top"/>
    </xf>
    <xf numFmtId="164" fontId="6" fillId="0" borderId="0" xfId="0" applyFont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6" transitionEvaluation="1"/>
  <dimension ref="A1:DD453"/>
  <sheetViews>
    <sheetView showGridLines="0" tabSelected="1" topLeftCell="A6" zoomScaleNormal="100" workbookViewId="0">
      <selection activeCell="R27" sqref="R27"/>
    </sheetView>
  </sheetViews>
  <sheetFormatPr defaultColWidth="9.796875" defaultRowHeight="11.25"/>
  <cols>
    <col min="1" max="1" width="19" style="70" customWidth="1"/>
    <col min="2" max="2" width="14" style="39" customWidth="1"/>
    <col min="3" max="3" width="1" style="39" customWidth="1"/>
    <col min="4" max="4" width="12" style="70" customWidth="1"/>
    <col min="5" max="5" width="4" style="70" customWidth="1"/>
    <col min="6" max="6" width="8" style="70" customWidth="1"/>
    <col min="7" max="7" width="2.19921875" style="70" customWidth="1"/>
    <col min="8" max="8" width="10.19921875" style="70" customWidth="1"/>
    <col min="9" max="9" width="2.59765625" style="70" customWidth="1"/>
    <col min="10" max="10" width="8.3984375" style="70" customWidth="1"/>
    <col min="11" max="11" width="2" style="70" customWidth="1"/>
    <col min="12" max="12" width="10" style="71" customWidth="1"/>
    <col min="13" max="13" width="3" style="70" customWidth="1"/>
    <col min="14" max="14" width="7.3984375" style="70" customWidth="1"/>
    <col min="15" max="15" width="1.19921875" style="70" customWidth="1"/>
    <col min="16" max="16" width="11.19921875" style="70" customWidth="1"/>
    <col min="17" max="17" width="10.59765625" style="70" customWidth="1"/>
    <col min="18" max="18" width="8.3984375" style="51" customWidth="1"/>
    <col min="19" max="19" width="2.3984375" style="11" customWidth="1"/>
    <col min="20" max="20" width="12.19921875" style="11" customWidth="1"/>
    <col min="21" max="21" width="9.19921875" style="11" customWidth="1"/>
    <col min="22" max="22" width="14.59765625" style="2" customWidth="1"/>
    <col min="23" max="23" width="16.19921875" style="7" customWidth="1"/>
    <col min="24" max="24" width="12.796875" style="7" customWidth="1"/>
    <col min="25" max="26" width="9.796875" style="7"/>
    <col min="27" max="60" width="9.796875" style="11"/>
  </cols>
  <sheetData>
    <row r="1" spans="1:108" s="4" customFormat="1" ht="15" customHeight="1">
      <c r="A1" s="105" t="s">
        <v>90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31"/>
      <c r="S1" s="14"/>
      <c r="T1" s="14"/>
      <c r="U1" s="17"/>
      <c r="V1" s="23"/>
      <c r="W1" s="24"/>
      <c r="X1" s="24"/>
      <c r="Y1" s="24"/>
      <c r="Z1" s="24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DD1" s="4">
        <v>2003</v>
      </c>
    </row>
    <row r="2" spans="1:108" s="5" customFormat="1" ht="15" customHeight="1">
      <c r="A2" s="107" t="s">
        <v>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32"/>
      <c r="S2" s="15"/>
      <c r="T2" s="15"/>
      <c r="U2" s="16"/>
      <c r="V2" s="25"/>
      <c r="W2" s="26"/>
      <c r="X2" s="26"/>
      <c r="Y2" s="26"/>
      <c r="Z2" s="2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</row>
    <row r="3" spans="1:108" s="4" customFormat="1" ht="15" customHeight="1">
      <c r="A3" s="106" t="s">
        <v>104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31"/>
      <c r="S3" s="14"/>
      <c r="T3" s="14"/>
      <c r="U3" s="17"/>
      <c r="V3" s="23"/>
      <c r="W3" s="24"/>
      <c r="X3" s="24"/>
      <c r="Y3" s="24"/>
      <c r="Z3" s="24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</row>
    <row r="4" spans="1:108" ht="11.25" customHeight="1">
      <c r="A4" s="33"/>
      <c r="B4" s="34"/>
      <c r="C4" s="34"/>
      <c r="D4" s="34"/>
      <c r="E4" s="34"/>
      <c r="F4" s="35" t="s">
        <v>1</v>
      </c>
      <c r="G4" s="34"/>
      <c r="H4" s="34"/>
      <c r="I4" s="34"/>
      <c r="J4" s="34"/>
      <c r="K4" s="34"/>
      <c r="L4" s="36"/>
      <c r="M4" s="37" t="s">
        <v>2</v>
      </c>
      <c r="N4" s="36"/>
      <c r="O4" s="34"/>
      <c r="P4" s="34"/>
      <c r="Q4" s="34"/>
      <c r="R4" s="38"/>
      <c r="S4" s="2"/>
      <c r="T4" s="2"/>
      <c r="U4" s="2"/>
      <c r="W4" s="6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1"/>
      <c r="BJ4" s="1"/>
      <c r="BK4" s="1"/>
      <c r="BL4" s="1"/>
      <c r="BM4" s="1"/>
    </row>
    <row r="5" spans="1:108" ht="10.15" customHeight="1">
      <c r="A5" s="39"/>
      <c r="B5" s="40" t="s">
        <v>3</v>
      </c>
      <c r="C5" s="40"/>
      <c r="D5" s="41"/>
      <c r="E5" s="41"/>
      <c r="F5" s="40" t="s">
        <v>4</v>
      </c>
      <c r="G5" s="39"/>
      <c r="H5" s="42" t="s">
        <v>5</v>
      </c>
      <c r="I5" s="39"/>
      <c r="J5" s="39"/>
      <c r="K5" s="39"/>
      <c r="L5" s="43" t="s">
        <v>6</v>
      </c>
      <c r="M5" s="34"/>
      <c r="N5" s="38"/>
      <c r="O5" s="34"/>
      <c r="P5" s="35" t="s">
        <v>7</v>
      </c>
      <c r="Q5" s="34"/>
      <c r="R5" s="38"/>
      <c r="S5" s="2"/>
      <c r="T5" s="2"/>
      <c r="U5" s="2"/>
      <c r="W5" s="6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1"/>
      <c r="BJ5" s="1"/>
      <c r="BK5" s="1"/>
      <c r="BL5" s="1"/>
      <c r="BM5" s="1"/>
    </row>
    <row r="6" spans="1:108" ht="10.15" customHeight="1">
      <c r="A6" s="42" t="s">
        <v>8</v>
      </c>
      <c r="B6" s="34"/>
      <c r="C6" s="34"/>
      <c r="D6" s="44" t="s">
        <v>9</v>
      </c>
      <c r="E6" s="45"/>
      <c r="F6" s="40" t="s">
        <v>10</v>
      </c>
      <c r="G6" s="39"/>
      <c r="H6" s="44" t="s">
        <v>11</v>
      </c>
      <c r="I6" s="34"/>
      <c r="J6" s="46"/>
      <c r="K6" s="39"/>
      <c r="L6" s="47" t="s">
        <v>12</v>
      </c>
      <c r="M6" s="39"/>
      <c r="N6" s="48"/>
      <c r="O6" s="39"/>
      <c r="P6" s="49" t="s">
        <v>13</v>
      </c>
      <c r="Q6" s="50" t="s">
        <v>92</v>
      </c>
      <c r="S6" s="2"/>
      <c r="W6" s="27"/>
      <c r="X6" s="28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</row>
    <row r="7" spans="1:108" ht="11.45" customHeight="1">
      <c r="A7" s="52" t="s">
        <v>93</v>
      </c>
      <c r="B7" s="53" t="s">
        <v>14</v>
      </c>
      <c r="C7" s="53"/>
      <c r="D7" s="54" t="s">
        <v>15</v>
      </c>
      <c r="E7" s="54"/>
      <c r="F7" s="53" t="s">
        <v>16</v>
      </c>
      <c r="G7" s="55"/>
      <c r="H7" s="56" t="s">
        <v>17</v>
      </c>
      <c r="I7" s="55"/>
      <c r="J7" s="53" t="s">
        <v>91</v>
      </c>
      <c r="K7" s="55"/>
      <c r="L7" s="54" t="s">
        <v>18</v>
      </c>
      <c r="M7" s="55"/>
      <c r="N7" s="53" t="s">
        <v>10</v>
      </c>
      <c r="O7" s="55"/>
      <c r="P7" s="53" t="s">
        <v>94</v>
      </c>
      <c r="Q7" s="56" t="s">
        <v>95</v>
      </c>
      <c r="S7" s="2"/>
      <c r="W7" s="6"/>
      <c r="Z7" s="6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</row>
    <row r="8" spans="1:108" ht="3" customHeight="1">
      <c r="A8" s="57"/>
      <c r="B8" s="58"/>
      <c r="C8" s="58"/>
      <c r="D8" s="58"/>
      <c r="E8" s="58"/>
      <c r="F8" s="59"/>
      <c r="G8" s="38"/>
      <c r="H8" s="60"/>
      <c r="I8" s="38"/>
      <c r="J8" s="61"/>
      <c r="K8" s="62"/>
      <c r="L8" s="58"/>
      <c r="M8" s="38"/>
      <c r="N8" s="61"/>
      <c r="O8" s="38"/>
      <c r="P8" s="62"/>
      <c r="Q8" s="62"/>
      <c r="R8" s="62"/>
      <c r="S8" s="2"/>
      <c r="T8" s="2"/>
      <c r="U8" s="2"/>
      <c r="W8" s="6"/>
      <c r="Z8" s="6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</row>
    <row r="9" spans="1:108" ht="11.1" customHeight="1">
      <c r="A9" s="63" t="s">
        <v>96</v>
      </c>
      <c r="B9" s="64">
        <v>45411883</v>
      </c>
      <c r="C9" s="64">
        <f>SUM(B9-D9)</f>
        <v>35320087</v>
      </c>
      <c r="D9" s="64">
        <v>10091796</v>
      </c>
      <c r="E9" s="64"/>
      <c r="F9" s="59">
        <f>D9/B9*100</f>
        <v>22.222808950688083</v>
      </c>
      <c r="G9" s="38"/>
      <c r="H9" s="65">
        <v>32058</v>
      </c>
      <c r="I9" s="38"/>
      <c r="J9" s="61">
        <v>100</v>
      </c>
      <c r="K9" s="62"/>
      <c r="L9" s="66">
        <v>51409</v>
      </c>
      <c r="M9" s="38"/>
      <c r="N9" s="61">
        <v>100</v>
      </c>
      <c r="O9" s="38"/>
      <c r="P9" s="67">
        <v>1638</v>
      </c>
      <c r="Q9" s="65">
        <f>(L9/C9)*1000000</f>
        <v>1455.5173660812329</v>
      </c>
      <c r="S9" s="2"/>
      <c r="T9" s="8"/>
      <c r="U9" s="9"/>
      <c r="V9" s="21"/>
      <c r="W9" s="21"/>
      <c r="X9" s="21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</row>
    <row r="10" spans="1:108" ht="10.5" customHeight="1">
      <c r="A10" s="57" t="s">
        <v>19</v>
      </c>
      <c r="B10" s="64">
        <v>44384954</v>
      </c>
      <c r="C10" s="64">
        <f>SUM(B10-D10)</f>
        <v>34671905</v>
      </c>
      <c r="D10" s="64">
        <v>9713049</v>
      </c>
      <c r="E10" s="64"/>
      <c r="F10" s="59">
        <f>D10/B10*100</f>
        <v>21.883652284510646</v>
      </c>
      <c r="G10" s="38"/>
      <c r="H10" s="65">
        <v>31886</v>
      </c>
      <c r="I10" s="38"/>
      <c r="J10" s="59">
        <v>99.5</v>
      </c>
      <c r="K10" s="60"/>
      <c r="L10" s="65">
        <v>51197</v>
      </c>
      <c r="M10" s="38"/>
      <c r="N10" s="59">
        <v>99.6</v>
      </c>
      <c r="O10" s="38"/>
      <c r="P10" s="68">
        <v>1640</v>
      </c>
      <c r="Q10" s="65">
        <f>(L10/C10)*1000000</f>
        <v>1476.6134136558114</v>
      </c>
      <c r="S10" s="2"/>
      <c r="T10" s="8"/>
      <c r="U10" s="9"/>
      <c r="V10" s="21"/>
      <c r="W10" s="21"/>
      <c r="X10" s="21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</row>
    <row r="11" spans="1:108" ht="12" customHeight="1">
      <c r="A11" s="38"/>
      <c r="B11" s="64"/>
      <c r="C11" s="64"/>
      <c r="D11" s="64"/>
      <c r="E11" s="64"/>
      <c r="F11" s="59"/>
      <c r="G11" s="38"/>
      <c r="H11" s="65"/>
      <c r="I11" s="38"/>
      <c r="J11" s="61"/>
      <c r="K11" s="60"/>
      <c r="L11" s="65"/>
      <c r="M11" s="38"/>
      <c r="N11" s="38"/>
      <c r="O11" s="38"/>
      <c r="P11" s="39"/>
      <c r="Q11" s="60"/>
      <c r="R11" s="60"/>
      <c r="S11" s="2"/>
      <c r="T11" s="10"/>
      <c r="U11" s="10"/>
      <c r="V11" s="21"/>
      <c r="W11" s="21"/>
      <c r="X11" s="21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</row>
    <row r="12" spans="1:108" ht="10.5" customHeight="1">
      <c r="A12" s="42" t="s">
        <v>20</v>
      </c>
      <c r="B12" s="64">
        <v>8710125</v>
      </c>
      <c r="C12" s="64">
        <f>SUM(B12-D12)</f>
        <v>6617082</v>
      </c>
      <c r="D12" s="64">
        <v>2093043</v>
      </c>
      <c r="E12" s="64"/>
      <c r="F12" s="69">
        <f>D12/B12*100</f>
        <v>24.029999569466572</v>
      </c>
      <c r="G12" s="39"/>
      <c r="H12" s="65">
        <v>5980</v>
      </c>
      <c r="I12" s="39"/>
      <c r="J12" s="59">
        <v>18.7</v>
      </c>
      <c r="K12" s="68"/>
      <c r="L12" s="65">
        <v>10041</v>
      </c>
      <c r="M12" s="39"/>
      <c r="N12" s="59">
        <v>19.5</v>
      </c>
      <c r="O12" s="39"/>
      <c r="P12" s="68">
        <v>1713</v>
      </c>
      <c r="Q12" s="65">
        <f>(L12/C12)*1000000</f>
        <v>1517.4362354886944</v>
      </c>
      <c r="S12" s="2"/>
      <c r="T12" s="8"/>
      <c r="U12" s="9"/>
      <c r="V12" s="21"/>
      <c r="W12" s="21"/>
      <c r="X12" s="21"/>
      <c r="Z12" s="19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</row>
    <row r="13" spans="1:108" ht="10.15" customHeight="1">
      <c r="A13" s="42" t="s">
        <v>21</v>
      </c>
      <c r="B13" s="64">
        <v>10182276</v>
      </c>
      <c r="C13" s="64">
        <f>SUM(B13-D13)</f>
        <v>8287897</v>
      </c>
      <c r="D13" s="64">
        <v>1894379</v>
      </c>
      <c r="E13" s="64"/>
      <c r="F13" s="69">
        <f>D13/B13*100</f>
        <v>18.604671489949791</v>
      </c>
      <c r="G13" s="39"/>
      <c r="H13" s="65">
        <v>7802</v>
      </c>
      <c r="I13" s="39"/>
      <c r="J13" s="59">
        <v>24.3</v>
      </c>
      <c r="K13" s="68"/>
      <c r="L13" s="65">
        <v>12527</v>
      </c>
      <c r="M13" s="39"/>
      <c r="N13" s="59">
        <v>24.4</v>
      </c>
      <c r="O13" s="39"/>
      <c r="P13" s="68">
        <v>1642</v>
      </c>
      <c r="Q13" s="65">
        <f>(L13/C13)*1000000</f>
        <v>1511.4811393046994</v>
      </c>
      <c r="S13" s="2"/>
      <c r="T13" s="8"/>
      <c r="U13" s="9"/>
      <c r="V13" s="21"/>
      <c r="W13" s="21"/>
      <c r="X13" s="21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1"/>
      <c r="BJ13" s="1"/>
      <c r="BK13" s="1"/>
      <c r="BL13" s="1"/>
      <c r="BM13" s="1"/>
    </row>
    <row r="14" spans="1:108">
      <c r="A14" s="42" t="s">
        <v>22</v>
      </c>
      <c r="B14" s="64">
        <v>16471451</v>
      </c>
      <c r="C14" s="64">
        <f>SUM(B14-D14)</f>
        <v>13600747</v>
      </c>
      <c r="D14" s="64">
        <v>2870704</v>
      </c>
      <c r="E14" s="64"/>
      <c r="F14" s="69">
        <f>D14/B14*100</f>
        <v>17.428361350800241</v>
      </c>
      <c r="G14" s="39"/>
      <c r="H14" s="65">
        <v>12688</v>
      </c>
      <c r="I14" s="39"/>
      <c r="J14" s="59">
        <v>39.6</v>
      </c>
      <c r="K14" s="68"/>
      <c r="L14" s="65">
        <v>20535</v>
      </c>
      <c r="M14" s="39"/>
      <c r="N14" s="59">
        <v>39.9</v>
      </c>
      <c r="O14" s="39"/>
      <c r="P14" s="68">
        <v>1646</v>
      </c>
      <c r="Q14" s="65">
        <f>(L14/C14)*1000000</f>
        <v>1509.843540211431</v>
      </c>
      <c r="S14" s="2"/>
      <c r="T14" s="8"/>
      <c r="U14" s="9"/>
      <c r="V14" s="21"/>
      <c r="W14" s="21"/>
      <c r="X14" s="21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1"/>
      <c r="BJ14" s="1"/>
      <c r="BK14" s="1"/>
      <c r="BL14" s="1"/>
      <c r="BM14" s="1"/>
    </row>
    <row r="15" spans="1:108">
      <c r="A15" s="42" t="s">
        <v>23</v>
      </c>
      <c r="B15" s="64">
        <v>9021102</v>
      </c>
      <c r="C15" s="64">
        <f>SUM(B15-D15)</f>
        <v>6166179</v>
      </c>
      <c r="D15" s="64">
        <v>2854923</v>
      </c>
      <c r="E15" s="64"/>
      <c r="F15" s="69">
        <f>D15/B15*100</f>
        <v>31.647164614700067</v>
      </c>
      <c r="G15" s="39"/>
      <c r="H15" s="65">
        <v>5417</v>
      </c>
      <c r="I15" s="39"/>
      <c r="J15" s="59">
        <v>16.899999999999999</v>
      </c>
      <c r="K15" s="68"/>
      <c r="L15" s="65">
        <v>8094</v>
      </c>
      <c r="M15" s="39"/>
      <c r="N15" s="59">
        <v>15.7</v>
      </c>
      <c r="O15" s="39"/>
      <c r="P15" s="68">
        <v>1542</v>
      </c>
      <c r="Q15" s="65">
        <f>(L15/C15)*1000000</f>
        <v>1312.6443458744873</v>
      </c>
      <c r="S15" s="2"/>
      <c r="T15" s="8"/>
      <c r="U15" s="9"/>
      <c r="V15" s="21"/>
      <c r="W15" s="21"/>
      <c r="X15" s="21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1"/>
      <c r="BJ15" s="1"/>
      <c r="BK15" s="1"/>
      <c r="BL15" s="1"/>
      <c r="BM15" s="1"/>
    </row>
    <row r="16" spans="1:108" ht="12" customHeight="1">
      <c r="A16" s="39"/>
      <c r="B16" s="64"/>
      <c r="C16" s="64"/>
      <c r="D16" s="39"/>
      <c r="E16" s="64"/>
      <c r="F16" s="69"/>
      <c r="G16" s="39"/>
      <c r="H16" s="65"/>
      <c r="I16" s="39"/>
      <c r="J16" s="59"/>
      <c r="K16" s="68"/>
      <c r="L16" s="65"/>
      <c r="M16" s="39"/>
      <c r="N16" s="59"/>
      <c r="O16" s="39"/>
      <c r="P16" s="39"/>
      <c r="Q16" s="68"/>
      <c r="R16" s="60"/>
      <c r="S16" s="2"/>
      <c r="T16" s="9"/>
      <c r="U16" s="9"/>
      <c r="V16" s="21"/>
      <c r="W16" s="21"/>
      <c r="X16" s="21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1"/>
      <c r="BJ16" s="1"/>
      <c r="BK16" s="1"/>
      <c r="BL16" s="1"/>
      <c r="BM16" s="1"/>
    </row>
    <row r="17" spans="1:65">
      <c r="A17" s="42" t="s">
        <v>24</v>
      </c>
      <c r="B17" s="64">
        <v>2315028</v>
      </c>
      <c r="C17" s="64">
        <f t="shared" ref="C17:C23" si="0">SUM(B17-D17)</f>
        <v>1954355</v>
      </c>
      <c r="D17" s="64">
        <v>360673</v>
      </c>
      <c r="E17" s="64"/>
      <c r="F17" s="69">
        <f t="shared" ref="F17:F23" si="1">D17/B17*100</f>
        <v>15.579638777587141</v>
      </c>
      <c r="G17" s="39"/>
      <c r="H17" s="65">
        <v>1751</v>
      </c>
      <c r="I17" s="39"/>
      <c r="J17" s="59">
        <v>5.5</v>
      </c>
      <c r="K17" s="68"/>
      <c r="L17" s="65">
        <v>2836</v>
      </c>
      <c r="M17" s="39"/>
      <c r="N17" s="59">
        <v>5.5</v>
      </c>
      <c r="O17" s="39"/>
      <c r="P17" s="68">
        <v>1649</v>
      </c>
      <c r="Q17" s="65">
        <f t="shared" ref="Q17:Q23" si="2">(L17/C17)*1000000</f>
        <v>1451.1181438377369</v>
      </c>
      <c r="S17" s="2"/>
      <c r="T17" s="8"/>
      <c r="U17" s="9"/>
      <c r="V17" s="21"/>
      <c r="W17" s="21"/>
      <c r="X17" s="21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1"/>
      <c r="BJ17" s="1"/>
      <c r="BK17" s="1"/>
      <c r="BL17" s="1"/>
      <c r="BM17" s="1"/>
    </row>
    <row r="18" spans="1:65">
      <c r="A18" s="42" t="s">
        <v>25</v>
      </c>
      <c r="B18" s="64">
        <v>548703</v>
      </c>
      <c r="C18" s="64">
        <f t="shared" si="0"/>
        <v>469518</v>
      </c>
      <c r="D18" s="64">
        <v>79185</v>
      </c>
      <c r="E18" s="64"/>
      <c r="F18" s="69">
        <f t="shared" si="1"/>
        <v>14.431304366843264</v>
      </c>
      <c r="G18" s="39"/>
      <c r="H18" s="65">
        <v>430</v>
      </c>
      <c r="I18" s="39"/>
      <c r="J18" s="59">
        <v>1.3</v>
      </c>
      <c r="K18" s="68"/>
      <c r="L18" s="65">
        <v>740</v>
      </c>
      <c r="M18" s="39"/>
      <c r="N18" s="59">
        <v>1.4</v>
      </c>
      <c r="O18" s="39"/>
      <c r="P18" s="68">
        <v>1749</v>
      </c>
      <c r="Q18" s="65">
        <f t="shared" si="2"/>
        <v>1576.0844099693729</v>
      </c>
      <c r="S18" s="2"/>
      <c r="T18" s="8"/>
      <c r="U18" s="9"/>
      <c r="V18" s="21"/>
      <c r="W18" s="21"/>
      <c r="X18" s="21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1"/>
      <c r="BJ18" s="1"/>
      <c r="BK18" s="1"/>
      <c r="BL18" s="1"/>
      <c r="BM18" s="1"/>
    </row>
    <row r="19" spans="1:65">
      <c r="A19" s="42" t="s">
        <v>26</v>
      </c>
      <c r="B19" s="64">
        <v>253188</v>
      </c>
      <c r="C19" s="64">
        <f t="shared" si="0"/>
        <v>238803</v>
      </c>
      <c r="D19" s="64">
        <v>14385</v>
      </c>
      <c r="E19" s="64"/>
      <c r="F19" s="69">
        <f t="shared" si="1"/>
        <v>5.6815488885729177</v>
      </c>
      <c r="G19" s="39"/>
      <c r="H19" s="65">
        <v>216</v>
      </c>
      <c r="I19" s="39"/>
      <c r="J19" s="59">
        <v>0.7</v>
      </c>
      <c r="K19" s="68"/>
      <c r="L19" s="65">
        <v>310</v>
      </c>
      <c r="M19" s="39"/>
      <c r="N19" s="59">
        <v>0.6</v>
      </c>
      <c r="O19" s="39"/>
      <c r="P19" s="68">
        <v>1459</v>
      </c>
      <c r="Q19" s="65">
        <f t="shared" si="2"/>
        <v>1298.1411456304988</v>
      </c>
      <c r="S19" s="2"/>
      <c r="T19" s="8"/>
      <c r="U19" s="9"/>
      <c r="V19" s="21"/>
      <c r="W19" s="21"/>
      <c r="X19" s="21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1"/>
      <c r="BJ19" s="1"/>
      <c r="BK19" s="1"/>
      <c r="BL19" s="1"/>
      <c r="BM19" s="1"/>
    </row>
    <row r="20" spans="1:65">
      <c r="A20" s="42" t="s">
        <v>27</v>
      </c>
      <c r="B20" s="64">
        <v>1018689</v>
      </c>
      <c r="C20" s="64">
        <f t="shared" si="0"/>
        <v>829614</v>
      </c>
      <c r="D20" s="64">
        <v>189075</v>
      </c>
      <c r="E20" s="64"/>
      <c r="F20" s="69">
        <f t="shared" si="1"/>
        <v>18.560620562310969</v>
      </c>
      <c r="G20" s="39"/>
      <c r="H20" s="65">
        <v>738</v>
      </c>
      <c r="I20" s="39"/>
      <c r="J20" s="59">
        <v>2.2999999999999998</v>
      </c>
      <c r="K20" s="68"/>
      <c r="L20" s="65">
        <v>1230</v>
      </c>
      <c r="M20" s="39"/>
      <c r="N20" s="59">
        <v>2.4</v>
      </c>
      <c r="O20" s="39"/>
      <c r="P20" s="68">
        <v>1695</v>
      </c>
      <c r="Q20" s="65">
        <f t="shared" si="2"/>
        <v>1482.6172171636449</v>
      </c>
      <c r="S20" s="2"/>
      <c r="T20" s="8"/>
      <c r="U20" s="9"/>
      <c r="V20" s="21"/>
      <c r="W20" s="21"/>
      <c r="X20" s="21"/>
      <c r="Z20" s="19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1"/>
      <c r="BJ20" s="1"/>
      <c r="BK20" s="1"/>
      <c r="BL20" s="1"/>
      <c r="BM20" s="1"/>
    </row>
    <row r="21" spans="1:65">
      <c r="A21" s="42" t="s">
        <v>28</v>
      </c>
      <c r="B21" s="64">
        <v>211657</v>
      </c>
      <c r="C21" s="64">
        <f t="shared" si="0"/>
        <v>200560</v>
      </c>
      <c r="D21" s="64">
        <v>11097</v>
      </c>
      <c r="E21" s="64"/>
      <c r="F21" s="69">
        <f t="shared" si="1"/>
        <v>5.2429166056402572</v>
      </c>
      <c r="G21" s="39"/>
      <c r="H21" s="65">
        <v>175</v>
      </c>
      <c r="I21" s="39"/>
      <c r="J21" s="59">
        <v>0.5</v>
      </c>
      <c r="K21" s="68"/>
      <c r="L21" s="65">
        <v>275</v>
      </c>
      <c r="M21" s="39"/>
      <c r="N21" s="59">
        <v>0.5</v>
      </c>
      <c r="O21" s="39"/>
      <c r="P21" s="68">
        <v>1604</v>
      </c>
      <c r="Q21" s="65">
        <f t="shared" si="2"/>
        <v>1371.1607499002791</v>
      </c>
      <c r="S21" s="2"/>
      <c r="T21" s="8"/>
      <c r="U21" s="9"/>
      <c r="V21" s="21"/>
      <c r="W21" s="21"/>
      <c r="X21" s="21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1"/>
      <c r="BJ21" s="1"/>
      <c r="BK21" s="1"/>
      <c r="BL21" s="1"/>
      <c r="BM21" s="1"/>
    </row>
    <row r="22" spans="1:65">
      <c r="A22" s="42" t="s">
        <v>29</v>
      </c>
      <c r="B22" s="64">
        <v>177874</v>
      </c>
      <c r="C22" s="64">
        <f t="shared" si="0"/>
        <v>114311</v>
      </c>
      <c r="D22" s="64">
        <v>63563</v>
      </c>
      <c r="E22" s="64"/>
      <c r="F22" s="69">
        <f t="shared" si="1"/>
        <v>35.734846014594602</v>
      </c>
      <c r="G22" s="39"/>
      <c r="H22" s="65">
        <v>98</v>
      </c>
      <c r="I22" s="39"/>
      <c r="J22" s="59">
        <v>0.3</v>
      </c>
      <c r="K22" s="68"/>
      <c r="L22" s="65">
        <v>146</v>
      </c>
      <c r="M22" s="39"/>
      <c r="N22" s="59">
        <v>0.3</v>
      </c>
      <c r="O22" s="39"/>
      <c r="P22" s="68">
        <v>1560</v>
      </c>
      <c r="Q22" s="65">
        <f t="shared" si="2"/>
        <v>1277.2174156467881</v>
      </c>
      <c r="S22" s="2"/>
      <c r="T22" s="8"/>
      <c r="U22" s="9"/>
      <c r="V22" s="21"/>
      <c r="W22" s="21"/>
      <c r="X22" s="21"/>
      <c r="Z22" s="19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1"/>
      <c r="BJ22" s="1"/>
      <c r="BK22" s="1"/>
      <c r="BL22" s="1"/>
      <c r="BM22" s="1"/>
    </row>
    <row r="23" spans="1:65">
      <c r="A23" s="42" t="s">
        <v>30</v>
      </c>
      <c r="B23" s="64">
        <v>104917</v>
      </c>
      <c r="C23" s="64">
        <f t="shared" si="0"/>
        <v>101549</v>
      </c>
      <c r="D23" s="90">
        <v>3368</v>
      </c>
      <c r="E23" s="64"/>
      <c r="F23" s="69">
        <f t="shared" si="1"/>
        <v>3.2101565999790314</v>
      </c>
      <c r="G23" s="39"/>
      <c r="H23" s="65">
        <v>94</v>
      </c>
      <c r="I23" s="39"/>
      <c r="J23" s="59">
        <v>0.3</v>
      </c>
      <c r="K23" s="68"/>
      <c r="L23" s="65">
        <v>134</v>
      </c>
      <c r="M23" s="39"/>
      <c r="N23" s="59">
        <v>0.3</v>
      </c>
      <c r="O23" s="39"/>
      <c r="P23" s="68">
        <v>1449</v>
      </c>
      <c r="Q23" s="65">
        <f t="shared" si="2"/>
        <v>1319.5600153620419</v>
      </c>
      <c r="S23" s="2"/>
      <c r="T23" s="8"/>
      <c r="U23" s="9"/>
      <c r="V23" s="21"/>
      <c r="W23" s="21"/>
      <c r="X23" s="21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1"/>
      <c r="BJ23" s="1"/>
      <c r="BK23" s="1"/>
      <c r="BL23" s="1"/>
      <c r="BM23" s="1"/>
    </row>
    <row r="24" spans="1:65" ht="12" customHeight="1">
      <c r="A24" s="39"/>
      <c r="B24" s="104"/>
      <c r="C24" s="64"/>
      <c r="D24" s="39"/>
      <c r="E24" s="64"/>
      <c r="F24" s="69"/>
      <c r="G24" s="39"/>
      <c r="H24" s="65"/>
      <c r="I24" s="39"/>
      <c r="J24" s="59"/>
      <c r="K24" s="68"/>
      <c r="L24" s="65"/>
      <c r="M24" s="39"/>
      <c r="N24" s="59"/>
      <c r="O24" s="39"/>
      <c r="P24" s="39"/>
      <c r="Q24" s="68"/>
      <c r="R24" s="60"/>
      <c r="S24" s="2"/>
      <c r="T24" s="9"/>
      <c r="U24" s="9"/>
      <c r="V24" s="21"/>
      <c r="W24" s="21"/>
      <c r="X24" s="21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1"/>
      <c r="BJ24" s="1"/>
      <c r="BK24" s="1"/>
      <c r="BL24" s="1"/>
      <c r="BM24" s="1"/>
    </row>
    <row r="25" spans="1:65">
      <c r="A25" s="42" t="s">
        <v>31</v>
      </c>
      <c r="B25" s="64">
        <v>6395097</v>
      </c>
      <c r="C25" s="64">
        <f>SUM(B25-D25)</f>
        <v>4662727</v>
      </c>
      <c r="D25" s="64">
        <v>1732370</v>
      </c>
      <c r="E25" s="64"/>
      <c r="F25" s="69">
        <f>D25/B25*100</f>
        <v>27.089033989632995</v>
      </c>
      <c r="G25" s="39"/>
      <c r="H25" s="65">
        <v>4229</v>
      </c>
      <c r="I25" s="39"/>
      <c r="J25" s="59">
        <v>13.2</v>
      </c>
      <c r="K25" s="68"/>
      <c r="L25" s="65">
        <v>7205</v>
      </c>
      <c r="M25" s="39"/>
      <c r="N25" s="59">
        <v>14</v>
      </c>
      <c r="O25" s="39"/>
      <c r="P25" s="68">
        <v>1739</v>
      </c>
      <c r="Q25" s="65">
        <f>(L25/C25)*1000000</f>
        <v>1545.2330792688485</v>
      </c>
      <c r="S25" s="2"/>
      <c r="T25" s="8"/>
      <c r="U25" s="9"/>
      <c r="V25" s="21"/>
      <c r="W25" s="21"/>
      <c r="X25" s="21"/>
      <c r="Z25" s="19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1"/>
      <c r="BJ25" s="1"/>
      <c r="BK25" s="1"/>
      <c r="BL25" s="1"/>
      <c r="BM25" s="1"/>
    </row>
    <row r="26" spans="1:65">
      <c r="A26" s="42" t="s">
        <v>32</v>
      </c>
      <c r="B26" s="64">
        <v>1282636</v>
      </c>
      <c r="C26" s="64">
        <f>SUM(B26-D26)</f>
        <v>1148572</v>
      </c>
      <c r="D26" s="64">
        <v>134064</v>
      </c>
      <c r="E26" s="64"/>
      <c r="F26" s="69">
        <f>D26/B26*100</f>
        <v>10.452224949245148</v>
      </c>
      <c r="G26" s="39"/>
      <c r="H26" s="65">
        <v>1044</v>
      </c>
      <c r="I26" s="39"/>
      <c r="J26" s="59">
        <v>3.3</v>
      </c>
      <c r="K26" s="68"/>
      <c r="L26" s="65">
        <v>1890</v>
      </c>
      <c r="M26" s="39"/>
      <c r="N26" s="59">
        <v>3.7</v>
      </c>
      <c r="O26" s="39"/>
      <c r="P26" s="68">
        <v>1832</v>
      </c>
      <c r="Q26" s="65">
        <f>(L26/C26)*1000000</f>
        <v>1645.5215693922542</v>
      </c>
      <c r="S26" s="2"/>
      <c r="T26" s="8"/>
      <c r="U26" s="9"/>
      <c r="V26" s="21"/>
      <c r="W26" s="21"/>
      <c r="X26" s="21"/>
      <c r="Z26" s="19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1"/>
      <c r="BJ26" s="1"/>
      <c r="BK26" s="1"/>
      <c r="BL26" s="1"/>
      <c r="BM26" s="1"/>
    </row>
    <row r="27" spans="1:65">
      <c r="A27" s="42" t="s">
        <v>33</v>
      </c>
      <c r="B27" s="64">
        <v>2891085</v>
      </c>
      <c r="C27" s="64">
        <f>SUM(B27-D27)</f>
        <v>2109118</v>
      </c>
      <c r="D27" s="64">
        <v>781967</v>
      </c>
      <c r="E27" s="64"/>
      <c r="F27" s="69">
        <f>D27/B27*100</f>
        <v>27.047527139464943</v>
      </c>
      <c r="G27" s="39"/>
      <c r="H27" s="65">
        <v>1863</v>
      </c>
      <c r="I27" s="39"/>
      <c r="J27" s="59">
        <v>5.8</v>
      </c>
      <c r="K27" s="68"/>
      <c r="L27" s="65">
        <v>3220</v>
      </c>
      <c r="M27" s="39"/>
      <c r="N27" s="59">
        <v>6.3</v>
      </c>
      <c r="O27" s="39"/>
      <c r="P27" s="68">
        <v>1757</v>
      </c>
      <c r="Q27" s="65">
        <f>(L27/C27)*1000000</f>
        <v>1526.7045276746014</v>
      </c>
      <c r="S27" s="2"/>
      <c r="T27" s="8"/>
      <c r="U27" s="9"/>
      <c r="V27" s="21"/>
      <c r="W27" s="21"/>
      <c r="X27" s="21"/>
      <c r="Z27" s="19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1"/>
      <c r="BJ27" s="1"/>
      <c r="BK27" s="1"/>
      <c r="BL27" s="1"/>
      <c r="BM27" s="1"/>
    </row>
    <row r="28" spans="1:65">
      <c r="A28" s="42" t="s">
        <v>34</v>
      </c>
      <c r="B28" s="64">
        <v>2221376</v>
      </c>
      <c r="C28" s="64">
        <f>SUM(B28-D28)</f>
        <v>1405037</v>
      </c>
      <c r="D28" s="64">
        <v>816339</v>
      </c>
      <c r="E28" s="64"/>
      <c r="F28" s="69">
        <f>D28/B28*100</f>
        <v>36.749249114062636</v>
      </c>
      <c r="G28" s="39"/>
      <c r="H28" s="65">
        <v>1322</v>
      </c>
      <c r="I28" s="39"/>
      <c r="J28" s="59">
        <v>4.0999999999999996</v>
      </c>
      <c r="K28" s="68"/>
      <c r="L28" s="65">
        <v>2095</v>
      </c>
      <c r="M28" s="39"/>
      <c r="N28" s="59">
        <v>4.0999999999999996</v>
      </c>
      <c r="O28" s="39"/>
      <c r="P28" s="68">
        <v>1639</v>
      </c>
      <c r="Q28" s="65">
        <f>(L28/C28)*1000000</f>
        <v>1491.0639363945575</v>
      </c>
      <c r="S28" s="2"/>
      <c r="T28" s="8"/>
      <c r="U28" s="9"/>
      <c r="V28" s="21"/>
      <c r="W28" s="21"/>
      <c r="X28" s="21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1"/>
      <c r="BJ28" s="1"/>
      <c r="BK28" s="1"/>
      <c r="BL28" s="1"/>
      <c r="BM28" s="1"/>
    </row>
    <row r="29" spans="1:65" ht="12" customHeight="1">
      <c r="A29" s="39"/>
      <c r="B29" s="64"/>
      <c r="C29" s="64"/>
      <c r="D29" s="64"/>
      <c r="E29" s="39"/>
      <c r="F29" s="69"/>
      <c r="G29" s="39"/>
      <c r="H29" s="65"/>
      <c r="I29" s="39"/>
      <c r="J29" s="59"/>
      <c r="K29" s="68"/>
      <c r="L29" s="65"/>
      <c r="M29" s="39"/>
      <c r="N29" s="59"/>
      <c r="O29" s="39"/>
      <c r="P29" s="68"/>
      <c r="R29" s="60"/>
      <c r="S29" s="2"/>
      <c r="T29" s="9"/>
      <c r="U29" s="9"/>
      <c r="V29" s="21"/>
      <c r="W29" s="9"/>
      <c r="X29" s="9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1"/>
      <c r="BJ29" s="1"/>
      <c r="BK29" s="1"/>
      <c r="BL29" s="1"/>
      <c r="BM29" s="1"/>
    </row>
    <row r="30" spans="1:65">
      <c r="A30" s="42" t="s">
        <v>35</v>
      </c>
      <c r="B30" s="64">
        <v>7032922</v>
      </c>
      <c r="C30" s="64">
        <f t="shared" ref="C30:C35" si="3">SUM(B30-D30)</f>
        <v>5722222</v>
      </c>
      <c r="D30" s="64">
        <v>1310700</v>
      </c>
      <c r="E30" s="64"/>
      <c r="F30" s="69">
        <f t="shared" ref="F30:F35" si="4">D30/B30*100</f>
        <v>18.636634957703212</v>
      </c>
      <c r="G30" s="39"/>
      <c r="H30" s="65">
        <v>5336</v>
      </c>
      <c r="I30" s="39"/>
      <c r="J30" s="59">
        <v>16.600000000000001</v>
      </c>
      <c r="K30" s="68"/>
      <c r="L30" s="65">
        <v>8814</v>
      </c>
      <c r="M30" s="39"/>
      <c r="N30" s="59">
        <v>17.100000000000001</v>
      </c>
      <c r="O30" s="39"/>
      <c r="P30" s="68">
        <v>1688</v>
      </c>
      <c r="Q30" s="65">
        <f t="shared" ref="Q30:Q35" si="5">(L30/C30)*1000000</f>
        <v>1540.3107394295432</v>
      </c>
      <c r="S30" s="2"/>
      <c r="T30" s="8"/>
      <c r="U30" s="9"/>
      <c r="V30" s="21"/>
      <c r="W30" s="21"/>
      <c r="X30" s="21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1"/>
      <c r="BJ30" s="1"/>
      <c r="BK30" s="1"/>
      <c r="BL30" s="1"/>
      <c r="BM30" s="1"/>
    </row>
    <row r="31" spans="1:65">
      <c r="A31" s="42" t="s">
        <v>36</v>
      </c>
      <c r="B31" s="64">
        <v>1774555</v>
      </c>
      <c r="C31" s="64">
        <f t="shared" si="3"/>
        <v>1610354</v>
      </c>
      <c r="D31" s="64">
        <v>164201</v>
      </c>
      <c r="E31" s="64"/>
      <c r="F31" s="69">
        <f t="shared" si="4"/>
        <v>9.2530803497214791</v>
      </c>
      <c r="G31" s="39"/>
      <c r="H31" s="65">
        <v>1471</v>
      </c>
      <c r="I31" s="39"/>
      <c r="J31" s="59">
        <v>4.5999999999999996</v>
      </c>
      <c r="K31" s="68"/>
      <c r="L31" s="65">
        <v>2495</v>
      </c>
      <c r="M31" s="39"/>
      <c r="N31" s="59">
        <v>4.9000000000000004</v>
      </c>
      <c r="O31" s="39"/>
      <c r="P31" s="68">
        <v>1728</v>
      </c>
      <c r="Q31" s="65">
        <f t="shared" si="5"/>
        <v>1549.3487767285951</v>
      </c>
      <c r="S31" s="2"/>
      <c r="T31" s="8"/>
      <c r="U31" s="9"/>
      <c r="V31" s="21"/>
      <c r="W31" s="21"/>
      <c r="X31" s="21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1"/>
      <c r="BJ31" s="1"/>
      <c r="BK31" s="1"/>
      <c r="BL31" s="1"/>
      <c r="BM31" s="1"/>
    </row>
    <row r="32" spans="1:65">
      <c r="A32" s="42" t="s">
        <v>37</v>
      </c>
      <c r="B32" s="64">
        <v>964240</v>
      </c>
      <c r="C32" s="64">
        <f t="shared" si="3"/>
        <v>841067</v>
      </c>
      <c r="D32" s="64">
        <v>123173</v>
      </c>
      <c r="E32" s="64"/>
      <c r="F32" s="69">
        <f t="shared" si="4"/>
        <v>12.774101883348543</v>
      </c>
      <c r="G32" s="39"/>
      <c r="H32" s="65">
        <v>786</v>
      </c>
      <c r="I32" s="39"/>
      <c r="J32" s="59">
        <v>2.5</v>
      </c>
      <c r="K32" s="68"/>
      <c r="L32" s="65">
        <v>1285</v>
      </c>
      <c r="M32" s="39"/>
      <c r="N32" s="59">
        <v>2.5</v>
      </c>
      <c r="O32" s="39"/>
      <c r="P32" s="68">
        <v>1668</v>
      </c>
      <c r="Q32" s="65">
        <f t="shared" si="5"/>
        <v>1527.8212080607134</v>
      </c>
      <c r="S32" s="2"/>
      <c r="T32" s="8"/>
      <c r="U32" s="9"/>
      <c r="V32" s="21"/>
      <c r="W32" s="21"/>
      <c r="X32" s="21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1"/>
      <c r="BJ32" s="1"/>
      <c r="BK32" s="1"/>
      <c r="BL32" s="1"/>
      <c r="BM32" s="1"/>
    </row>
    <row r="33" spans="1:65">
      <c r="A33" s="42" t="s">
        <v>38</v>
      </c>
      <c r="B33" s="64">
        <v>1579631</v>
      </c>
      <c r="C33" s="64">
        <f t="shared" si="3"/>
        <v>1233899</v>
      </c>
      <c r="D33" s="64">
        <v>345732</v>
      </c>
      <c r="E33" s="64"/>
      <c r="F33" s="69">
        <f t="shared" si="4"/>
        <v>21.88688370891683</v>
      </c>
      <c r="G33" s="39"/>
      <c r="H33" s="65">
        <v>1165</v>
      </c>
      <c r="I33" s="39"/>
      <c r="J33" s="59">
        <v>3.6</v>
      </c>
      <c r="K33" s="68"/>
      <c r="L33" s="65">
        <v>1966</v>
      </c>
      <c r="M33" s="39"/>
      <c r="N33" s="59">
        <v>3.8</v>
      </c>
      <c r="O33" s="39"/>
      <c r="P33" s="68">
        <v>1726</v>
      </c>
      <c r="Q33" s="65">
        <f t="shared" si="5"/>
        <v>1593.3232784855163</v>
      </c>
      <c r="S33" s="2"/>
      <c r="T33" s="8"/>
      <c r="U33" s="9"/>
      <c r="V33" s="21"/>
      <c r="W33" s="21"/>
      <c r="X33" s="21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1"/>
      <c r="BJ33" s="1"/>
      <c r="BK33" s="1"/>
      <c r="BL33" s="1"/>
      <c r="BM33" s="1"/>
    </row>
    <row r="34" spans="1:65">
      <c r="A34" s="42" t="s">
        <v>39</v>
      </c>
      <c r="B34" s="64">
        <v>1840714</v>
      </c>
      <c r="C34" s="64">
        <f t="shared" si="3"/>
        <v>1376025</v>
      </c>
      <c r="D34" s="64">
        <v>464689</v>
      </c>
      <c r="E34" s="64"/>
      <c r="F34" s="69">
        <f t="shared" si="4"/>
        <v>25.245040783087429</v>
      </c>
      <c r="G34" s="39"/>
      <c r="H34" s="65">
        <v>1297</v>
      </c>
      <c r="I34" s="39"/>
      <c r="J34" s="59">
        <v>4</v>
      </c>
      <c r="K34" s="68"/>
      <c r="L34" s="65">
        <v>2156</v>
      </c>
      <c r="M34" s="39"/>
      <c r="N34" s="59">
        <v>4.2</v>
      </c>
      <c r="O34" s="39"/>
      <c r="P34" s="68">
        <v>1702</v>
      </c>
      <c r="Q34" s="65">
        <f t="shared" si="5"/>
        <v>1566.8319979651533</v>
      </c>
      <c r="S34" s="2"/>
      <c r="T34" s="8"/>
      <c r="U34" s="9"/>
      <c r="V34" s="21"/>
      <c r="W34" s="21"/>
      <c r="X34" s="21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1"/>
      <c r="BJ34" s="1"/>
      <c r="BK34" s="1"/>
      <c r="BL34" s="1"/>
      <c r="BM34" s="1"/>
    </row>
    <row r="35" spans="1:65">
      <c r="A35" s="42" t="s">
        <v>40</v>
      </c>
      <c r="B35" s="64">
        <v>873782</v>
      </c>
      <c r="C35" s="64">
        <f t="shared" si="3"/>
        <v>660877</v>
      </c>
      <c r="D35" s="64">
        <v>212905</v>
      </c>
      <c r="E35" s="64"/>
      <c r="F35" s="69">
        <f t="shared" si="4"/>
        <v>24.365917356960889</v>
      </c>
      <c r="G35" s="39"/>
      <c r="H35" s="65">
        <v>617</v>
      </c>
      <c r="I35" s="39"/>
      <c r="J35" s="59">
        <v>1.9</v>
      </c>
      <c r="K35" s="68"/>
      <c r="L35" s="65">
        <v>912</v>
      </c>
      <c r="M35" s="39"/>
      <c r="N35" s="59">
        <v>1.8</v>
      </c>
      <c r="O35" s="39"/>
      <c r="P35" s="68">
        <v>1516</v>
      </c>
      <c r="Q35" s="65">
        <f t="shared" si="5"/>
        <v>1379.9844751746543</v>
      </c>
      <c r="S35" s="2"/>
      <c r="T35" s="8"/>
      <c r="U35" s="9"/>
      <c r="V35" s="21"/>
      <c r="W35" s="21"/>
      <c r="X35" s="21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1"/>
      <c r="BJ35" s="1"/>
      <c r="BK35" s="1"/>
      <c r="BL35" s="1"/>
      <c r="BM35" s="1"/>
    </row>
    <row r="37" spans="1:65" ht="10.5" customHeight="1">
      <c r="A37" s="42" t="s">
        <v>43</v>
      </c>
      <c r="B37" s="64">
        <v>3149354</v>
      </c>
      <c r="C37" s="64">
        <f t="shared" ref="C37:C44" si="6">SUM(B37-D37)</f>
        <v>2565675</v>
      </c>
      <c r="D37" s="64">
        <v>583679</v>
      </c>
      <c r="E37" s="64"/>
      <c r="F37" s="69">
        <f t="shared" ref="F37:F44" si="7">D37/B37*100</f>
        <v>18.533292859424506</v>
      </c>
      <c r="G37" s="39"/>
      <c r="H37" s="58">
        <v>2466</v>
      </c>
      <c r="I37" s="38"/>
      <c r="J37" s="59">
        <v>7.7</v>
      </c>
      <c r="K37" s="68"/>
      <c r="L37" s="103">
        <v>3713</v>
      </c>
      <c r="M37" s="85"/>
      <c r="N37" s="86">
        <v>7.2</v>
      </c>
      <c r="O37" s="85"/>
      <c r="P37" s="68">
        <v>1541</v>
      </c>
      <c r="Q37" s="65">
        <f t="shared" ref="Q37:Q44" si="8">(L37/C37)*1000000</f>
        <v>1447.1825153224784</v>
      </c>
      <c r="S37" s="2"/>
      <c r="T37" s="8"/>
      <c r="U37" s="9"/>
      <c r="V37" s="21"/>
      <c r="W37" s="21"/>
      <c r="X37" s="21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I37" s="11"/>
      <c r="BJ37" s="11"/>
      <c r="BK37" s="11"/>
      <c r="BL37" s="11"/>
    </row>
    <row r="38" spans="1:65" ht="10.15" customHeight="1">
      <c r="A38" s="42" t="s">
        <v>44</v>
      </c>
      <c r="B38" s="64">
        <v>506152</v>
      </c>
      <c r="C38" s="64">
        <f t="shared" si="6"/>
        <v>446192</v>
      </c>
      <c r="D38" s="64">
        <v>59960</v>
      </c>
      <c r="E38" s="64"/>
      <c r="F38" s="69">
        <f t="shared" si="7"/>
        <v>11.846243816086867</v>
      </c>
      <c r="G38" s="39"/>
      <c r="H38" s="58">
        <v>426</v>
      </c>
      <c r="I38" s="38"/>
      <c r="J38" s="59">
        <v>1.3</v>
      </c>
      <c r="K38" s="68"/>
      <c r="L38" s="65">
        <v>617</v>
      </c>
      <c r="M38" s="39"/>
      <c r="N38" s="69">
        <v>1.2</v>
      </c>
      <c r="O38" s="39"/>
      <c r="P38" s="68">
        <v>1477</v>
      </c>
      <c r="Q38" s="65">
        <f t="shared" si="8"/>
        <v>1382.8127801484561</v>
      </c>
      <c r="S38" s="2"/>
      <c r="T38" s="8"/>
      <c r="U38" s="9"/>
      <c r="V38" s="21"/>
      <c r="W38" s="21"/>
      <c r="X38" s="21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I38" s="11"/>
      <c r="BJ38" s="11"/>
      <c r="BK38" s="11"/>
      <c r="BL38" s="11"/>
    </row>
    <row r="39" spans="1:65" ht="10.15" customHeight="1">
      <c r="A39" s="42" t="s">
        <v>45</v>
      </c>
      <c r="B39" s="64">
        <v>417996</v>
      </c>
      <c r="C39" s="64">
        <f t="shared" si="6"/>
        <v>379305</v>
      </c>
      <c r="D39" s="64">
        <v>38691</v>
      </c>
      <c r="E39" s="64"/>
      <c r="F39" s="69">
        <f t="shared" si="7"/>
        <v>9.2563086728102668</v>
      </c>
      <c r="G39" s="39"/>
      <c r="H39" s="58">
        <v>355</v>
      </c>
      <c r="I39" s="38"/>
      <c r="J39" s="59">
        <v>1.1000000000000001</v>
      </c>
      <c r="K39" s="68"/>
      <c r="L39" s="65">
        <v>560</v>
      </c>
      <c r="M39" s="39"/>
      <c r="N39" s="69">
        <v>1.1000000000000001</v>
      </c>
      <c r="O39" s="39"/>
      <c r="P39" s="68">
        <v>1597</v>
      </c>
      <c r="Q39" s="65">
        <f t="shared" si="8"/>
        <v>1476.3844399625632</v>
      </c>
      <c r="S39" s="2"/>
      <c r="T39" s="8"/>
      <c r="U39" s="9"/>
      <c r="V39" s="21"/>
      <c r="W39" s="21"/>
      <c r="X39" s="21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I39" s="11"/>
      <c r="BJ39" s="11"/>
      <c r="BK39" s="11"/>
      <c r="BL39" s="11"/>
    </row>
    <row r="40" spans="1:65" ht="10.15" customHeight="1">
      <c r="A40" s="42" t="s">
        <v>46</v>
      </c>
      <c r="B40" s="64">
        <v>749065</v>
      </c>
      <c r="C40" s="64">
        <f t="shared" si="6"/>
        <v>492833</v>
      </c>
      <c r="D40" s="64">
        <v>256232</v>
      </c>
      <c r="E40" s="64"/>
      <c r="F40" s="69">
        <f t="shared" si="7"/>
        <v>34.20691128273247</v>
      </c>
      <c r="G40" s="39"/>
      <c r="H40" s="58">
        <v>515</v>
      </c>
      <c r="I40" s="38"/>
      <c r="J40" s="59">
        <v>1.6</v>
      </c>
      <c r="K40" s="68"/>
      <c r="L40" s="65">
        <v>695</v>
      </c>
      <c r="M40" s="39"/>
      <c r="N40" s="69">
        <v>1.4</v>
      </c>
      <c r="O40" s="39"/>
      <c r="P40" s="68">
        <v>1405</v>
      </c>
      <c r="Q40" s="65">
        <f t="shared" si="8"/>
        <v>1410.2140075847194</v>
      </c>
      <c r="S40" s="2"/>
      <c r="T40" s="8"/>
      <c r="U40" s="9"/>
      <c r="V40" s="21"/>
      <c r="W40" s="21"/>
      <c r="X40" s="21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</row>
    <row r="41" spans="1:65" ht="10.15" customHeight="1">
      <c r="A41" s="42" t="s">
        <v>47</v>
      </c>
      <c r="B41" s="64">
        <v>966061</v>
      </c>
      <c r="C41" s="64">
        <f t="shared" si="6"/>
        <v>788890</v>
      </c>
      <c r="D41" s="64">
        <v>177171</v>
      </c>
      <c r="E41" s="64"/>
      <c r="F41" s="69">
        <f t="shared" si="7"/>
        <v>18.339525143857376</v>
      </c>
      <c r="G41" s="39"/>
      <c r="H41" s="58">
        <v>737</v>
      </c>
      <c r="I41" s="38"/>
      <c r="J41" s="59">
        <v>2.2999999999999998</v>
      </c>
      <c r="K41" s="68"/>
      <c r="L41" s="65">
        <v>1180</v>
      </c>
      <c r="M41" s="39"/>
      <c r="N41" s="69">
        <v>2.2999999999999998</v>
      </c>
      <c r="O41" s="39"/>
      <c r="P41" s="68">
        <v>1635</v>
      </c>
      <c r="Q41" s="65">
        <f t="shared" si="8"/>
        <v>1495.7725411654351</v>
      </c>
      <c r="S41" s="2"/>
      <c r="T41" s="8"/>
      <c r="U41" s="9"/>
      <c r="V41" s="21"/>
      <c r="W41" s="21"/>
      <c r="X41" s="21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</row>
    <row r="42" spans="1:65" ht="10.15" customHeight="1">
      <c r="A42" s="42" t="s">
        <v>48</v>
      </c>
      <c r="B42" s="64">
        <v>271368</v>
      </c>
      <c r="C42" s="64">
        <f t="shared" si="6"/>
        <v>240797</v>
      </c>
      <c r="D42" s="64">
        <v>30571</v>
      </c>
      <c r="E42" s="64"/>
      <c r="F42" s="69">
        <f t="shared" si="7"/>
        <v>11.265513988384775</v>
      </c>
      <c r="G42" s="39"/>
      <c r="H42" s="58">
        <v>228</v>
      </c>
      <c r="I42" s="38"/>
      <c r="J42" s="59">
        <v>0.7</v>
      </c>
      <c r="K42" s="68"/>
      <c r="L42" s="65">
        <v>364</v>
      </c>
      <c r="M42" s="39"/>
      <c r="N42" s="69">
        <v>0.7</v>
      </c>
      <c r="O42" s="39"/>
      <c r="P42" s="68">
        <v>1625</v>
      </c>
      <c r="Q42" s="65">
        <f t="shared" si="8"/>
        <v>1511.6467397849642</v>
      </c>
      <c r="S42" s="2"/>
      <c r="T42" s="8"/>
      <c r="U42" s="9"/>
      <c r="V42" s="21"/>
      <c r="W42" s="21"/>
      <c r="X42" s="21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</row>
    <row r="43" spans="1:65">
      <c r="A43" s="57" t="s">
        <v>49</v>
      </c>
      <c r="B43" s="64">
        <v>106666</v>
      </c>
      <c r="C43" s="64">
        <f t="shared" si="6"/>
        <v>98493</v>
      </c>
      <c r="D43" s="64">
        <v>8173</v>
      </c>
      <c r="E43" s="39"/>
      <c r="F43" s="59">
        <f t="shared" si="7"/>
        <v>7.6622353889711805</v>
      </c>
      <c r="G43" s="38"/>
      <c r="H43" s="58">
        <v>94</v>
      </c>
      <c r="I43" s="38"/>
      <c r="J43" s="59">
        <v>0.3</v>
      </c>
      <c r="K43" s="60"/>
      <c r="L43" s="65">
        <v>143</v>
      </c>
      <c r="M43" s="38"/>
      <c r="N43" s="69">
        <v>0.3</v>
      </c>
      <c r="O43" s="38"/>
      <c r="P43" s="68">
        <v>1536</v>
      </c>
      <c r="Q43" s="65">
        <f t="shared" si="8"/>
        <v>1451.8798290233824</v>
      </c>
      <c r="S43" s="2"/>
      <c r="T43" s="8"/>
      <c r="U43" s="9"/>
      <c r="V43" s="21"/>
      <c r="W43" s="9"/>
      <c r="X43" s="21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</row>
    <row r="44" spans="1:65">
      <c r="A44" s="57" t="s">
        <v>50</v>
      </c>
      <c r="B44" s="64">
        <v>132046</v>
      </c>
      <c r="C44" s="64">
        <f t="shared" si="6"/>
        <v>119165</v>
      </c>
      <c r="D44" s="64">
        <v>12881</v>
      </c>
      <c r="E44" s="39"/>
      <c r="F44" s="59">
        <f t="shared" si="7"/>
        <v>9.7549338866758557</v>
      </c>
      <c r="G44" s="38"/>
      <c r="H44" s="58">
        <v>110</v>
      </c>
      <c r="I44" s="38"/>
      <c r="J44" s="59">
        <v>0.3</v>
      </c>
      <c r="K44" s="60"/>
      <c r="L44" s="65">
        <v>154</v>
      </c>
      <c r="M44" s="38"/>
      <c r="N44" s="69">
        <v>0.3</v>
      </c>
      <c r="O44" s="38"/>
      <c r="P44" s="68">
        <v>1430</v>
      </c>
      <c r="Q44" s="65">
        <f t="shared" si="8"/>
        <v>1292.3257667939413</v>
      </c>
      <c r="S44" s="2"/>
      <c r="T44" s="8"/>
      <c r="U44" s="9"/>
      <c r="V44" s="21"/>
      <c r="W44" s="9"/>
      <c r="X44" s="21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</row>
    <row r="45" spans="1:65" ht="10.15" customHeight="1">
      <c r="B45" s="68"/>
      <c r="C45" s="68"/>
      <c r="D45" s="65"/>
      <c r="E45" s="65"/>
      <c r="F45" s="39"/>
      <c r="G45" s="39"/>
      <c r="H45" s="39"/>
      <c r="I45" s="39"/>
      <c r="J45" s="72"/>
      <c r="K45" s="39"/>
      <c r="L45" s="65"/>
      <c r="M45" s="39"/>
      <c r="N45" s="39"/>
      <c r="O45" s="39"/>
      <c r="P45" s="39"/>
      <c r="Q45" s="39"/>
      <c r="R45" s="38"/>
      <c r="S45" s="2"/>
      <c r="T45" s="9"/>
      <c r="U45" s="9"/>
      <c r="V45" s="9"/>
      <c r="W45" s="18"/>
      <c r="X45" s="13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1"/>
      <c r="BJ45" s="1"/>
      <c r="BK45" s="1"/>
      <c r="BL45" s="1"/>
      <c r="BM45" s="1"/>
    </row>
    <row r="46" spans="1:65">
      <c r="A46" s="57" t="s">
        <v>51</v>
      </c>
      <c r="B46" s="64">
        <v>8905146</v>
      </c>
      <c r="C46" s="64">
        <f t="shared" ref="C46:C47" si="9">SUM(B46-D46)</f>
        <v>7282855</v>
      </c>
      <c r="D46" s="64">
        <v>1622291</v>
      </c>
      <c r="E46" s="64"/>
      <c r="F46" s="59">
        <f t="shared" ref="F46:F47" si="10">D46/B46*100</f>
        <v>18.217455390400112</v>
      </c>
      <c r="G46" s="38"/>
      <c r="H46" s="58">
        <v>6807</v>
      </c>
      <c r="I46" s="38"/>
      <c r="J46" s="59">
        <v>21.2</v>
      </c>
      <c r="K46" s="60"/>
      <c r="L46" s="65">
        <v>11077</v>
      </c>
      <c r="M46" s="38"/>
      <c r="N46" s="69">
        <v>21.5</v>
      </c>
      <c r="O46" s="38"/>
      <c r="P46" s="68">
        <v>1653</v>
      </c>
      <c r="Q46" s="65">
        <f t="shared" ref="Q46:Q55" si="11">(L46/C46)*1000000</f>
        <v>1520.9694549733588</v>
      </c>
      <c r="S46" s="3"/>
      <c r="T46" s="8"/>
      <c r="U46" s="9"/>
      <c r="V46" s="21"/>
      <c r="W46" s="21"/>
      <c r="X46" s="21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65">
      <c r="A47" s="57" t="s">
        <v>52</v>
      </c>
      <c r="B47" s="64">
        <v>141080</v>
      </c>
      <c r="C47" s="64">
        <f t="shared" si="9"/>
        <v>135353</v>
      </c>
      <c r="D47" s="64">
        <v>5727</v>
      </c>
      <c r="E47" s="64"/>
      <c r="F47" s="59">
        <f t="shared" si="10"/>
        <v>4.0593989225971079</v>
      </c>
      <c r="G47" s="38"/>
      <c r="H47" s="58">
        <v>127</v>
      </c>
      <c r="I47" s="38"/>
      <c r="J47" s="59">
        <v>0.4</v>
      </c>
      <c r="K47" s="60"/>
      <c r="L47" s="65">
        <v>207</v>
      </c>
      <c r="M47" s="38"/>
      <c r="N47" s="69">
        <v>0.4</v>
      </c>
      <c r="O47" s="38"/>
      <c r="P47" s="68">
        <v>1649</v>
      </c>
      <c r="Q47" s="65">
        <f t="shared" si="11"/>
        <v>1529.3344070689236</v>
      </c>
      <c r="S47" s="2"/>
      <c r="T47" s="8"/>
      <c r="U47" s="9"/>
      <c r="V47" s="21"/>
      <c r="W47" s="21"/>
      <c r="X47" s="21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65">
      <c r="A48" s="57" t="s">
        <v>53</v>
      </c>
      <c r="B48" s="64">
        <v>75125</v>
      </c>
      <c r="C48" s="64">
        <f t="shared" ref="C48:C55" si="12">SUM(B48-D48)</f>
        <v>67607</v>
      </c>
      <c r="D48" s="64">
        <v>7518</v>
      </c>
      <c r="E48" s="64"/>
      <c r="F48" s="59">
        <f t="shared" ref="F48:F55" si="13">D48/B48*100</f>
        <v>10.007321131447586</v>
      </c>
      <c r="G48" s="38"/>
      <c r="H48" s="58">
        <v>57</v>
      </c>
      <c r="I48" s="38"/>
      <c r="J48" s="59">
        <v>0.2</v>
      </c>
      <c r="K48" s="60"/>
      <c r="L48" s="65">
        <v>102</v>
      </c>
      <c r="M48" s="38"/>
      <c r="N48" s="69">
        <v>0.2</v>
      </c>
      <c r="O48" s="38"/>
      <c r="P48" s="68">
        <v>1824</v>
      </c>
      <c r="Q48" s="65">
        <f t="shared" si="11"/>
        <v>1508.7195112932093</v>
      </c>
      <c r="S48" s="2"/>
      <c r="T48" s="8"/>
      <c r="U48" s="9"/>
      <c r="V48" s="21"/>
      <c r="W48" s="21"/>
      <c r="X48" s="21"/>
      <c r="Z48" s="19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65">
      <c r="A49" s="57" t="s">
        <v>54</v>
      </c>
      <c r="B49" s="64">
        <v>3211813</v>
      </c>
      <c r="C49" s="64">
        <f t="shared" si="12"/>
        <v>2343544</v>
      </c>
      <c r="D49" s="64">
        <v>868269</v>
      </c>
      <c r="E49" s="64"/>
      <c r="F49" s="59">
        <f t="shared" si="13"/>
        <v>27.033609989124525</v>
      </c>
      <c r="G49" s="38"/>
      <c r="H49" s="58">
        <v>2196</v>
      </c>
      <c r="I49" s="38"/>
      <c r="J49" s="59">
        <v>6.8</v>
      </c>
      <c r="K49" s="60"/>
      <c r="L49" s="65">
        <v>4029</v>
      </c>
      <c r="M49" s="38"/>
      <c r="N49" s="69">
        <v>7.8</v>
      </c>
      <c r="O49" s="38"/>
      <c r="P49" s="68">
        <v>1869</v>
      </c>
      <c r="Q49" s="65">
        <f t="shared" si="11"/>
        <v>1719.1911054368938</v>
      </c>
      <c r="S49" s="2"/>
      <c r="T49" s="8"/>
      <c r="U49" s="9"/>
      <c r="V49" s="21"/>
      <c r="W49" s="21"/>
      <c r="X49" s="21"/>
      <c r="Z49" s="19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65">
      <c r="A50" s="57" t="s">
        <v>55</v>
      </c>
      <c r="B50" s="64">
        <v>1152522</v>
      </c>
      <c r="C50" s="64">
        <f t="shared" si="12"/>
        <v>1003705</v>
      </c>
      <c r="D50" s="64">
        <v>148817</v>
      </c>
      <c r="E50" s="64"/>
      <c r="F50" s="59">
        <f t="shared" si="13"/>
        <v>12.912291479034673</v>
      </c>
      <c r="G50" s="38"/>
      <c r="H50" s="58">
        <v>937</v>
      </c>
      <c r="I50" s="38"/>
      <c r="J50" s="59">
        <v>2.9</v>
      </c>
      <c r="K50" s="60"/>
      <c r="L50" s="65">
        <v>1424</v>
      </c>
      <c r="M50" s="38"/>
      <c r="N50" s="69">
        <v>2.8</v>
      </c>
      <c r="O50" s="38"/>
      <c r="P50" s="68">
        <v>1543</v>
      </c>
      <c r="Q50" s="65">
        <f t="shared" si="11"/>
        <v>1418.7435551282499</v>
      </c>
      <c r="S50" s="2"/>
      <c r="T50" s="8"/>
      <c r="U50" s="9"/>
      <c r="V50" s="21"/>
      <c r="W50" s="21"/>
      <c r="X50" s="21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65">
      <c r="A51" s="42" t="s">
        <v>56</v>
      </c>
      <c r="B51" s="64">
        <v>744564</v>
      </c>
      <c r="C51" s="64">
        <f t="shared" si="12"/>
        <v>690882</v>
      </c>
      <c r="D51" s="64">
        <v>53682</v>
      </c>
      <c r="E51" s="64"/>
      <c r="F51" s="69">
        <f t="shared" si="13"/>
        <v>7.2098570438538525</v>
      </c>
      <c r="G51" s="39"/>
      <c r="H51" s="58">
        <v>625</v>
      </c>
      <c r="I51" s="38"/>
      <c r="J51" s="59">
        <v>1.9</v>
      </c>
      <c r="K51" s="68"/>
      <c r="L51" s="65">
        <v>1083</v>
      </c>
      <c r="M51" s="39"/>
      <c r="N51" s="69">
        <v>2.1</v>
      </c>
      <c r="O51" s="39"/>
      <c r="P51" s="68">
        <v>1759</v>
      </c>
      <c r="Q51" s="65">
        <f t="shared" si="11"/>
        <v>1567.5614649100714</v>
      </c>
      <c r="S51" s="2"/>
      <c r="T51" s="8"/>
      <c r="U51" s="9"/>
      <c r="V51" s="21"/>
      <c r="W51" s="21"/>
      <c r="X51" s="21"/>
      <c r="Z51" s="19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65">
      <c r="A52" s="42" t="s">
        <v>57</v>
      </c>
      <c r="B52" s="64">
        <v>1404787</v>
      </c>
      <c r="C52" s="64">
        <f t="shared" si="12"/>
        <v>1178474</v>
      </c>
      <c r="D52" s="64">
        <v>226313</v>
      </c>
      <c r="E52" s="64"/>
      <c r="F52" s="69">
        <f t="shared" si="13"/>
        <v>16.11012915125211</v>
      </c>
      <c r="G52" s="39"/>
      <c r="H52" s="58">
        <v>1117</v>
      </c>
      <c r="I52" s="38"/>
      <c r="J52" s="59">
        <v>3.5</v>
      </c>
      <c r="K52" s="68"/>
      <c r="L52" s="65">
        <v>1664</v>
      </c>
      <c r="M52" s="39"/>
      <c r="N52" s="69">
        <v>3.2</v>
      </c>
      <c r="O52" s="39"/>
      <c r="P52" s="68">
        <v>1509</v>
      </c>
      <c r="Q52" s="65">
        <f t="shared" si="11"/>
        <v>1411.9955128411827</v>
      </c>
      <c r="S52" s="2"/>
      <c r="T52" s="8"/>
      <c r="U52" s="9"/>
      <c r="V52" s="21"/>
      <c r="W52" s="21"/>
      <c r="X52" s="21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65">
      <c r="A53" s="42" t="s">
        <v>58</v>
      </c>
      <c r="B53" s="64">
        <v>723726</v>
      </c>
      <c r="C53" s="64">
        <f t="shared" si="12"/>
        <v>626949</v>
      </c>
      <c r="D53" s="64">
        <v>96777</v>
      </c>
      <c r="E53" s="64"/>
      <c r="F53" s="69">
        <f t="shared" si="13"/>
        <v>13.372049643096972</v>
      </c>
      <c r="G53" s="39"/>
      <c r="H53" s="58">
        <v>592</v>
      </c>
      <c r="I53" s="38"/>
      <c r="J53" s="59">
        <v>1.8</v>
      </c>
      <c r="K53" s="68"/>
      <c r="L53" s="65">
        <v>884</v>
      </c>
      <c r="M53" s="39"/>
      <c r="N53" s="69">
        <v>1.7</v>
      </c>
      <c r="O53" s="39"/>
      <c r="P53" s="68">
        <v>1515</v>
      </c>
      <c r="Q53" s="65">
        <f t="shared" si="11"/>
        <v>1410.0030464997951</v>
      </c>
      <c r="S53" s="2"/>
      <c r="T53" s="8"/>
      <c r="U53" s="9"/>
      <c r="V53" s="21"/>
      <c r="W53" s="21"/>
      <c r="X53" s="21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65">
      <c r="A54" s="42" t="s">
        <v>59</v>
      </c>
      <c r="B54" s="64">
        <v>1078534</v>
      </c>
      <c r="C54" s="64">
        <f t="shared" si="12"/>
        <v>946633</v>
      </c>
      <c r="D54" s="64">
        <v>131901</v>
      </c>
      <c r="E54" s="64"/>
      <c r="F54" s="69">
        <f t="shared" si="13"/>
        <v>12.229656181446297</v>
      </c>
      <c r="G54" s="39"/>
      <c r="H54" s="58">
        <v>877</v>
      </c>
      <c r="I54" s="38"/>
      <c r="J54" s="59">
        <v>2.7</v>
      </c>
      <c r="K54" s="68"/>
      <c r="L54" s="65">
        <v>1273</v>
      </c>
      <c r="M54" s="39"/>
      <c r="N54" s="69">
        <v>2.5</v>
      </c>
      <c r="O54" s="39"/>
      <c r="P54" s="68">
        <v>1472</v>
      </c>
      <c r="Q54" s="65">
        <f t="shared" si="11"/>
        <v>1344.7661342885785</v>
      </c>
      <c r="S54" s="2"/>
      <c r="T54" s="8"/>
      <c r="U54" s="9"/>
      <c r="V54" s="21"/>
      <c r="W54" s="21"/>
      <c r="X54" s="21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65">
      <c r="A55" s="42" t="s">
        <v>60</v>
      </c>
      <c r="B55" s="64">
        <v>372995</v>
      </c>
      <c r="C55" s="64">
        <f t="shared" si="12"/>
        <v>289708</v>
      </c>
      <c r="D55" s="64">
        <v>83287</v>
      </c>
      <c r="E55" s="64"/>
      <c r="F55" s="69">
        <f t="shared" si="13"/>
        <v>22.329253743347767</v>
      </c>
      <c r="G55" s="39"/>
      <c r="H55" s="58">
        <v>280</v>
      </c>
      <c r="I55" s="38"/>
      <c r="J55" s="59">
        <v>0.9</v>
      </c>
      <c r="K55" s="68"/>
      <c r="L55" s="65">
        <v>412</v>
      </c>
      <c r="M55" s="39"/>
      <c r="N55" s="69">
        <v>0.8</v>
      </c>
      <c r="O55" s="39"/>
      <c r="P55" s="68">
        <v>1505</v>
      </c>
      <c r="Q55" s="65">
        <f t="shared" si="11"/>
        <v>1422.1215844919711</v>
      </c>
      <c r="S55" s="2"/>
      <c r="T55" s="8"/>
      <c r="U55" s="9"/>
      <c r="V55" s="21"/>
      <c r="W55" s="21"/>
      <c r="X55" s="21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65" ht="12" customHeight="1">
      <c r="A56" s="42" t="s">
        <v>41</v>
      </c>
      <c r="B56" s="65"/>
      <c r="C56" s="65"/>
      <c r="D56" s="65"/>
      <c r="E56" s="65"/>
      <c r="F56" s="69"/>
      <c r="G56" s="39"/>
      <c r="H56" s="65"/>
      <c r="I56" s="39"/>
      <c r="J56" s="69"/>
      <c r="K56" s="68"/>
      <c r="L56" s="65"/>
      <c r="M56" s="39"/>
      <c r="N56" s="69"/>
      <c r="O56" s="39"/>
      <c r="P56" s="39"/>
      <c r="Q56" s="68"/>
      <c r="R56" s="60"/>
      <c r="S56" s="2"/>
      <c r="T56" s="8"/>
      <c r="U56" s="9"/>
      <c r="V56" s="29"/>
      <c r="W56" s="10"/>
      <c r="X56" s="10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1"/>
      <c r="BJ56" s="1"/>
      <c r="BK56" s="1"/>
      <c r="BL56" s="1"/>
      <c r="BM56" s="1"/>
    </row>
    <row r="57" spans="1:65">
      <c r="A57" s="39"/>
      <c r="B57" s="68"/>
      <c r="C57" s="68"/>
      <c r="D57" s="65"/>
      <c r="E57" s="65"/>
      <c r="F57" s="39"/>
      <c r="G57" s="39"/>
      <c r="H57" s="39"/>
      <c r="I57" s="39"/>
      <c r="J57" s="39"/>
      <c r="K57" s="39"/>
      <c r="L57" s="65"/>
      <c r="M57" s="39"/>
      <c r="N57" s="39"/>
      <c r="O57" s="39"/>
      <c r="P57" s="39"/>
      <c r="Q57" s="39"/>
      <c r="R57" s="38"/>
      <c r="S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1"/>
      <c r="BJ57" s="1"/>
      <c r="BK57" s="1"/>
      <c r="BL57" s="1"/>
      <c r="BM57" s="1"/>
    </row>
    <row r="58" spans="1:65" s="4" customFormat="1" ht="15" customHeight="1">
      <c r="A58" s="73" t="s">
        <v>103</v>
      </c>
      <c r="B58" s="74"/>
      <c r="C58" s="74"/>
      <c r="D58" s="75"/>
      <c r="E58" s="75"/>
      <c r="F58" s="76"/>
      <c r="G58" s="76"/>
      <c r="H58" s="77"/>
      <c r="I58" s="77"/>
      <c r="J58" s="78"/>
      <c r="K58" s="76"/>
      <c r="L58" s="79"/>
      <c r="M58" s="76"/>
      <c r="N58" s="76"/>
      <c r="O58" s="76"/>
      <c r="P58" s="76"/>
      <c r="Q58" s="76"/>
      <c r="R58" s="80"/>
      <c r="S58" s="14"/>
      <c r="T58" s="17"/>
      <c r="U58" s="17"/>
      <c r="V58" s="17"/>
      <c r="W58" s="17"/>
      <c r="X58" s="17"/>
      <c r="Y58" s="7"/>
      <c r="Z58" s="7"/>
      <c r="AA58" s="11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</row>
    <row r="59" spans="1:65" s="5" customFormat="1" ht="15" customHeight="1">
      <c r="A59" s="107" t="s">
        <v>0</v>
      </c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48"/>
      <c r="S59" s="15"/>
      <c r="T59" s="16"/>
      <c r="U59" s="16"/>
      <c r="V59" s="16"/>
      <c r="W59" s="16"/>
      <c r="X59" s="16"/>
      <c r="Y59" s="7"/>
      <c r="Z59" s="7"/>
      <c r="AA59" s="11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</row>
    <row r="60" spans="1:65" s="4" customFormat="1" ht="15" customHeight="1">
      <c r="A60" s="106" t="s">
        <v>104</v>
      </c>
      <c r="B60" s="106"/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80"/>
      <c r="S60" s="14"/>
      <c r="T60" s="17"/>
      <c r="U60" s="17"/>
      <c r="V60" s="17"/>
      <c r="W60" s="17"/>
      <c r="X60" s="17"/>
      <c r="Y60" s="7"/>
      <c r="Z60" s="7"/>
      <c r="AA60" s="11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</row>
    <row r="61" spans="1:65" ht="10.15" customHeight="1">
      <c r="A61" s="34"/>
      <c r="B61" s="81"/>
      <c r="C61" s="81"/>
      <c r="D61" s="82"/>
      <c r="E61" s="82"/>
      <c r="F61" s="35" t="s">
        <v>1</v>
      </c>
      <c r="G61" s="34"/>
      <c r="H61" s="34"/>
      <c r="I61" s="34"/>
      <c r="J61" s="83"/>
      <c r="K61" s="34"/>
      <c r="L61" s="36"/>
      <c r="M61" s="37" t="s">
        <v>2</v>
      </c>
      <c r="N61" s="36"/>
      <c r="O61" s="34"/>
      <c r="P61" s="34"/>
      <c r="Q61" s="34"/>
      <c r="R61" s="38"/>
      <c r="S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65" ht="10.15" customHeight="1">
      <c r="A62" s="39"/>
      <c r="B62" s="40" t="s">
        <v>3</v>
      </c>
      <c r="C62" s="40"/>
      <c r="D62" s="41"/>
      <c r="E62" s="41"/>
      <c r="F62" s="40" t="s">
        <v>4</v>
      </c>
      <c r="G62" s="39"/>
      <c r="H62" s="42" t="s">
        <v>5</v>
      </c>
      <c r="I62" s="39"/>
      <c r="J62" s="72"/>
      <c r="K62" s="39"/>
      <c r="L62" s="43" t="s">
        <v>6</v>
      </c>
      <c r="M62" s="34"/>
      <c r="N62" s="38"/>
      <c r="O62" s="34"/>
      <c r="P62" s="35" t="s">
        <v>7</v>
      </c>
      <c r="Q62" s="34"/>
      <c r="R62" s="38"/>
      <c r="S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65" ht="10.15" customHeight="1">
      <c r="A63" s="42" t="s">
        <v>8</v>
      </c>
      <c r="B63" s="34"/>
      <c r="C63" s="34"/>
      <c r="D63" s="43" t="s">
        <v>42</v>
      </c>
      <c r="E63" s="84"/>
      <c r="F63" s="40" t="s">
        <v>10</v>
      </c>
      <c r="G63" s="39"/>
      <c r="H63" s="44" t="s">
        <v>11</v>
      </c>
      <c r="I63" s="34"/>
      <c r="J63" s="46"/>
      <c r="K63" s="39"/>
      <c r="L63" s="47" t="s">
        <v>12</v>
      </c>
      <c r="M63" s="39"/>
      <c r="N63" s="48"/>
      <c r="O63" s="39"/>
      <c r="P63" s="40" t="s">
        <v>13</v>
      </c>
      <c r="Q63" s="50" t="s">
        <v>92</v>
      </c>
      <c r="S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</row>
    <row r="64" spans="1:65" ht="11.45" customHeight="1">
      <c r="A64" s="52" t="s">
        <v>93</v>
      </c>
      <c r="B64" s="53" t="s">
        <v>14</v>
      </c>
      <c r="C64" s="53"/>
      <c r="D64" s="54" t="s">
        <v>15</v>
      </c>
      <c r="E64" s="54"/>
      <c r="F64" s="53" t="s">
        <v>16</v>
      </c>
      <c r="G64" s="55"/>
      <c r="H64" s="56" t="s">
        <v>17</v>
      </c>
      <c r="I64" s="55"/>
      <c r="J64" s="53" t="s">
        <v>91</v>
      </c>
      <c r="K64" s="55"/>
      <c r="L64" s="54" t="s">
        <v>18</v>
      </c>
      <c r="M64" s="55"/>
      <c r="N64" s="53" t="s">
        <v>10</v>
      </c>
      <c r="O64" s="55"/>
      <c r="P64" s="53" t="s">
        <v>94</v>
      </c>
      <c r="Q64" s="56" t="s">
        <v>95</v>
      </c>
      <c r="S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BI64" s="11"/>
      <c r="BJ64" s="11"/>
      <c r="BK64" s="11"/>
      <c r="BL64" s="11"/>
    </row>
    <row r="65" spans="1:65" ht="3.75" customHeight="1">
      <c r="A65" s="42"/>
      <c r="B65" s="45"/>
      <c r="C65" s="45"/>
      <c r="D65" s="84"/>
      <c r="E65" s="84"/>
      <c r="F65" s="42"/>
      <c r="G65" s="39"/>
      <c r="H65" s="50"/>
      <c r="I65" s="39"/>
      <c r="J65" s="42"/>
      <c r="K65" s="39"/>
      <c r="L65" s="84"/>
      <c r="M65" s="39"/>
      <c r="N65" s="42"/>
      <c r="O65" s="39"/>
      <c r="P65" s="42"/>
      <c r="Q65" s="39"/>
      <c r="R65" s="45"/>
      <c r="S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BI65" s="11"/>
      <c r="BJ65" s="11"/>
      <c r="BK65" s="11"/>
      <c r="BL65" s="11"/>
    </row>
    <row r="66" spans="1:65">
      <c r="A66" s="42" t="s">
        <v>61</v>
      </c>
      <c r="B66" s="64">
        <v>3020818</v>
      </c>
      <c r="C66" s="64">
        <f>SUM(B66-D66)</f>
        <v>2522515</v>
      </c>
      <c r="D66" s="64">
        <v>498303</v>
      </c>
      <c r="E66" s="64"/>
      <c r="F66" s="69">
        <f>D66/B66*100</f>
        <v>16.495631315756196</v>
      </c>
      <c r="G66" s="39"/>
      <c r="H66" s="58">
        <v>2377</v>
      </c>
      <c r="I66" s="62"/>
      <c r="J66" s="59">
        <v>7.4</v>
      </c>
      <c r="K66" s="67"/>
      <c r="L66" s="66">
        <v>3718</v>
      </c>
      <c r="M66" s="39"/>
      <c r="N66" s="69">
        <v>7.2</v>
      </c>
      <c r="O66" s="39"/>
      <c r="P66" s="67">
        <v>1590</v>
      </c>
      <c r="Q66" s="65">
        <f>(L66/C66)*1000000</f>
        <v>1473.9258240287966</v>
      </c>
      <c r="S66" s="2"/>
      <c r="T66" s="8"/>
      <c r="U66" s="9"/>
      <c r="V66" s="21"/>
      <c r="W66" s="21"/>
      <c r="X66" s="21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65">
      <c r="A67" s="42" t="s">
        <v>62</v>
      </c>
      <c r="B67" s="64">
        <v>809193</v>
      </c>
      <c r="C67" s="64">
        <f>SUM(B67-D67)</f>
        <v>656006</v>
      </c>
      <c r="D67" s="64">
        <v>153187</v>
      </c>
      <c r="E67" s="64"/>
      <c r="F67" s="69">
        <f>D67/B67*100</f>
        <v>18.930836030464921</v>
      </c>
      <c r="G67" s="39"/>
      <c r="H67" s="58">
        <v>622</v>
      </c>
      <c r="I67" s="38"/>
      <c r="J67" s="59">
        <v>1.9</v>
      </c>
      <c r="K67" s="39"/>
      <c r="L67" s="65">
        <v>938</v>
      </c>
      <c r="M67" s="39"/>
      <c r="N67" s="69">
        <v>1.8</v>
      </c>
      <c r="O67" s="39"/>
      <c r="P67" s="68">
        <v>1536</v>
      </c>
      <c r="Q67" s="65">
        <f>(L67/C67)*1000000</f>
        <v>1429.8649707472189</v>
      </c>
      <c r="S67" s="2"/>
      <c r="T67" s="8"/>
      <c r="U67" s="9"/>
      <c r="V67" s="21"/>
      <c r="W67" s="21"/>
      <c r="X67" s="21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65">
      <c r="A68" s="42" t="s">
        <v>63</v>
      </c>
      <c r="B68" s="64">
        <v>728218</v>
      </c>
      <c r="C68" s="64">
        <f>SUM(B68-D68)</f>
        <v>628710</v>
      </c>
      <c r="D68" s="64">
        <v>99508</v>
      </c>
      <c r="E68" s="64"/>
      <c r="F68" s="69">
        <f>D68/B68*100</f>
        <v>13.664589449862541</v>
      </c>
      <c r="G68" s="39"/>
      <c r="H68" s="58">
        <v>591</v>
      </c>
      <c r="I68" s="38"/>
      <c r="J68" s="59">
        <v>1.8</v>
      </c>
      <c r="K68" s="39"/>
      <c r="L68" s="65">
        <v>925</v>
      </c>
      <c r="M68" s="39"/>
      <c r="N68" s="69">
        <v>1.8</v>
      </c>
      <c r="O68" s="39"/>
      <c r="P68" s="68">
        <v>1591</v>
      </c>
      <c r="Q68" s="65">
        <f>(L68/C68)*1000000</f>
        <v>1471.2665616898091</v>
      </c>
      <c r="S68" s="2"/>
      <c r="T68" s="8"/>
      <c r="U68" s="9"/>
      <c r="V68" s="21"/>
      <c r="W68" s="21"/>
      <c r="X68" s="21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65">
      <c r="A69" s="42" t="s">
        <v>64</v>
      </c>
      <c r="B69" s="64">
        <v>479231</v>
      </c>
      <c r="C69" s="64">
        <f>SUM(B69-D69)</f>
        <v>438407</v>
      </c>
      <c r="D69" s="64">
        <v>40824</v>
      </c>
      <c r="E69" s="64"/>
      <c r="F69" s="69">
        <f>D69/B69*100</f>
        <v>8.5186475833157704</v>
      </c>
      <c r="G69" s="39"/>
      <c r="H69" s="58">
        <v>412</v>
      </c>
      <c r="I69" s="38"/>
      <c r="J69" s="59">
        <v>1.3</v>
      </c>
      <c r="K69" s="39"/>
      <c r="L69" s="65">
        <v>695</v>
      </c>
      <c r="M69" s="39"/>
      <c r="N69" s="69">
        <v>1.4</v>
      </c>
      <c r="O69" s="39"/>
      <c r="P69" s="68">
        <v>1713</v>
      </c>
      <c r="Q69" s="65">
        <f>(L69/C69)*1000000</f>
        <v>1585.2849064910004</v>
      </c>
      <c r="S69" s="2"/>
      <c r="T69" s="8"/>
      <c r="U69" s="9"/>
      <c r="V69" s="21"/>
      <c r="W69" s="21"/>
      <c r="X69" s="21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65">
      <c r="A70" s="42" t="s">
        <v>65</v>
      </c>
      <c r="B70" s="64">
        <v>1004176</v>
      </c>
      <c r="C70" s="64">
        <f>SUM(B70-D70)</f>
        <v>799392</v>
      </c>
      <c r="D70" s="64">
        <v>204784</v>
      </c>
      <c r="E70" s="64"/>
      <c r="F70" s="69">
        <f>D70/B70*100</f>
        <v>20.393237838785232</v>
      </c>
      <c r="G70" s="39"/>
      <c r="H70" s="58">
        <v>752</v>
      </c>
      <c r="I70" s="38"/>
      <c r="J70" s="59">
        <v>2.2999999999999998</v>
      </c>
      <c r="K70" s="39"/>
      <c r="L70" s="65">
        <v>1160</v>
      </c>
      <c r="M70" s="39"/>
      <c r="N70" s="69">
        <v>2.2999999999999998</v>
      </c>
      <c r="O70" s="39"/>
      <c r="P70" s="68">
        <v>1568</v>
      </c>
      <c r="Q70" s="65">
        <f>(L70/C70)*1000000</f>
        <v>1451.1028381569993</v>
      </c>
      <c r="S70" s="2"/>
      <c r="T70" s="8"/>
      <c r="U70" s="9"/>
      <c r="V70" s="21"/>
      <c r="W70" s="21"/>
      <c r="X70" s="21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65" ht="11.25" customHeight="1">
      <c r="A71" s="39"/>
      <c r="B71" s="64"/>
      <c r="C71" s="88"/>
      <c r="D71" s="64"/>
      <c r="E71" s="89"/>
      <c r="F71" s="69"/>
      <c r="G71" s="39"/>
      <c r="H71" s="58"/>
      <c r="I71" s="38"/>
      <c r="J71" s="59"/>
      <c r="K71" s="39"/>
      <c r="L71" s="65"/>
      <c r="M71" s="39"/>
      <c r="N71" s="69"/>
      <c r="O71" s="39"/>
      <c r="P71" s="39"/>
      <c r="Q71" s="68"/>
      <c r="R71" s="60"/>
      <c r="S71" s="2"/>
      <c r="T71" s="8"/>
      <c r="U71" s="9"/>
      <c r="V71" s="10"/>
      <c r="W71" s="29"/>
      <c r="X71" s="10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65">
      <c r="A72" s="42" t="s">
        <v>66</v>
      </c>
      <c r="B72" s="64">
        <v>4545487</v>
      </c>
      <c r="C72" s="64">
        <f>SUM(B72-D72)</f>
        <v>3795377</v>
      </c>
      <c r="D72" s="64">
        <v>750110</v>
      </c>
      <c r="E72" s="64"/>
      <c r="F72" s="69">
        <f>D72/B72*100</f>
        <v>16.50230217356248</v>
      </c>
      <c r="G72" s="39"/>
      <c r="H72" s="58">
        <v>3504</v>
      </c>
      <c r="I72" s="38"/>
      <c r="J72" s="59">
        <v>10.9</v>
      </c>
      <c r="K72" s="39"/>
      <c r="L72" s="65">
        <v>5740</v>
      </c>
      <c r="M72" s="39"/>
      <c r="N72" s="69">
        <v>11.2</v>
      </c>
      <c r="O72" s="39"/>
      <c r="P72" s="68">
        <v>1669</v>
      </c>
      <c r="Q72" s="65">
        <f>(L72/C72)*1000000</f>
        <v>1512.3662287040261</v>
      </c>
      <c r="S72" s="2"/>
      <c r="T72" s="8"/>
      <c r="U72" s="9"/>
      <c r="V72" s="21"/>
      <c r="W72" s="21"/>
      <c r="X72" s="21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65">
      <c r="A73" s="42" t="s">
        <v>67</v>
      </c>
      <c r="B73" s="64">
        <v>508767</v>
      </c>
      <c r="C73" s="64">
        <f>SUM(B73-D73)</f>
        <v>446471</v>
      </c>
      <c r="D73" s="64">
        <v>62296</v>
      </c>
      <c r="E73" s="64"/>
      <c r="F73" s="69">
        <f>D73/B73*100</f>
        <v>12.244504851926324</v>
      </c>
      <c r="G73" s="39"/>
      <c r="H73" s="58">
        <v>407</v>
      </c>
      <c r="I73" s="38"/>
      <c r="J73" s="59">
        <v>1.3</v>
      </c>
      <c r="K73" s="39"/>
      <c r="L73" s="65">
        <v>592</v>
      </c>
      <c r="M73" s="39"/>
      <c r="N73" s="69">
        <v>1.2</v>
      </c>
      <c r="O73" s="39"/>
      <c r="P73" s="68">
        <v>1475</v>
      </c>
      <c r="Q73" s="65">
        <f>(L73/C73)*1000000</f>
        <v>1325.9539813336141</v>
      </c>
      <c r="S73" s="2"/>
      <c r="T73" s="8"/>
      <c r="U73" s="9"/>
      <c r="V73" s="21"/>
      <c r="W73" s="21"/>
      <c r="X73" s="21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65">
      <c r="A74" s="42" t="s">
        <v>68</v>
      </c>
      <c r="B74" s="64">
        <v>656392</v>
      </c>
      <c r="C74" s="64">
        <f>SUM(B74-D74)</f>
        <v>522176</v>
      </c>
      <c r="D74" s="64">
        <v>134216</v>
      </c>
      <c r="E74" s="64"/>
      <c r="F74" s="69">
        <f>D74/B74*100</f>
        <v>20.447537447135247</v>
      </c>
      <c r="G74" s="39"/>
      <c r="H74" s="58">
        <v>483</v>
      </c>
      <c r="I74" s="38"/>
      <c r="J74" s="59">
        <v>1.5</v>
      </c>
      <c r="K74" s="39"/>
      <c r="L74" s="65">
        <v>844</v>
      </c>
      <c r="M74" s="39"/>
      <c r="N74" s="69">
        <v>1.6</v>
      </c>
      <c r="O74" s="39"/>
      <c r="P74" s="68">
        <v>1784</v>
      </c>
      <c r="Q74" s="65">
        <f>(L74/C74)*1000000</f>
        <v>1616.3132736855007</v>
      </c>
      <c r="S74" s="2"/>
      <c r="T74" s="8"/>
      <c r="U74" s="9"/>
      <c r="V74" s="21"/>
      <c r="W74" s="21"/>
      <c r="X74" s="21"/>
      <c r="Z74" s="19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65">
      <c r="A75" s="42" t="s">
        <v>69</v>
      </c>
      <c r="B75" s="64">
        <v>578488</v>
      </c>
      <c r="C75" s="64">
        <f>SUM(B75-D75)</f>
        <v>500713</v>
      </c>
      <c r="D75" s="64">
        <v>77775</v>
      </c>
      <c r="E75" s="64"/>
      <c r="F75" s="69">
        <f>D75/B75*100</f>
        <v>13.444531260804027</v>
      </c>
      <c r="G75" s="39"/>
      <c r="H75" s="58">
        <v>465</v>
      </c>
      <c r="I75" s="38"/>
      <c r="J75" s="59">
        <v>1.5</v>
      </c>
      <c r="K75" s="39"/>
      <c r="L75" s="65">
        <v>694</v>
      </c>
      <c r="M75" s="39"/>
      <c r="N75" s="69">
        <v>1.3</v>
      </c>
      <c r="O75" s="39"/>
      <c r="P75" s="68">
        <v>1524</v>
      </c>
      <c r="Q75" s="65">
        <f>(L75/C75)*1000000</f>
        <v>1386.0235304455846</v>
      </c>
      <c r="S75" s="2"/>
      <c r="T75" s="8"/>
      <c r="U75" s="9"/>
      <c r="V75" s="21"/>
      <c r="W75" s="21"/>
      <c r="X75" s="21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65">
      <c r="A76" s="42" t="s">
        <v>70</v>
      </c>
      <c r="B76" s="64">
        <v>2801840</v>
      </c>
      <c r="C76" s="64">
        <f>SUM(B76-D76)</f>
        <v>2326017</v>
      </c>
      <c r="D76" s="64">
        <v>475823</v>
      </c>
      <c r="E76" s="64"/>
      <c r="F76" s="69">
        <f>D76/B76*100</f>
        <v>16.98251863061417</v>
      </c>
      <c r="G76" s="39"/>
      <c r="H76" s="58">
        <v>2149</v>
      </c>
      <c r="I76" s="38"/>
      <c r="J76" s="59">
        <v>6.7</v>
      </c>
      <c r="K76" s="39"/>
      <c r="L76" s="65">
        <v>3610</v>
      </c>
      <c r="M76" s="39"/>
      <c r="N76" s="69">
        <v>7</v>
      </c>
      <c r="O76" s="39"/>
      <c r="P76" s="68">
        <v>1712</v>
      </c>
      <c r="Q76" s="65">
        <f>(L76/C76)*1000000</f>
        <v>1552.0092931393021</v>
      </c>
      <c r="S76" s="2"/>
      <c r="T76" s="8"/>
      <c r="U76" s="9"/>
      <c r="V76" s="21"/>
      <c r="W76" s="21"/>
      <c r="X76" s="21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8" spans="1:65">
      <c r="A78" s="42" t="s">
        <v>71</v>
      </c>
      <c r="B78" s="64">
        <v>2788081</v>
      </c>
      <c r="C78" s="64">
        <f t="shared" ref="C78:C86" si="14">SUM(B78-D78)</f>
        <v>1969502</v>
      </c>
      <c r="D78" s="64">
        <v>818579</v>
      </c>
      <c r="E78" s="64"/>
      <c r="F78" s="69">
        <f t="shared" ref="F78:F85" si="15">D78/B78*100</f>
        <v>29.359943272810224</v>
      </c>
      <c r="G78" s="39"/>
      <c r="H78" s="58">
        <v>1780</v>
      </c>
      <c r="I78" s="38"/>
      <c r="J78" s="59">
        <v>5.6</v>
      </c>
      <c r="K78" s="39"/>
      <c r="L78" s="103">
        <v>2516</v>
      </c>
      <c r="M78" s="85"/>
      <c r="N78" s="86">
        <v>4.9000000000000004</v>
      </c>
      <c r="O78" s="85"/>
      <c r="P78" s="68">
        <v>1464</v>
      </c>
      <c r="Q78" s="65">
        <f t="shared" ref="Q78:Q86" si="16">(L78/C78)*1000000</f>
        <v>1277.480297049711</v>
      </c>
      <c r="S78" s="2"/>
      <c r="T78" s="8"/>
      <c r="U78" s="9"/>
      <c r="V78" s="21"/>
      <c r="W78" s="21"/>
      <c r="X78" s="21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BI78" s="11"/>
      <c r="BJ78" s="11"/>
      <c r="BK78" s="11"/>
      <c r="BL78" s="11"/>
      <c r="BM78" s="11"/>
    </row>
    <row r="79" spans="1:65">
      <c r="A79" s="42" t="s">
        <v>72</v>
      </c>
      <c r="B79" s="64">
        <v>869591</v>
      </c>
      <c r="C79" s="64">
        <f t="shared" si="14"/>
        <v>556728</v>
      </c>
      <c r="D79" s="64">
        <v>312863</v>
      </c>
      <c r="E79" s="64"/>
      <c r="F79" s="69">
        <f t="shared" si="15"/>
        <v>35.978178247014974</v>
      </c>
      <c r="G79" s="39"/>
      <c r="H79" s="58">
        <v>498</v>
      </c>
      <c r="I79" s="38"/>
      <c r="J79" s="59">
        <v>1.6</v>
      </c>
      <c r="K79" s="39"/>
      <c r="L79" s="65">
        <v>710</v>
      </c>
      <c r="M79" s="39"/>
      <c r="N79" s="69">
        <v>1.4</v>
      </c>
      <c r="O79" s="39"/>
      <c r="P79" s="68">
        <v>1488</v>
      </c>
      <c r="Q79" s="65">
        <f t="shared" si="16"/>
        <v>1275.3085887542929</v>
      </c>
      <c r="S79" s="2"/>
      <c r="T79" s="8"/>
      <c r="U79" s="9"/>
      <c r="V79" s="21"/>
      <c r="W79" s="21"/>
      <c r="X79" s="21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65">
      <c r="A80" s="42" t="s">
        <v>73</v>
      </c>
      <c r="B80" s="64">
        <v>579322</v>
      </c>
      <c r="C80" s="64">
        <f t="shared" si="14"/>
        <v>393274</v>
      </c>
      <c r="D80" s="64">
        <v>186048</v>
      </c>
      <c r="E80" s="64"/>
      <c r="F80" s="69">
        <f t="shared" si="15"/>
        <v>32.114782452591136</v>
      </c>
      <c r="G80" s="39"/>
      <c r="H80" s="58">
        <v>373</v>
      </c>
      <c r="I80" s="38"/>
      <c r="J80" s="59">
        <v>1.2</v>
      </c>
      <c r="K80" s="39"/>
      <c r="L80" s="65">
        <v>521</v>
      </c>
      <c r="M80" s="39"/>
      <c r="N80" s="69">
        <v>1</v>
      </c>
      <c r="O80" s="39"/>
      <c r="P80" s="68">
        <v>1455</v>
      </c>
      <c r="Q80" s="65">
        <f t="shared" si="16"/>
        <v>1324.7761102946038</v>
      </c>
      <c r="S80" s="2"/>
      <c r="T80" s="8"/>
      <c r="U80" s="9"/>
      <c r="V80" s="21"/>
      <c r="W80" s="21"/>
      <c r="X80" s="21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>
      <c r="A81" s="42" t="s">
        <v>74</v>
      </c>
      <c r="B81" s="64">
        <v>214247</v>
      </c>
      <c r="C81" s="64">
        <f t="shared" si="14"/>
        <v>161474</v>
      </c>
      <c r="D81" s="64">
        <v>52773</v>
      </c>
      <c r="E81" s="64"/>
      <c r="F81" s="69">
        <f t="shared" si="15"/>
        <v>24.631850154261205</v>
      </c>
      <c r="G81" s="39"/>
      <c r="H81" s="58">
        <v>148</v>
      </c>
      <c r="I81" s="38"/>
      <c r="J81" s="59">
        <v>0.5</v>
      </c>
      <c r="K81" s="39"/>
      <c r="L81" s="65">
        <v>200</v>
      </c>
      <c r="M81" s="39"/>
      <c r="N81" s="69">
        <v>0.4</v>
      </c>
      <c r="O81" s="39"/>
      <c r="P81" s="68">
        <v>1387</v>
      </c>
      <c r="Q81" s="65">
        <f t="shared" si="16"/>
        <v>1238.5894942839093</v>
      </c>
      <c r="S81" s="2"/>
      <c r="T81" s="8"/>
      <c r="U81" s="9"/>
      <c r="V81" s="21"/>
      <c r="W81" s="21"/>
      <c r="X81" s="21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>
      <c r="A82" s="42" t="s">
        <v>75</v>
      </c>
      <c r="B82" s="64">
        <v>160441</v>
      </c>
      <c r="C82" s="64">
        <f t="shared" si="14"/>
        <v>136392</v>
      </c>
      <c r="D82" s="64">
        <v>24049</v>
      </c>
      <c r="E82" s="64"/>
      <c r="F82" s="69">
        <f t="shared" si="15"/>
        <v>14.989310712349088</v>
      </c>
      <c r="G82" s="39"/>
      <c r="H82" s="58">
        <v>127</v>
      </c>
      <c r="I82" s="38"/>
      <c r="J82" s="59">
        <v>0.4</v>
      </c>
      <c r="K82" s="39"/>
      <c r="L82" s="65">
        <v>174</v>
      </c>
      <c r="M82" s="39"/>
      <c r="N82" s="69">
        <v>0.3</v>
      </c>
      <c r="O82" s="39"/>
      <c r="P82" s="68">
        <v>1403</v>
      </c>
      <c r="Q82" s="65">
        <f t="shared" si="16"/>
        <v>1275.7346471933836</v>
      </c>
      <c r="S82" s="2"/>
      <c r="T82" s="8"/>
      <c r="U82" s="9"/>
      <c r="V82" s="21"/>
      <c r="W82" s="21"/>
      <c r="X82" s="21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ht="10.5" customHeight="1">
      <c r="A83" s="42" t="s">
        <v>76</v>
      </c>
      <c r="B83" s="64">
        <v>330003</v>
      </c>
      <c r="C83" s="64">
        <f t="shared" si="14"/>
        <v>230414</v>
      </c>
      <c r="D83" s="64">
        <v>99589</v>
      </c>
      <c r="E83" s="64"/>
      <c r="F83" s="69">
        <f t="shared" si="15"/>
        <v>30.178210501116659</v>
      </c>
      <c r="G83" s="39"/>
      <c r="H83" s="58">
        <v>197</v>
      </c>
      <c r="I83" s="38"/>
      <c r="J83" s="59">
        <v>0.6</v>
      </c>
      <c r="K83" s="39"/>
      <c r="L83" s="65">
        <v>317</v>
      </c>
      <c r="M83" s="39"/>
      <c r="N83" s="69">
        <v>0.6</v>
      </c>
      <c r="O83" s="39"/>
      <c r="P83" s="68">
        <v>1661</v>
      </c>
      <c r="Q83" s="65">
        <f t="shared" si="16"/>
        <v>1375.7844575416425</v>
      </c>
      <c r="S83" s="2"/>
      <c r="T83" s="8"/>
      <c r="U83" s="9"/>
      <c r="V83" s="21"/>
      <c r="W83" s="21"/>
      <c r="X83" s="21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ht="11.1" customHeight="1">
      <c r="A84" s="42" t="s">
        <v>77</v>
      </c>
      <c r="B84" s="64">
        <v>294269</v>
      </c>
      <c r="C84" s="64">
        <f t="shared" si="14"/>
        <v>227120</v>
      </c>
      <c r="D84" s="64">
        <v>67149</v>
      </c>
      <c r="E84" s="64"/>
      <c r="F84" s="69">
        <f t="shared" si="15"/>
        <v>22.818917385113622</v>
      </c>
      <c r="G84" s="39"/>
      <c r="H84" s="58">
        <v>196</v>
      </c>
      <c r="I84" s="38"/>
      <c r="J84" s="59">
        <v>0.6</v>
      </c>
      <c r="K84" s="39"/>
      <c r="L84" s="65">
        <v>266</v>
      </c>
      <c r="M84" s="39"/>
      <c r="N84" s="69">
        <v>0.5</v>
      </c>
      <c r="O84" s="39"/>
      <c r="P84" s="68">
        <v>1385</v>
      </c>
      <c r="Q84" s="65">
        <f t="shared" si="16"/>
        <v>1171.1870376893273</v>
      </c>
      <c r="S84" s="2"/>
      <c r="T84" s="8"/>
      <c r="U84" s="9"/>
      <c r="V84" s="21"/>
      <c r="W84" s="21"/>
      <c r="X84" s="21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>
      <c r="A85" s="42" t="s">
        <v>78</v>
      </c>
      <c r="B85" s="64">
        <v>264086</v>
      </c>
      <c r="C85" s="64">
        <f t="shared" si="14"/>
        <v>192091</v>
      </c>
      <c r="D85" s="64">
        <v>71995</v>
      </c>
      <c r="E85" s="64"/>
      <c r="F85" s="69">
        <f t="shared" si="15"/>
        <v>27.261952545761609</v>
      </c>
      <c r="G85" s="39"/>
      <c r="H85" s="58">
        <v>173</v>
      </c>
      <c r="I85" s="38"/>
      <c r="J85" s="59">
        <v>0.5</v>
      </c>
      <c r="K85" s="39"/>
      <c r="L85" s="65">
        <v>240</v>
      </c>
      <c r="M85" s="39"/>
      <c r="N85" s="69">
        <v>0.5</v>
      </c>
      <c r="O85" s="39"/>
      <c r="P85" s="68">
        <v>1427</v>
      </c>
      <c r="Q85" s="65">
        <f t="shared" si="16"/>
        <v>1249.4078327459381</v>
      </c>
      <c r="S85" s="2"/>
      <c r="T85" s="8"/>
      <c r="U85" s="9"/>
      <c r="V85" s="21"/>
      <c r="W85" s="21"/>
      <c r="X85" s="21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ht="11.1" customHeight="1">
      <c r="A86" s="42" t="s">
        <v>79</v>
      </c>
      <c r="B86" s="64">
        <v>76122</v>
      </c>
      <c r="C86" s="64">
        <f t="shared" si="14"/>
        <v>72009</v>
      </c>
      <c r="D86" s="64">
        <v>4113</v>
      </c>
      <c r="E86" s="64"/>
      <c r="F86" s="69">
        <f>D86/B86*100</f>
        <v>5.4031685977772526</v>
      </c>
      <c r="G86" s="39"/>
      <c r="H86" s="58">
        <v>67</v>
      </c>
      <c r="I86" s="38"/>
      <c r="J86" s="59">
        <v>0.2</v>
      </c>
      <c r="K86" s="39"/>
      <c r="L86" s="65">
        <v>89</v>
      </c>
      <c r="M86" s="39"/>
      <c r="N86" s="69">
        <v>0.2</v>
      </c>
      <c r="O86" s="39"/>
      <c r="P86" s="68">
        <v>1377</v>
      </c>
      <c r="Q86" s="65">
        <f t="shared" si="16"/>
        <v>1235.9566165340443</v>
      </c>
      <c r="S86" s="2"/>
      <c r="T86" s="8"/>
      <c r="U86" s="9"/>
      <c r="V86" s="21"/>
      <c r="W86" s="21"/>
      <c r="X86" s="21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ht="11.25" customHeight="1">
      <c r="A87" s="39"/>
      <c r="C87" s="87"/>
      <c r="D87" s="39"/>
      <c r="F87" s="69"/>
      <c r="G87" s="39"/>
      <c r="H87" s="58"/>
      <c r="I87" s="38"/>
      <c r="J87" s="59"/>
      <c r="K87" s="39"/>
      <c r="L87" s="65"/>
      <c r="M87" s="39"/>
      <c r="N87" s="69"/>
      <c r="O87" s="39"/>
      <c r="P87" s="68"/>
      <c r="R87" s="60"/>
      <c r="S87" s="2"/>
      <c r="T87" s="9"/>
      <c r="U87" s="9"/>
      <c r="V87" s="21"/>
      <c r="W87" s="21"/>
      <c r="X87" s="21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>
      <c r="A88" s="42" t="s">
        <v>80</v>
      </c>
      <c r="B88" s="64">
        <v>6233021</v>
      </c>
      <c r="C88" s="64">
        <f t="shared" ref="C88:C93" si="17">SUM(B88-D88)</f>
        <v>4196677</v>
      </c>
      <c r="D88" s="64">
        <v>2036344</v>
      </c>
      <c r="E88" s="64"/>
      <c r="F88" s="69">
        <f t="shared" ref="F88:F93" si="18">D88/B88*100</f>
        <v>32.670257327867176</v>
      </c>
      <c r="G88" s="39"/>
      <c r="H88" s="58">
        <v>3637</v>
      </c>
      <c r="I88" s="38"/>
      <c r="J88" s="59">
        <v>11.3</v>
      </c>
      <c r="K88" s="39"/>
      <c r="L88" s="65">
        <v>5578</v>
      </c>
      <c r="M88" s="39"/>
      <c r="N88" s="69">
        <v>10.9</v>
      </c>
      <c r="O88" s="39"/>
      <c r="P88" s="68">
        <v>1579</v>
      </c>
      <c r="Q88" s="65">
        <f t="shared" ref="Q88:Q93" si="19">(L88/C88)*1000000</f>
        <v>1329.1468464215855</v>
      </c>
      <c r="S88" s="2"/>
      <c r="T88" s="8"/>
      <c r="U88" s="9"/>
      <c r="V88" s="21"/>
      <c r="W88" s="21"/>
      <c r="X88" s="21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>
      <c r="A89" s="42" t="s">
        <v>81</v>
      </c>
      <c r="B89" s="64">
        <v>59781</v>
      </c>
      <c r="C89" s="64">
        <f t="shared" si="17"/>
        <v>59185</v>
      </c>
      <c r="D89" s="90">
        <v>596</v>
      </c>
      <c r="E89" s="39"/>
      <c r="F89" s="69">
        <f t="shared" si="18"/>
        <v>0.9969722821632292</v>
      </c>
      <c r="G89" s="39"/>
      <c r="H89" s="58">
        <v>48</v>
      </c>
      <c r="I89" s="38"/>
      <c r="J89" s="59">
        <v>0.2</v>
      </c>
      <c r="K89" s="39"/>
      <c r="L89" s="65">
        <v>65</v>
      </c>
      <c r="M89" s="39"/>
      <c r="N89" s="69">
        <v>0.1</v>
      </c>
      <c r="O89" s="39"/>
      <c r="P89" s="68">
        <v>1367</v>
      </c>
      <c r="Q89" s="65">
        <f t="shared" si="19"/>
        <v>1098.2512460927601</v>
      </c>
      <c r="S89" s="2"/>
      <c r="T89" s="8"/>
      <c r="U89" s="9"/>
      <c r="V89" s="21"/>
      <c r="W89" s="9"/>
      <c r="X89" s="21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>
      <c r="A90" s="42" t="s">
        <v>82</v>
      </c>
      <c r="B90" s="64">
        <v>4491586</v>
      </c>
      <c r="C90" s="64">
        <f t="shared" si="17"/>
        <v>2962065</v>
      </c>
      <c r="D90" s="64">
        <v>1529521</v>
      </c>
      <c r="E90" s="64"/>
      <c r="F90" s="69">
        <f t="shared" si="18"/>
        <v>34.053027148984789</v>
      </c>
      <c r="G90" s="39"/>
      <c r="H90" s="58">
        <v>2545</v>
      </c>
      <c r="I90" s="38"/>
      <c r="J90" s="59">
        <v>7.9</v>
      </c>
      <c r="K90" s="39"/>
      <c r="L90" s="65">
        <v>4140</v>
      </c>
      <c r="M90" s="39"/>
      <c r="N90" s="69">
        <v>8.1</v>
      </c>
      <c r="O90" s="39"/>
      <c r="P90" s="68">
        <v>1674</v>
      </c>
      <c r="Q90" s="65">
        <f t="shared" si="19"/>
        <v>1397.6735824500813</v>
      </c>
      <c r="S90" s="2"/>
      <c r="T90" s="8"/>
      <c r="U90" s="9"/>
      <c r="V90" s="21"/>
      <c r="W90" s="21"/>
      <c r="X90" s="21"/>
      <c r="Z90" s="19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>
      <c r="A91" s="42" t="s">
        <v>83</v>
      </c>
      <c r="B91" s="64">
        <v>194183</v>
      </c>
      <c r="C91" s="64">
        <f t="shared" si="17"/>
        <v>122032</v>
      </c>
      <c r="D91" s="64">
        <v>72151</v>
      </c>
      <c r="E91" s="64"/>
      <c r="F91" s="69">
        <f t="shared" si="18"/>
        <v>37.156187719831294</v>
      </c>
      <c r="G91" s="39"/>
      <c r="H91" s="58">
        <v>112</v>
      </c>
      <c r="I91" s="38"/>
      <c r="J91" s="59">
        <v>0.3</v>
      </c>
      <c r="K91" s="39"/>
      <c r="L91" s="65">
        <v>122</v>
      </c>
      <c r="M91" s="39"/>
      <c r="N91" s="69">
        <v>0.2</v>
      </c>
      <c r="O91" s="39"/>
      <c r="P91" s="68">
        <v>1129</v>
      </c>
      <c r="Q91" s="65">
        <f t="shared" si="19"/>
        <v>999.73777369870197</v>
      </c>
      <c r="S91" s="2"/>
      <c r="T91" s="8"/>
      <c r="U91" s="9"/>
      <c r="V91" s="21"/>
      <c r="W91" s="21"/>
      <c r="X91" s="21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>
      <c r="A92" s="42" t="s">
        <v>84</v>
      </c>
      <c r="B92" s="64">
        <v>584222</v>
      </c>
      <c r="C92" s="64">
        <f t="shared" si="17"/>
        <v>348951</v>
      </c>
      <c r="D92" s="64">
        <v>235271</v>
      </c>
      <c r="E92" s="64"/>
      <c r="F92" s="69">
        <f t="shared" si="18"/>
        <v>40.270821708186268</v>
      </c>
      <c r="G92" s="39"/>
      <c r="H92" s="58">
        <v>312</v>
      </c>
      <c r="I92" s="38"/>
      <c r="J92" s="59">
        <v>1</v>
      </c>
      <c r="K92" s="39"/>
      <c r="L92" s="65">
        <v>386</v>
      </c>
      <c r="M92" s="39"/>
      <c r="N92" s="69">
        <v>0.8</v>
      </c>
      <c r="O92" s="39"/>
      <c r="P92" s="68">
        <v>1294</v>
      </c>
      <c r="Q92" s="65">
        <f t="shared" si="19"/>
        <v>1106.1724998638779</v>
      </c>
      <c r="S92" s="2"/>
      <c r="T92" s="8"/>
      <c r="U92" s="9"/>
      <c r="V92" s="21"/>
      <c r="W92" s="21"/>
      <c r="X92" s="21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>
      <c r="A93" s="42" t="s">
        <v>85</v>
      </c>
      <c r="B93" s="64">
        <v>903249</v>
      </c>
      <c r="C93" s="64">
        <f t="shared" si="17"/>
        <v>704444</v>
      </c>
      <c r="D93" s="64">
        <v>198805</v>
      </c>
      <c r="E93" s="64"/>
      <c r="F93" s="69">
        <f t="shared" si="18"/>
        <v>22.009988386369649</v>
      </c>
      <c r="G93" s="39"/>
      <c r="H93" s="58">
        <v>620</v>
      </c>
      <c r="I93" s="38"/>
      <c r="J93" s="59">
        <v>1.9</v>
      </c>
      <c r="K93" s="39"/>
      <c r="L93" s="65">
        <v>866</v>
      </c>
      <c r="M93" s="39"/>
      <c r="N93" s="69">
        <v>1.7</v>
      </c>
      <c r="O93" s="39"/>
      <c r="P93" s="68">
        <v>1432</v>
      </c>
      <c r="Q93" s="65">
        <f t="shared" si="19"/>
        <v>1229.3383150399463</v>
      </c>
      <c r="S93" s="2"/>
      <c r="T93" s="8"/>
      <c r="U93" s="9"/>
      <c r="V93" s="21"/>
      <c r="W93" s="21"/>
      <c r="X93" s="21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ht="7.9" customHeight="1">
      <c r="A94" s="39"/>
      <c r="C94" s="87"/>
      <c r="D94" s="39"/>
      <c r="E94" s="64"/>
      <c r="F94" s="69"/>
      <c r="G94" s="39"/>
      <c r="H94" s="58"/>
      <c r="I94" s="38"/>
      <c r="J94" s="59"/>
      <c r="K94" s="39"/>
      <c r="L94" s="65"/>
      <c r="M94" s="39"/>
      <c r="N94" s="69"/>
      <c r="O94" s="39"/>
      <c r="P94" s="68"/>
      <c r="R94" s="60"/>
      <c r="S94" s="2"/>
      <c r="T94" s="9"/>
      <c r="U94" s="9"/>
      <c r="V94" s="21"/>
      <c r="W94" s="21"/>
      <c r="X94" s="21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ht="10.9" customHeight="1">
      <c r="A95" s="49" t="s">
        <v>97</v>
      </c>
      <c r="B95" s="91">
        <v>1026929</v>
      </c>
      <c r="C95" s="64">
        <f>SUM(B95-D95)</f>
        <v>648182</v>
      </c>
      <c r="D95" s="91">
        <v>378747</v>
      </c>
      <c r="E95" s="92"/>
      <c r="F95" s="69">
        <f>D95/B95*100</f>
        <v>36.881517612220513</v>
      </c>
      <c r="G95" s="55"/>
      <c r="H95" s="93">
        <v>172</v>
      </c>
      <c r="I95" s="55"/>
      <c r="J95" s="94">
        <v>0.5</v>
      </c>
      <c r="K95" s="55"/>
      <c r="L95" s="93">
        <v>212</v>
      </c>
      <c r="M95" s="39"/>
      <c r="N95" s="69">
        <v>0.4</v>
      </c>
      <c r="O95" s="39"/>
      <c r="P95" s="68">
        <v>1325</v>
      </c>
      <c r="Q95" s="65">
        <f>(L95/C95)*1000000</f>
        <v>327.068631958308</v>
      </c>
      <c r="S95" s="2"/>
      <c r="T95" s="8"/>
      <c r="U95" s="9"/>
      <c r="V95" s="21"/>
      <c r="W95" s="21"/>
      <c r="X95" s="21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ht="12.75" customHeight="1">
      <c r="A96" s="95" t="s">
        <v>98</v>
      </c>
      <c r="B96" s="81"/>
      <c r="C96" s="81"/>
      <c r="D96" s="82"/>
      <c r="E96" s="82"/>
      <c r="F96" s="34"/>
      <c r="G96" s="38"/>
      <c r="H96" s="38"/>
      <c r="I96" s="38"/>
      <c r="J96" s="61"/>
      <c r="K96" s="38"/>
      <c r="L96" s="58"/>
      <c r="M96" s="34"/>
      <c r="N96" s="34"/>
      <c r="O96" s="34"/>
      <c r="P96" s="81"/>
      <c r="Q96" s="34"/>
      <c r="R96" s="38"/>
      <c r="S96" s="2"/>
      <c r="T96" s="8"/>
      <c r="U96" s="9"/>
      <c r="V96" s="22"/>
      <c r="W96" s="6"/>
      <c r="Z96" s="6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ht="12" customHeight="1">
      <c r="A97" s="96" t="s">
        <v>99</v>
      </c>
      <c r="B97" s="68"/>
      <c r="C97" s="68"/>
      <c r="D97" s="71"/>
      <c r="E97" s="71"/>
      <c r="H97" s="51"/>
      <c r="I97" s="51"/>
      <c r="J97" s="97"/>
      <c r="R97" s="38"/>
      <c r="T97" s="8"/>
      <c r="U97" s="9"/>
      <c r="V97" s="22"/>
      <c r="W97" s="19"/>
      <c r="X97" s="19"/>
      <c r="Z97" s="6"/>
    </row>
    <row r="98" spans="1:38" ht="11.45" customHeight="1">
      <c r="A98" s="96" t="s">
        <v>100</v>
      </c>
      <c r="B98" s="68"/>
      <c r="C98" s="68"/>
      <c r="D98" s="71"/>
      <c r="E98" s="71"/>
      <c r="H98" s="51"/>
      <c r="I98" s="51"/>
      <c r="J98" s="97"/>
      <c r="R98" s="38"/>
      <c r="T98" s="8"/>
      <c r="U98" s="9"/>
      <c r="V98" s="22"/>
      <c r="W98" s="19"/>
      <c r="X98" s="19"/>
      <c r="Z98" s="6"/>
    </row>
    <row r="99" spans="1:38" ht="11.45" customHeight="1">
      <c r="A99" s="98" t="s">
        <v>101</v>
      </c>
      <c r="B99" s="68"/>
      <c r="C99" s="68"/>
      <c r="D99" s="71"/>
      <c r="E99" s="71"/>
      <c r="H99" s="51"/>
      <c r="I99" s="51"/>
      <c r="J99" s="97"/>
      <c r="R99" s="38"/>
      <c r="T99" s="8"/>
      <c r="U99" s="9"/>
      <c r="V99" s="22"/>
      <c r="W99" s="19"/>
      <c r="X99" s="19"/>
      <c r="Z99" s="6"/>
    </row>
    <row r="100" spans="1:38" ht="12" customHeight="1">
      <c r="A100" s="98" t="s">
        <v>102</v>
      </c>
      <c r="B100" s="68"/>
      <c r="C100" s="68"/>
      <c r="D100" s="71"/>
      <c r="E100" s="71"/>
      <c r="H100" s="51"/>
      <c r="I100" s="51"/>
      <c r="J100" s="97"/>
      <c r="R100" s="38"/>
      <c r="T100" s="8"/>
      <c r="U100" s="9"/>
      <c r="V100" s="22"/>
    </row>
    <row r="101" spans="1:38" ht="8.1" customHeight="1">
      <c r="B101" s="68"/>
      <c r="C101" s="68"/>
      <c r="D101" s="71"/>
      <c r="E101" s="71"/>
      <c r="J101" s="99"/>
      <c r="R101" s="38"/>
      <c r="T101" s="8"/>
      <c r="U101" s="9"/>
      <c r="V101" s="22"/>
    </row>
    <row r="102" spans="1:38" ht="10.15" customHeight="1">
      <c r="A102" s="100" t="s">
        <v>87</v>
      </c>
      <c r="B102" s="68"/>
      <c r="C102" s="68"/>
      <c r="D102" s="71"/>
      <c r="E102" s="71"/>
      <c r="J102" s="99"/>
      <c r="R102" s="38"/>
      <c r="T102" s="9"/>
      <c r="U102" s="9"/>
      <c r="V102" s="22"/>
    </row>
    <row r="103" spans="1:38" ht="10.15" customHeight="1">
      <c r="A103" s="100" t="s">
        <v>88</v>
      </c>
      <c r="B103" s="68"/>
      <c r="C103" s="68"/>
      <c r="D103" s="71"/>
      <c r="E103" s="71"/>
      <c r="J103" s="99"/>
      <c r="R103" s="38"/>
      <c r="T103" s="9"/>
      <c r="U103" s="9"/>
      <c r="V103" s="22"/>
    </row>
    <row r="104" spans="1:38" ht="6.6" customHeight="1">
      <c r="B104" s="68"/>
      <c r="C104" s="68"/>
      <c r="D104" s="71"/>
      <c r="E104" s="71"/>
      <c r="J104" s="99"/>
      <c r="R104" s="38"/>
      <c r="T104" s="8"/>
      <c r="U104" s="9"/>
      <c r="V104" s="22"/>
    </row>
    <row r="105" spans="1:38" ht="10.15" customHeight="1">
      <c r="A105" s="101" t="s">
        <v>89</v>
      </c>
      <c r="B105" s="68"/>
      <c r="C105" s="68"/>
      <c r="D105" s="71"/>
      <c r="E105" s="71"/>
      <c r="J105" s="99"/>
      <c r="R105" s="38"/>
      <c r="T105" s="2"/>
    </row>
    <row r="106" spans="1:38" ht="10.15" customHeight="1">
      <c r="A106" s="100" t="s">
        <v>86</v>
      </c>
      <c r="B106" s="68"/>
      <c r="C106" s="68"/>
      <c r="D106" s="71"/>
      <c r="E106" s="71"/>
      <c r="J106" s="99"/>
      <c r="R106" s="38"/>
      <c r="T106" s="2"/>
    </row>
    <row r="107" spans="1:38">
      <c r="A107" s="42"/>
      <c r="B107" s="65"/>
      <c r="C107" s="65"/>
      <c r="D107" s="65"/>
      <c r="E107" s="65"/>
      <c r="F107" s="69"/>
      <c r="G107" s="39"/>
      <c r="H107" s="68"/>
      <c r="I107" s="39"/>
      <c r="J107" s="69"/>
      <c r="K107" s="39"/>
      <c r="L107" s="65"/>
      <c r="M107" s="39"/>
      <c r="N107" s="69"/>
      <c r="O107" s="39"/>
      <c r="P107" s="68"/>
      <c r="Q107" s="68"/>
      <c r="R107" s="60"/>
      <c r="S107" s="2"/>
      <c r="T107" s="8"/>
      <c r="U107" s="9"/>
      <c r="V107" s="12"/>
      <c r="W107" s="12"/>
      <c r="X107" s="13"/>
      <c r="Y107" s="11"/>
      <c r="Z107" s="11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>
      <c r="A108" s="42"/>
      <c r="B108" s="65"/>
      <c r="C108" s="65"/>
      <c r="D108" s="65"/>
      <c r="E108" s="65"/>
      <c r="F108" s="69"/>
      <c r="G108" s="39"/>
      <c r="H108" s="68"/>
      <c r="I108" s="39"/>
      <c r="J108" s="69"/>
      <c r="K108" s="39"/>
      <c r="L108" s="65"/>
      <c r="M108" s="39"/>
      <c r="N108" s="69"/>
      <c r="O108" s="39"/>
      <c r="P108" s="68"/>
      <c r="Q108" s="68"/>
      <c r="R108" s="60"/>
      <c r="S108" s="2"/>
      <c r="T108" s="8"/>
      <c r="U108" s="9"/>
      <c r="V108" s="12"/>
      <c r="W108" s="12"/>
      <c r="X108" s="13"/>
      <c r="Y108" s="11"/>
      <c r="Z108" s="11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>
      <c r="A109" s="42"/>
      <c r="B109" s="65"/>
      <c r="C109" s="65"/>
      <c r="D109" s="65"/>
      <c r="E109" s="65"/>
      <c r="F109" s="69"/>
      <c r="G109" s="39"/>
      <c r="H109" s="68"/>
      <c r="I109" s="39"/>
      <c r="J109" s="69"/>
      <c r="K109" s="39"/>
      <c r="L109" s="65"/>
      <c r="M109" s="39"/>
      <c r="N109" s="69"/>
      <c r="O109" s="39"/>
      <c r="P109" s="68"/>
      <c r="Q109" s="68"/>
      <c r="R109" s="60"/>
      <c r="S109" s="2"/>
      <c r="T109" s="8"/>
      <c r="U109" s="9"/>
      <c r="V109" s="12"/>
      <c r="W109" s="12"/>
      <c r="X109" s="13"/>
      <c r="Y109" s="11"/>
      <c r="Z109" s="11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>
      <c r="A110" s="42"/>
      <c r="B110" s="65"/>
      <c r="C110" s="65"/>
      <c r="D110" s="65"/>
      <c r="E110" s="65"/>
      <c r="F110" s="69"/>
      <c r="G110" s="39"/>
      <c r="H110" s="68"/>
      <c r="I110" s="39"/>
      <c r="J110" s="69"/>
      <c r="K110" s="39"/>
      <c r="L110" s="65"/>
      <c r="M110" s="39"/>
      <c r="N110" s="69"/>
      <c r="O110" s="39"/>
      <c r="P110" s="68"/>
      <c r="Q110" s="68"/>
      <c r="R110" s="60"/>
      <c r="S110" s="2"/>
      <c r="T110" s="8"/>
      <c r="U110" s="9"/>
      <c r="V110" s="12"/>
      <c r="W110" s="12"/>
      <c r="X110" s="13"/>
      <c r="Y110" s="11"/>
      <c r="Z110" s="11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>
      <c r="A111" s="42"/>
      <c r="B111" s="65"/>
      <c r="C111" s="65"/>
      <c r="D111" s="65"/>
      <c r="E111" s="65"/>
      <c r="F111" s="69"/>
      <c r="G111" s="39"/>
      <c r="H111" s="68"/>
      <c r="I111" s="39"/>
      <c r="J111" s="69"/>
      <c r="K111" s="39"/>
      <c r="L111" s="65"/>
      <c r="M111" s="39"/>
      <c r="N111" s="69"/>
      <c r="O111" s="39"/>
      <c r="P111" s="68"/>
      <c r="Q111" s="68"/>
      <c r="R111" s="60"/>
      <c r="S111" s="2"/>
      <c r="Y111" s="11"/>
      <c r="Z111" s="11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>
      <c r="A112" s="42"/>
      <c r="B112" s="65"/>
      <c r="C112" s="65"/>
      <c r="D112" s="65"/>
      <c r="E112" s="65"/>
      <c r="F112" s="69"/>
      <c r="G112" s="39"/>
      <c r="H112" s="68"/>
      <c r="I112" s="39"/>
      <c r="J112" s="69"/>
      <c r="K112" s="39"/>
      <c r="L112" s="65"/>
      <c r="M112" s="39"/>
      <c r="N112" s="69"/>
      <c r="O112" s="39"/>
      <c r="P112" s="68"/>
      <c r="Q112" s="68"/>
      <c r="R112" s="60"/>
      <c r="S112" s="2"/>
      <c r="Y112" s="11"/>
      <c r="Z112" s="11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>
      <c r="A113" s="42"/>
      <c r="B113" s="65"/>
      <c r="C113" s="65"/>
      <c r="D113" s="65"/>
      <c r="E113" s="65"/>
      <c r="F113" s="69"/>
      <c r="G113" s="39"/>
      <c r="H113" s="68"/>
      <c r="I113" s="39"/>
      <c r="J113" s="69"/>
      <c r="K113" s="39"/>
      <c r="L113" s="65"/>
      <c r="M113" s="39"/>
      <c r="N113" s="69"/>
      <c r="O113" s="39"/>
      <c r="P113" s="68"/>
      <c r="Q113" s="68"/>
      <c r="R113" s="60"/>
      <c r="S113" s="2"/>
      <c r="Y113" s="11"/>
      <c r="Z113" s="11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>
      <c r="A114" s="57"/>
      <c r="B114" s="58"/>
      <c r="C114" s="58"/>
      <c r="D114" s="58"/>
      <c r="E114" s="58"/>
      <c r="F114" s="59"/>
      <c r="G114" s="38"/>
      <c r="H114" s="60"/>
      <c r="I114" s="38"/>
      <c r="J114" s="59"/>
      <c r="K114" s="38"/>
      <c r="L114" s="58"/>
      <c r="M114" s="38"/>
      <c r="N114" s="59"/>
      <c r="O114" s="38"/>
      <c r="P114" s="60"/>
      <c r="Q114" s="60"/>
      <c r="R114" s="60"/>
      <c r="S114" s="2"/>
      <c r="Y114" s="11"/>
      <c r="Z114" s="11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>
      <c r="A115" s="51"/>
      <c r="B115" s="38"/>
      <c r="C115" s="38"/>
      <c r="D115" s="51"/>
      <c r="E115" s="51"/>
      <c r="F115" s="51"/>
      <c r="G115" s="51"/>
      <c r="H115" s="51"/>
      <c r="I115" s="51"/>
      <c r="J115" s="51"/>
      <c r="K115" s="51"/>
      <c r="L115" s="102"/>
      <c r="M115" s="51"/>
      <c r="N115" s="51"/>
      <c r="O115" s="51"/>
      <c r="P115" s="51"/>
      <c r="Q115" s="51"/>
    </row>
    <row r="116" spans="1:38">
      <c r="A116" s="51"/>
      <c r="B116" s="38"/>
      <c r="C116" s="38"/>
      <c r="D116" s="51"/>
      <c r="E116" s="51"/>
      <c r="F116" s="51"/>
      <c r="G116" s="51"/>
      <c r="H116" s="51"/>
      <c r="I116" s="51"/>
      <c r="J116" s="51"/>
      <c r="K116" s="51"/>
      <c r="L116" s="102"/>
      <c r="M116" s="51"/>
      <c r="N116" s="51"/>
      <c r="O116" s="51"/>
      <c r="P116" s="51"/>
      <c r="Q116" s="51"/>
    </row>
    <row r="144" spans="2:22">
      <c r="B144" s="68"/>
      <c r="C144" s="68"/>
      <c r="D144" s="71"/>
      <c r="E144" s="71"/>
      <c r="J144" s="99"/>
      <c r="R144" s="38"/>
      <c r="T144" s="2"/>
      <c r="V144" s="20"/>
    </row>
    <row r="145" spans="2:26">
      <c r="B145" s="68"/>
      <c r="C145" s="68"/>
      <c r="D145" s="71"/>
      <c r="E145" s="71"/>
      <c r="J145" s="99"/>
      <c r="R145" s="38"/>
      <c r="T145" s="14"/>
      <c r="W145" s="19"/>
      <c r="X145" s="19"/>
      <c r="Z145" s="6"/>
    </row>
    <row r="146" spans="2:26">
      <c r="B146" s="68"/>
      <c r="C146" s="68"/>
      <c r="D146" s="71"/>
      <c r="E146" s="71"/>
      <c r="T146" s="15"/>
      <c r="Z146" s="6"/>
    </row>
    <row r="147" spans="2:26">
      <c r="B147" s="68"/>
      <c r="C147" s="68"/>
      <c r="D147" s="71"/>
      <c r="E147" s="71"/>
      <c r="T147" s="14"/>
      <c r="W147" s="19"/>
      <c r="X147" s="19"/>
      <c r="Z147" s="6"/>
    </row>
    <row r="148" spans="2:26">
      <c r="B148" s="68"/>
      <c r="C148" s="68"/>
      <c r="D148" s="71"/>
      <c r="E148" s="71"/>
      <c r="T148" s="2"/>
      <c r="Z148" s="6"/>
    </row>
    <row r="149" spans="2:26">
      <c r="B149" s="68"/>
      <c r="C149" s="68"/>
      <c r="D149" s="71"/>
      <c r="E149" s="71"/>
      <c r="T149" s="2"/>
      <c r="Z149" s="6"/>
    </row>
    <row r="150" spans="2:26">
      <c r="B150" s="68"/>
      <c r="C150" s="68"/>
      <c r="D150" s="71"/>
      <c r="E150" s="71"/>
      <c r="T150" s="2"/>
      <c r="Z150" s="6"/>
    </row>
    <row r="151" spans="2:26">
      <c r="B151" s="68"/>
      <c r="C151" s="68"/>
      <c r="D151" s="71"/>
      <c r="E151" s="71"/>
      <c r="T151" s="2"/>
      <c r="Z151" s="6"/>
    </row>
    <row r="152" spans="2:26">
      <c r="B152" s="68"/>
      <c r="C152" s="68"/>
      <c r="D152" s="71"/>
      <c r="E152" s="71"/>
      <c r="T152" s="2"/>
      <c r="Z152" s="6"/>
    </row>
    <row r="153" spans="2:26">
      <c r="B153" s="68"/>
      <c r="C153" s="68"/>
      <c r="D153" s="71"/>
      <c r="E153" s="71"/>
      <c r="T153" s="2"/>
      <c r="W153" s="6"/>
      <c r="Z153" s="6"/>
    </row>
    <row r="154" spans="2:26">
      <c r="B154" s="68"/>
      <c r="C154" s="68"/>
      <c r="D154" s="71"/>
      <c r="E154" s="71"/>
      <c r="T154" s="2"/>
      <c r="U154" s="30"/>
      <c r="V154" s="20"/>
      <c r="W154" s="6"/>
      <c r="Z154" s="6"/>
    </row>
    <row r="155" spans="2:26">
      <c r="B155" s="68"/>
      <c r="C155" s="68"/>
      <c r="D155" s="71"/>
      <c r="E155" s="71"/>
      <c r="T155" s="2"/>
      <c r="U155" s="30"/>
      <c r="V155" s="20"/>
      <c r="W155" s="6"/>
      <c r="Z155" s="6"/>
    </row>
    <row r="156" spans="2:26">
      <c r="B156" s="68"/>
      <c r="C156" s="68"/>
      <c r="D156" s="71"/>
      <c r="E156" s="71"/>
      <c r="T156" s="2"/>
      <c r="U156" s="30"/>
      <c r="V156" s="20"/>
      <c r="W156" s="6"/>
      <c r="Z156" s="6"/>
    </row>
    <row r="157" spans="2:26">
      <c r="B157" s="68"/>
      <c r="C157" s="68"/>
      <c r="D157" s="71"/>
      <c r="E157" s="71"/>
      <c r="T157" s="2"/>
      <c r="U157" s="30"/>
      <c r="V157" s="20"/>
      <c r="W157" s="6"/>
      <c r="Z157" s="6"/>
    </row>
    <row r="158" spans="2:26">
      <c r="B158" s="68"/>
      <c r="C158" s="68"/>
      <c r="D158" s="71"/>
      <c r="E158" s="71"/>
      <c r="T158" s="2"/>
      <c r="U158" s="30"/>
      <c r="V158" s="20"/>
      <c r="W158" s="6"/>
      <c r="Z158" s="6"/>
    </row>
    <row r="159" spans="2:26">
      <c r="B159" s="68"/>
      <c r="C159" s="68"/>
      <c r="D159" s="71"/>
      <c r="E159" s="71"/>
      <c r="T159" s="2"/>
      <c r="U159" s="30"/>
      <c r="V159" s="20"/>
      <c r="W159" s="6"/>
      <c r="Z159" s="6"/>
    </row>
    <row r="160" spans="2:26">
      <c r="B160" s="68"/>
      <c r="C160" s="68"/>
      <c r="D160" s="71"/>
      <c r="E160" s="71"/>
      <c r="T160" s="2"/>
      <c r="U160" s="30"/>
      <c r="V160" s="20"/>
      <c r="W160" s="6"/>
      <c r="Z160" s="6"/>
    </row>
    <row r="161" spans="2:26">
      <c r="B161" s="68"/>
      <c r="C161" s="68"/>
      <c r="D161" s="71"/>
      <c r="E161" s="71"/>
      <c r="F161" s="100"/>
      <c r="T161" s="2"/>
      <c r="U161" s="30"/>
      <c r="V161" s="20"/>
      <c r="W161" s="6"/>
      <c r="Z161" s="6"/>
    </row>
    <row r="162" spans="2:26">
      <c r="B162" s="68"/>
      <c r="C162" s="68"/>
      <c r="D162" s="71"/>
      <c r="E162" s="71"/>
      <c r="T162" s="2"/>
      <c r="U162" s="30"/>
      <c r="V162" s="20"/>
      <c r="W162" s="6"/>
    </row>
    <row r="163" spans="2:26">
      <c r="B163" s="68"/>
      <c r="C163" s="68"/>
      <c r="D163" s="71"/>
      <c r="E163" s="71"/>
      <c r="T163" s="2"/>
      <c r="U163" s="30"/>
      <c r="V163" s="20"/>
      <c r="W163" s="6"/>
    </row>
    <row r="164" spans="2:26">
      <c r="B164" s="68"/>
      <c r="C164" s="68"/>
      <c r="D164" s="71"/>
      <c r="E164" s="71"/>
      <c r="T164" s="2"/>
      <c r="U164" s="30"/>
      <c r="V164" s="20"/>
      <c r="W164" s="6"/>
    </row>
    <row r="165" spans="2:26">
      <c r="B165" s="68"/>
      <c r="C165" s="68"/>
      <c r="D165" s="71"/>
      <c r="E165" s="71"/>
      <c r="T165" s="2"/>
      <c r="U165" s="30"/>
      <c r="V165" s="20"/>
      <c r="W165" s="6"/>
    </row>
    <row r="166" spans="2:26">
      <c r="B166" s="68"/>
      <c r="C166" s="68"/>
      <c r="D166" s="71"/>
      <c r="E166" s="71"/>
      <c r="T166" s="2"/>
      <c r="U166" s="30"/>
      <c r="V166" s="20"/>
      <c r="W166" s="6"/>
    </row>
    <row r="167" spans="2:26">
      <c r="B167" s="68"/>
      <c r="C167" s="68"/>
      <c r="D167" s="71"/>
      <c r="E167" s="71"/>
      <c r="T167" s="2"/>
      <c r="U167" s="30"/>
      <c r="V167" s="20"/>
      <c r="W167" s="6"/>
    </row>
    <row r="168" spans="2:26">
      <c r="D168" s="71"/>
      <c r="E168" s="71"/>
      <c r="T168" s="2"/>
      <c r="U168" s="30"/>
      <c r="V168" s="20"/>
      <c r="W168" s="6"/>
    </row>
    <row r="169" spans="2:26">
      <c r="D169" s="71"/>
      <c r="E169" s="71"/>
      <c r="T169" s="2"/>
      <c r="U169" s="30"/>
      <c r="V169" s="20"/>
      <c r="W169" s="6"/>
    </row>
    <row r="170" spans="2:26">
      <c r="D170" s="71"/>
      <c r="E170" s="71"/>
      <c r="T170" s="2"/>
      <c r="U170" s="30"/>
      <c r="V170" s="20"/>
      <c r="W170" s="6"/>
    </row>
    <row r="171" spans="2:26">
      <c r="D171" s="71"/>
      <c r="E171" s="71"/>
      <c r="T171" s="2"/>
      <c r="U171" s="30"/>
      <c r="V171" s="20"/>
      <c r="W171" s="6"/>
    </row>
    <row r="172" spans="2:26">
      <c r="D172" s="71"/>
      <c r="E172" s="71"/>
      <c r="T172" s="2"/>
      <c r="U172" s="2"/>
      <c r="V172" s="20"/>
      <c r="W172" s="6"/>
    </row>
    <row r="173" spans="2:26">
      <c r="D173" s="71"/>
      <c r="E173" s="71"/>
      <c r="V173" s="20"/>
      <c r="W173" s="6"/>
    </row>
    <row r="174" spans="2:26">
      <c r="D174" s="71"/>
      <c r="E174" s="71"/>
      <c r="V174" s="20"/>
      <c r="W174" s="6"/>
    </row>
    <row r="175" spans="2:26">
      <c r="D175" s="71"/>
      <c r="E175" s="71"/>
      <c r="V175" s="20"/>
      <c r="W175" s="6"/>
    </row>
    <row r="176" spans="2:26">
      <c r="D176" s="71"/>
      <c r="E176" s="71"/>
      <c r="V176" s="20"/>
      <c r="W176" s="6"/>
    </row>
    <row r="177" spans="4:23">
      <c r="D177" s="71"/>
      <c r="E177" s="71"/>
      <c r="V177" s="20"/>
      <c r="W177" s="6"/>
    </row>
    <row r="178" spans="4:23">
      <c r="D178" s="71"/>
      <c r="E178" s="71"/>
      <c r="V178" s="20"/>
      <c r="W178" s="6"/>
    </row>
    <row r="179" spans="4:23">
      <c r="D179" s="71"/>
      <c r="E179" s="71"/>
      <c r="V179" s="20"/>
      <c r="W179" s="6"/>
    </row>
    <row r="180" spans="4:23">
      <c r="D180" s="71"/>
      <c r="E180" s="71"/>
      <c r="V180" s="20"/>
      <c r="W180" s="6"/>
    </row>
    <row r="181" spans="4:23">
      <c r="D181" s="71"/>
      <c r="E181" s="71"/>
      <c r="V181" s="20"/>
      <c r="W181" s="6"/>
    </row>
    <row r="182" spans="4:23">
      <c r="D182" s="71"/>
      <c r="E182" s="71"/>
      <c r="V182" s="20"/>
      <c r="W182" s="6"/>
    </row>
    <row r="183" spans="4:23">
      <c r="D183" s="71"/>
      <c r="E183" s="71"/>
      <c r="V183" s="20"/>
      <c r="W183" s="6"/>
    </row>
    <row r="184" spans="4:23">
      <c r="D184" s="71"/>
      <c r="E184" s="71"/>
      <c r="V184" s="20"/>
      <c r="W184" s="6"/>
    </row>
    <row r="185" spans="4:23">
      <c r="D185" s="71"/>
      <c r="E185" s="71"/>
      <c r="V185" s="20"/>
      <c r="W185" s="6"/>
    </row>
    <row r="186" spans="4:23">
      <c r="D186" s="71"/>
      <c r="E186" s="71"/>
      <c r="V186" s="20"/>
      <c r="W186" s="6"/>
    </row>
    <row r="187" spans="4:23">
      <c r="D187" s="71"/>
      <c r="E187" s="71"/>
      <c r="V187" s="20"/>
      <c r="W187" s="6"/>
    </row>
    <row r="188" spans="4:23">
      <c r="D188" s="71"/>
      <c r="E188" s="71"/>
      <c r="V188" s="20"/>
      <c r="W188" s="6"/>
    </row>
    <row r="189" spans="4:23">
      <c r="D189" s="71"/>
      <c r="E189" s="71"/>
      <c r="V189" s="20"/>
      <c r="W189" s="6"/>
    </row>
    <row r="190" spans="4:23">
      <c r="D190" s="71"/>
      <c r="E190" s="71"/>
      <c r="V190" s="20"/>
      <c r="W190" s="6"/>
    </row>
    <row r="191" spans="4:23">
      <c r="D191" s="71"/>
      <c r="E191" s="71"/>
      <c r="V191" s="20"/>
      <c r="W191" s="6"/>
    </row>
    <row r="192" spans="4:23">
      <c r="D192" s="71"/>
      <c r="E192" s="71"/>
      <c r="V192" s="20"/>
      <c r="W192" s="6"/>
    </row>
    <row r="193" spans="4:23">
      <c r="D193" s="71"/>
      <c r="E193" s="71"/>
      <c r="V193" s="20"/>
      <c r="W193" s="6"/>
    </row>
    <row r="194" spans="4:23">
      <c r="D194" s="71"/>
      <c r="E194" s="71"/>
      <c r="V194" s="20"/>
      <c r="W194" s="6"/>
    </row>
    <row r="195" spans="4:23">
      <c r="D195" s="71"/>
      <c r="E195" s="71"/>
      <c r="V195" s="20"/>
      <c r="W195" s="6"/>
    </row>
    <row r="196" spans="4:23">
      <c r="D196" s="71"/>
      <c r="E196" s="71"/>
      <c r="V196" s="20"/>
      <c r="W196" s="6"/>
    </row>
    <row r="197" spans="4:23">
      <c r="D197" s="71"/>
      <c r="E197" s="71"/>
      <c r="V197" s="20"/>
      <c r="W197" s="6"/>
    </row>
    <row r="198" spans="4:23">
      <c r="D198" s="71"/>
      <c r="E198" s="71"/>
      <c r="V198" s="20"/>
      <c r="W198" s="6"/>
    </row>
    <row r="199" spans="4:23">
      <c r="D199" s="71"/>
      <c r="E199" s="71"/>
      <c r="V199" s="20"/>
      <c r="W199" s="6"/>
    </row>
    <row r="200" spans="4:23">
      <c r="D200" s="71"/>
      <c r="E200" s="71"/>
      <c r="V200" s="20"/>
      <c r="W200" s="6"/>
    </row>
    <row r="201" spans="4:23">
      <c r="D201" s="71"/>
      <c r="E201" s="71"/>
      <c r="V201" s="20"/>
      <c r="W201" s="6"/>
    </row>
    <row r="202" spans="4:23">
      <c r="D202" s="71"/>
      <c r="E202" s="71"/>
      <c r="V202" s="20"/>
      <c r="W202" s="6"/>
    </row>
    <row r="203" spans="4:23">
      <c r="D203" s="71"/>
      <c r="E203" s="71"/>
      <c r="V203" s="20"/>
      <c r="W203" s="6"/>
    </row>
    <row r="204" spans="4:23">
      <c r="D204" s="71"/>
      <c r="E204" s="71"/>
      <c r="V204" s="20"/>
      <c r="W204" s="6"/>
    </row>
    <row r="205" spans="4:23">
      <c r="D205" s="71"/>
      <c r="E205" s="71"/>
      <c r="V205" s="20"/>
      <c r="W205" s="6"/>
    </row>
    <row r="206" spans="4:23">
      <c r="D206" s="71"/>
      <c r="E206" s="71"/>
      <c r="V206" s="20"/>
      <c r="W206" s="6"/>
    </row>
    <row r="207" spans="4:23">
      <c r="D207" s="71"/>
      <c r="E207" s="71"/>
      <c r="V207" s="20"/>
      <c r="W207" s="6"/>
    </row>
    <row r="208" spans="4:23">
      <c r="D208" s="71"/>
      <c r="E208" s="71"/>
      <c r="V208" s="20"/>
      <c r="W208" s="6"/>
    </row>
    <row r="209" spans="4:23">
      <c r="D209" s="71"/>
      <c r="E209" s="71"/>
      <c r="V209" s="20"/>
      <c r="W209" s="6"/>
    </row>
    <row r="210" spans="4:23">
      <c r="D210" s="71"/>
      <c r="E210" s="71"/>
      <c r="V210" s="20"/>
      <c r="W210" s="6"/>
    </row>
    <row r="211" spans="4:23">
      <c r="D211" s="71"/>
      <c r="E211" s="71"/>
      <c r="V211" s="20"/>
      <c r="W211" s="6"/>
    </row>
    <row r="212" spans="4:23">
      <c r="D212" s="71"/>
      <c r="E212" s="71"/>
      <c r="V212" s="20"/>
      <c r="W212" s="6"/>
    </row>
    <row r="213" spans="4:23">
      <c r="D213" s="71"/>
      <c r="E213" s="71"/>
      <c r="V213" s="20"/>
      <c r="W213" s="6"/>
    </row>
    <row r="214" spans="4:23">
      <c r="D214" s="71"/>
      <c r="E214" s="71"/>
      <c r="V214" s="20"/>
      <c r="W214" s="6"/>
    </row>
    <row r="215" spans="4:23">
      <c r="D215" s="71"/>
      <c r="E215" s="71"/>
      <c r="V215" s="20"/>
      <c r="W215" s="6"/>
    </row>
    <row r="216" spans="4:23">
      <c r="D216" s="71"/>
      <c r="E216" s="71"/>
      <c r="V216" s="20"/>
      <c r="W216" s="6"/>
    </row>
    <row r="217" spans="4:23">
      <c r="D217" s="71"/>
      <c r="E217" s="71"/>
      <c r="V217" s="20"/>
      <c r="W217" s="6"/>
    </row>
    <row r="218" spans="4:23">
      <c r="D218" s="71"/>
      <c r="E218" s="71"/>
      <c r="V218" s="20"/>
      <c r="W218" s="6"/>
    </row>
    <row r="219" spans="4:23">
      <c r="D219" s="71"/>
      <c r="E219" s="71"/>
      <c r="V219" s="20"/>
      <c r="W219" s="6"/>
    </row>
    <row r="220" spans="4:23">
      <c r="D220" s="71"/>
      <c r="E220" s="71"/>
      <c r="V220" s="20"/>
      <c r="W220" s="6"/>
    </row>
    <row r="221" spans="4:23">
      <c r="D221" s="71"/>
      <c r="E221" s="71"/>
      <c r="V221" s="20"/>
      <c r="W221" s="6"/>
    </row>
    <row r="222" spans="4:23">
      <c r="D222" s="71"/>
      <c r="E222" s="71"/>
      <c r="V222" s="20"/>
      <c r="W222" s="6"/>
    </row>
    <row r="223" spans="4:23">
      <c r="D223" s="71"/>
      <c r="E223" s="71"/>
      <c r="V223" s="20"/>
      <c r="W223" s="6"/>
    </row>
    <row r="224" spans="4:23">
      <c r="V224" s="20"/>
    </row>
    <row r="225" spans="22:22">
      <c r="V225" s="20"/>
    </row>
    <row r="226" spans="22:22">
      <c r="V226" s="20"/>
    </row>
    <row r="227" spans="22:22">
      <c r="V227" s="20"/>
    </row>
    <row r="228" spans="22:22">
      <c r="V228" s="20"/>
    </row>
    <row r="229" spans="22:22">
      <c r="V229" s="20"/>
    </row>
    <row r="230" spans="22:22">
      <c r="V230" s="20"/>
    </row>
    <row r="231" spans="22:22">
      <c r="V231" s="20"/>
    </row>
    <row r="232" spans="22:22">
      <c r="V232" s="20"/>
    </row>
    <row r="233" spans="22:22">
      <c r="V233" s="20"/>
    </row>
    <row r="234" spans="22:22">
      <c r="V234" s="20"/>
    </row>
    <row r="235" spans="22:22">
      <c r="V235" s="20"/>
    </row>
    <row r="236" spans="22:22">
      <c r="V236" s="20"/>
    </row>
    <row r="237" spans="22:22">
      <c r="V237" s="20"/>
    </row>
    <row r="238" spans="22:22">
      <c r="V238" s="20"/>
    </row>
    <row r="239" spans="22:22">
      <c r="V239" s="20"/>
    </row>
    <row r="240" spans="22:22">
      <c r="V240" s="20"/>
    </row>
    <row r="241" spans="22:22">
      <c r="V241" s="20"/>
    </row>
    <row r="242" spans="22:22">
      <c r="V242" s="20"/>
    </row>
    <row r="243" spans="22:22">
      <c r="V243" s="20"/>
    </row>
    <row r="244" spans="22:22">
      <c r="V244" s="20"/>
    </row>
    <row r="245" spans="22:22">
      <c r="V245" s="20"/>
    </row>
    <row r="246" spans="22:22">
      <c r="V246" s="20"/>
    </row>
    <row r="247" spans="22:22">
      <c r="V247" s="20"/>
    </row>
    <row r="248" spans="22:22">
      <c r="V248" s="20"/>
    </row>
    <row r="249" spans="22:22">
      <c r="V249" s="20"/>
    </row>
    <row r="250" spans="22:22">
      <c r="V250" s="20"/>
    </row>
    <row r="251" spans="22:22">
      <c r="V251" s="20"/>
    </row>
    <row r="252" spans="22:22">
      <c r="V252" s="20"/>
    </row>
    <row r="253" spans="22:22">
      <c r="V253" s="20"/>
    </row>
    <row r="254" spans="22:22">
      <c r="V254" s="20"/>
    </row>
    <row r="255" spans="22:22">
      <c r="V255" s="20"/>
    </row>
    <row r="256" spans="22:22">
      <c r="V256" s="20"/>
    </row>
    <row r="257" spans="22:22">
      <c r="V257" s="20"/>
    </row>
    <row r="258" spans="22:22">
      <c r="V258" s="20"/>
    </row>
    <row r="259" spans="22:22">
      <c r="V259" s="20"/>
    </row>
    <row r="260" spans="22:22">
      <c r="V260" s="20"/>
    </row>
    <row r="261" spans="22:22">
      <c r="V261" s="20"/>
    </row>
    <row r="262" spans="22:22">
      <c r="V262" s="20"/>
    </row>
    <row r="263" spans="22:22">
      <c r="V263" s="20"/>
    </row>
    <row r="264" spans="22:22">
      <c r="V264" s="20"/>
    </row>
    <row r="265" spans="22:22">
      <c r="V265" s="20"/>
    </row>
    <row r="266" spans="22:22">
      <c r="V266" s="20"/>
    </row>
    <row r="267" spans="22:22">
      <c r="V267" s="20"/>
    </row>
    <row r="268" spans="22:22">
      <c r="V268" s="20"/>
    </row>
    <row r="269" spans="22:22">
      <c r="V269" s="20"/>
    </row>
    <row r="270" spans="22:22">
      <c r="V270" s="20"/>
    </row>
    <row r="271" spans="22:22">
      <c r="V271" s="20"/>
    </row>
    <row r="272" spans="22:22">
      <c r="V272" s="20"/>
    </row>
    <row r="273" spans="22:22">
      <c r="V273" s="20"/>
    </row>
    <row r="274" spans="22:22">
      <c r="V274" s="20"/>
    </row>
    <row r="275" spans="22:22">
      <c r="V275" s="20"/>
    </row>
    <row r="276" spans="22:22">
      <c r="V276" s="20"/>
    </row>
    <row r="277" spans="22:22">
      <c r="V277" s="20"/>
    </row>
    <row r="278" spans="22:22">
      <c r="V278" s="20"/>
    </row>
    <row r="279" spans="22:22">
      <c r="V279" s="20"/>
    </row>
    <row r="280" spans="22:22">
      <c r="V280" s="20"/>
    </row>
    <row r="281" spans="22:22">
      <c r="V281" s="20"/>
    </row>
    <row r="282" spans="22:22">
      <c r="V282" s="20"/>
    </row>
    <row r="283" spans="22:22">
      <c r="V283" s="20"/>
    </row>
    <row r="284" spans="22:22">
      <c r="V284" s="20"/>
    </row>
    <row r="285" spans="22:22">
      <c r="V285" s="20"/>
    </row>
    <row r="286" spans="22:22">
      <c r="V286" s="20"/>
    </row>
    <row r="287" spans="22:22">
      <c r="V287" s="20"/>
    </row>
    <row r="288" spans="22:22">
      <c r="V288" s="20"/>
    </row>
    <row r="289" spans="22:22">
      <c r="V289" s="20"/>
    </row>
    <row r="290" spans="22:22">
      <c r="V290" s="20"/>
    </row>
    <row r="291" spans="22:22">
      <c r="V291" s="20"/>
    </row>
    <row r="292" spans="22:22">
      <c r="V292" s="20"/>
    </row>
    <row r="293" spans="22:22">
      <c r="V293" s="20"/>
    </row>
    <row r="294" spans="22:22">
      <c r="V294" s="20"/>
    </row>
    <row r="295" spans="22:22">
      <c r="V295" s="20"/>
    </row>
    <row r="296" spans="22:22">
      <c r="V296" s="20"/>
    </row>
    <row r="297" spans="22:22">
      <c r="V297" s="20"/>
    </row>
    <row r="298" spans="22:22">
      <c r="V298" s="20"/>
    </row>
    <row r="299" spans="22:22">
      <c r="V299" s="20"/>
    </row>
    <row r="300" spans="22:22">
      <c r="V300" s="20"/>
    </row>
    <row r="301" spans="22:22">
      <c r="V301" s="20"/>
    </row>
    <row r="302" spans="22:22">
      <c r="V302" s="20"/>
    </row>
    <row r="303" spans="22:22">
      <c r="V303" s="20"/>
    </row>
    <row r="304" spans="22:22">
      <c r="V304" s="20"/>
    </row>
    <row r="305" spans="22:22">
      <c r="V305" s="20"/>
    </row>
    <row r="306" spans="22:22">
      <c r="V306" s="20"/>
    </row>
    <row r="307" spans="22:22">
      <c r="V307" s="20"/>
    </row>
    <row r="308" spans="22:22">
      <c r="V308" s="20"/>
    </row>
    <row r="309" spans="22:22">
      <c r="V309" s="20"/>
    </row>
    <row r="310" spans="22:22">
      <c r="V310" s="20"/>
    </row>
    <row r="311" spans="22:22">
      <c r="V311" s="20"/>
    </row>
    <row r="312" spans="22:22">
      <c r="V312" s="20"/>
    </row>
    <row r="313" spans="22:22">
      <c r="V313" s="20"/>
    </row>
    <row r="314" spans="22:22">
      <c r="V314" s="20"/>
    </row>
    <row r="315" spans="22:22">
      <c r="V315" s="20"/>
    </row>
    <row r="316" spans="22:22">
      <c r="V316" s="20"/>
    </row>
    <row r="317" spans="22:22">
      <c r="V317" s="20"/>
    </row>
    <row r="318" spans="22:22">
      <c r="V318" s="20"/>
    </row>
    <row r="319" spans="22:22">
      <c r="V319" s="20"/>
    </row>
    <row r="320" spans="22:22">
      <c r="V320" s="20"/>
    </row>
    <row r="321" spans="22:22">
      <c r="V321" s="20"/>
    </row>
    <row r="322" spans="22:22">
      <c r="V322" s="20"/>
    </row>
    <row r="323" spans="22:22">
      <c r="V323" s="20"/>
    </row>
    <row r="324" spans="22:22">
      <c r="V324" s="20"/>
    </row>
    <row r="325" spans="22:22">
      <c r="V325" s="20"/>
    </row>
    <row r="326" spans="22:22">
      <c r="V326" s="20"/>
    </row>
    <row r="327" spans="22:22">
      <c r="V327" s="20"/>
    </row>
    <row r="328" spans="22:22">
      <c r="V328" s="20"/>
    </row>
    <row r="329" spans="22:22">
      <c r="V329" s="20"/>
    </row>
    <row r="330" spans="22:22">
      <c r="V330" s="20"/>
    </row>
    <row r="331" spans="22:22">
      <c r="V331" s="20"/>
    </row>
    <row r="332" spans="22:22">
      <c r="V332" s="20"/>
    </row>
    <row r="333" spans="22:22">
      <c r="V333" s="20"/>
    </row>
    <row r="334" spans="22:22">
      <c r="V334" s="20"/>
    </row>
    <row r="335" spans="22:22">
      <c r="V335" s="20"/>
    </row>
    <row r="336" spans="22:22">
      <c r="V336" s="20"/>
    </row>
    <row r="337" spans="22:22">
      <c r="V337" s="20"/>
    </row>
    <row r="338" spans="22:22">
      <c r="V338" s="20"/>
    </row>
    <row r="339" spans="22:22">
      <c r="V339" s="20"/>
    </row>
    <row r="340" spans="22:22">
      <c r="V340" s="20"/>
    </row>
    <row r="341" spans="22:22">
      <c r="V341" s="20"/>
    </row>
    <row r="342" spans="22:22">
      <c r="V342" s="20"/>
    </row>
    <row r="343" spans="22:22">
      <c r="V343" s="20"/>
    </row>
    <row r="344" spans="22:22">
      <c r="V344" s="20"/>
    </row>
    <row r="345" spans="22:22">
      <c r="V345" s="20"/>
    </row>
    <row r="346" spans="22:22">
      <c r="V346" s="20"/>
    </row>
    <row r="347" spans="22:22">
      <c r="V347" s="20"/>
    </row>
    <row r="348" spans="22:22">
      <c r="V348" s="20"/>
    </row>
    <row r="349" spans="22:22">
      <c r="V349" s="20"/>
    </row>
    <row r="350" spans="22:22">
      <c r="V350" s="20"/>
    </row>
    <row r="351" spans="22:22">
      <c r="V351" s="20"/>
    </row>
    <row r="352" spans="22:22">
      <c r="V352" s="20"/>
    </row>
    <row r="353" spans="22:22">
      <c r="V353" s="20"/>
    </row>
    <row r="354" spans="22:22">
      <c r="V354" s="20"/>
    </row>
    <row r="355" spans="22:22">
      <c r="V355" s="20"/>
    </row>
    <row r="356" spans="22:22">
      <c r="V356" s="20"/>
    </row>
    <row r="357" spans="22:22">
      <c r="V357" s="20"/>
    </row>
    <row r="358" spans="22:22">
      <c r="V358" s="20"/>
    </row>
    <row r="359" spans="22:22">
      <c r="V359" s="20"/>
    </row>
    <row r="360" spans="22:22">
      <c r="V360" s="20"/>
    </row>
    <row r="361" spans="22:22">
      <c r="V361" s="20"/>
    </row>
    <row r="362" spans="22:22">
      <c r="V362" s="20"/>
    </row>
    <row r="363" spans="22:22">
      <c r="V363" s="20"/>
    </row>
    <row r="364" spans="22:22">
      <c r="V364" s="20"/>
    </row>
    <row r="365" spans="22:22">
      <c r="V365" s="20"/>
    </row>
    <row r="366" spans="22:22">
      <c r="V366" s="20"/>
    </row>
    <row r="367" spans="22:22">
      <c r="V367" s="20"/>
    </row>
    <row r="368" spans="22:22">
      <c r="V368" s="20"/>
    </row>
    <row r="369" spans="22:22">
      <c r="V369" s="20"/>
    </row>
    <row r="370" spans="22:22">
      <c r="V370" s="20"/>
    </row>
    <row r="371" spans="22:22">
      <c r="V371" s="20"/>
    </row>
    <row r="372" spans="22:22">
      <c r="V372" s="20"/>
    </row>
    <row r="373" spans="22:22">
      <c r="V373" s="20"/>
    </row>
    <row r="374" spans="22:22">
      <c r="V374" s="20"/>
    </row>
    <row r="375" spans="22:22">
      <c r="V375" s="20"/>
    </row>
    <row r="376" spans="22:22">
      <c r="V376" s="20"/>
    </row>
    <row r="377" spans="22:22">
      <c r="V377" s="20"/>
    </row>
    <row r="378" spans="22:22">
      <c r="V378" s="20"/>
    </row>
    <row r="379" spans="22:22">
      <c r="V379" s="20"/>
    </row>
    <row r="380" spans="22:22">
      <c r="V380" s="20"/>
    </row>
    <row r="381" spans="22:22">
      <c r="V381" s="20"/>
    </row>
    <row r="382" spans="22:22">
      <c r="V382" s="20"/>
    </row>
    <row r="383" spans="22:22">
      <c r="V383" s="20"/>
    </row>
    <row r="384" spans="22:22">
      <c r="V384" s="20"/>
    </row>
    <row r="385" spans="22:22">
      <c r="V385" s="20"/>
    </row>
    <row r="386" spans="22:22">
      <c r="V386" s="20"/>
    </row>
    <row r="387" spans="22:22">
      <c r="V387" s="20"/>
    </row>
    <row r="388" spans="22:22">
      <c r="V388" s="20"/>
    </row>
    <row r="389" spans="22:22">
      <c r="V389" s="20"/>
    </row>
    <row r="390" spans="22:22">
      <c r="V390" s="20"/>
    </row>
    <row r="391" spans="22:22">
      <c r="V391" s="20"/>
    </row>
    <row r="392" spans="22:22">
      <c r="V392" s="20"/>
    </row>
    <row r="393" spans="22:22">
      <c r="V393" s="20"/>
    </row>
    <row r="394" spans="22:22">
      <c r="V394" s="20"/>
    </row>
    <row r="395" spans="22:22">
      <c r="V395" s="20"/>
    </row>
    <row r="396" spans="22:22">
      <c r="V396" s="20"/>
    </row>
    <row r="397" spans="22:22">
      <c r="V397" s="20"/>
    </row>
    <row r="398" spans="22:22">
      <c r="V398" s="20"/>
    </row>
    <row r="399" spans="22:22">
      <c r="V399" s="20"/>
    </row>
    <row r="400" spans="22:22">
      <c r="V400" s="20"/>
    </row>
    <row r="401" spans="22:22">
      <c r="V401" s="20"/>
    </row>
    <row r="402" spans="22:22">
      <c r="V402" s="20"/>
    </row>
    <row r="403" spans="22:22">
      <c r="V403" s="20"/>
    </row>
    <row r="404" spans="22:22">
      <c r="V404" s="20"/>
    </row>
    <row r="405" spans="22:22">
      <c r="V405" s="20"/>
    </row>
    <row r="406" spans="22:22">
      <c r="V406" s="20"/>
    </row>
    <row r="407" spans="22:22">
      <c r="V407" s="20"/>
    </row>
    <row r="408" spans="22:22">
      <c r="V408" s="20"/>
    </row>
    <row r="409" spans="22:22">
      <c r="V409" s="20"/>
    </row>
    <row r="410" spans="22:22">
      <c r="V410" s="20"/>
    </row>
    <row r="411" spans="22:22">
      <c r="V411" s="20"/>
    </row>
    <row r="412" spans="22:22">
      <c r="V412" s="20"/>
    </row>
    <row r="413" spans="22:22">
      <c r="V413" s="20"/>
    </row>
    <row r="414" spans="22:22">
      <c r="V414" s="20"/>
    </row>
    <row r="415" spans="22:22">
      <c r="V415" s="20"/>
    </row>
    <row r="416" spans="22:22">
      <c r="V416" s="20"/>
    </row>
    <row r="417" spans="22:22">
      <c r="V417" s="20"/>
    </row>
    <row r="418" spans="22:22">
      <c r="V418" s="20"/>
    </row>
    <row r="419" spans="22:22">
      <c r="V419" s="20"/>
    </row>
    <row r="420" spans="22:22">
      <c r="V420" s="20"/>
    </row>
    <row r="421" spans="22:22">
      <c r="V421" s="20"/>
    </row>
    <row r="422" spans="22:22">
      <c r="V422" s="20"/>
    </row>
    <row r="423" spans="22:22">
      <c r="V423" s="20"/>
    </row>
    <row r="424" spans="22:22">
      <c r="V424" s="20"/>
    </row>
    <row r="425" spans="22:22">
      <c r="V425" s="20"/>
    </row>
    <row r="426" spans="22:22">
      <c r="V426" s="20"/>
    </row>
    <row r="427" spans="22:22">
      <c r="V427" s="20"/>
    </row>
    <row r="428" spans="22:22">
      <c r="V428" s="20"/>
    </row>
    <row r="429" spans="22:22">
      <c r="V429" s="20"/>
    </row>
    <row r="430" spans="22:22">
      <c r="V430" s="20"/>
    </row>
    <row r="431" spans="22:22">
      <c r="V431" s="20"/>
    </row>
    <row r="432" spans="22:22">
      <c r="V432" s="20"/>
    </row>
    <row r="433" spans="22:22">
      <c r="V433" s="20"/>
    </row>
    <row r="434" spans="22:22">
      <c r="V434" s="20"/>
    </row>
    <row r="435" spans="22:22">
      <c r="V435" s="20"/>
    </row>
    <row r="436" spans="22:22">
      <c r="V436" s="20"/>
    </row>
    <row r="437" spans="22:22">
      <c r="V437" s="20"/>
    </row>
    <row r="438" spans="22:22">
      <c r="V438" s="20"/>
    </row>
    <row r="439" spans="22:22">
      <c r="V439" s="20"/>
    </row>
    <row r="440" spans="22:22">
      <c r="V440" s="20"/>
    </row>
    <row r="441" spans="22:22">
      <c r="V441" s="20"/>
    </row>
    <row r="442" spans="22:22">
      <c r="V442" s="20"/>
    </row>
    <row r="443" spans="22:22">
      <c r="V443" s="20"/>
    </row>
    <row r="444" spans="22:22">
      <c r="V444" s="20"/>
    </row>
    <row r="445" spans="22:22">
      <c r="V445" s="20"/>
    </row>
    <row r="446" spans="22:22">
      <c r="V446" s="20"/>
    </row>
    <row r="447" spans="22:22">
      <c r="V447" s="20"/>
    </row>
    <row r="448" spans="22:22">
      <c r="V448" s="20"/>
    </row>
    <row r="449" spans="22:22">
      <c r="V449" s="20"/>
    </row>
    <row r="450" spans="22:22">
      <c r="V450" s="20"/>
    </row>
    <row r="451" spans="22:22">
      <c r="V451" s="20"/>
    </row>
    <row r="452" spans="22:22">
      <c r="V452" s="20"/>
    </row>
    <row r="453" spans="22:22">
      <c r="V453" s="20"/>
    </row>
  </sheetData>
  <mergeCells count="5">
    <mergeCell ref="A1:Q1"/>
    <mergeCell ref="A60:Q60"/>
    <mergeCell ref="A2:Q2"/>
    <mergeCell ref="A3:Q3"/>
    <mergeCell ref="A59:Q59"/>
  </mergeCells>
  <phoneticPr fontId="2" type="noConversion"/>
  <printOptions gridLinesSet="0"/>
  <pageMargins left="0.83" right="0.65" top="1" bottom="1" header="0.5" footer="0.5"/>
  <pageSetup firstPageNumber="65" orientation="portrait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  <rowBreaks count="1" manualBreakCount="1">
    <brk id="57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TABLE4.3</vt:lpstr>
      <vt:lpstr>data_start</vt:lpstr>
      <vt:lpstr>TABLE4.3!Print_Area</vt:lpstr>
      <vt:lpstr>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2009-10-08T18:45:25Z</cp:lastPrinted>
  <dcterms:created xsi:type="dcterms:W3CDTF">2000-08-30T12:46:21Z</dcterms:created>
  <dcterms:modified xsi:type="dcterms:W3CDTF">2009-10-14T18:39:31Z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