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9435" windowHeight="5025"/>
  </bookViews>
  <sheets>
    <sheet name="Table13.2" sheetId="2" r:id="rId1"/>
  </sheets>
  <definedNames>
    <definedName name="_xlnm.Print_Area" localSheetId="0">Table13.2!$A$1:$T$114</definedName>
  </definedNames>
  <calcPr calcId="125725"/>
</workbook>
</file>

<file path=xl/calcChain.xml><?xml version="1.0" encoding="utf-8"?>
<calcChain xmlns="http://schemas.openxmlformats.org/spreadsheetml/2006/main">
  <c r="G70" i="2"/>
  <c r="S23"/>
  <c r="C49"/>
  <c r="C9"/>
  <c r="C17"/>
  <c r="C23"/>
  <c r="C31"/>
  <c r="C41"/>
  <c r="C64"/>
  <c r="C70"/>
  <c r="C78"/>
  <c r="C87"/>
  <c r="T87"/>
  <c r="S87"/>
  <c r="R87"/>
  <c r="Q87"/>
  <c r="O87"/>
  <c r="K87"/>
  <c r="I87"/>
  <c r="G87"/>
  <c r="E87"/>
  <c r="T70"/>
  <c r="S70"/>
  <c r="R70"/>
  <c r="Q70"/>
  <c r="O70"/>
  <c r="K70"/>
  <c r="I70"/>
  <c r="E70"/>
  <c r="T64"/>
  <c r="S64"/>
  <c r="R64"/>
  <c r="Q64"/>
  <c r="O64"/>
  <c r="K64"/>
  <c r="I64"/>
  <c r="G64"/>
  <c r="E64"/>
  <c r="T49"/>
  <c r="S49"/>
  <c r="R49"/>
  <c r="Q49"/>
  <c r="O49"/>
  <c r="K49"/>
  <c r="I49"/>
  <c r="G49"/>
  <c r="E49"/>
  <c r="T41"/>
  <c r="T78"/>
  <c r="T9"/>
  <c r="T17"/>
  <c r="T23"/>
  <c r="T31"/>
  <c r="S41"/>
  <c r="S78"/>
  <c r="S9"/>
  <c r="S17"/>
  <c r="S31"/>
  <c r="R41"/>
  <c r="R78"/>
  <c r="R9"/>
  <c r="R17"/>
  <c r="R23"/>
  <c r="R31"/>
  <c r="Q41"/>
  <c r="Q78"/>
  <c r="Q9"/>
  <c r="Q17"/>
  <c r="Q23"/>
  <c r="Q31"/>
  <c r="O41"/>
  <c r="O78"/>
  <c r="O9"/>
  <c r="O17"/>
  <c r="O23"/>
  <c r="O31"/>
  <c r="K41"/>
  <c r="K78"/>
  <c r="K9"/>
  <c r="K17"/>
  <c r="K23"/>
  <c r="K31"/>
  <c r="I41"/>
  <c r="I78"/>
  <c r="I9"/>
  <c r="I17"/>
  <c r="I23"/>
  <c r="I31"/>
  <c r="G41"/>
  <c r="G78"/>
  <c r="G9"/>
  <c r="G17"/>
  <c r="G23"/>
  <c r="G31"/>
  <c r="E41"/>
  <c r="E78"/>
  <c r="E9"/>
  <c r="E17"/>
  <c r="E23"/>
  <c r="E31"/>
  <c r="T7" l="1"/>
  <c r="S7"/>
  <c r="R7"/>
  <c r="Q7"/>
  <c r="O7"/>
  <c r="K7"/>
  <c r="I7"/>
  <c r="G7"/>
  <c r="E7"/>
  <c r="C7"/>
</calcChain>
</file>

<file path=xl/sharedStrings.xml><?xml version="1.0" encoding="utf-8"?>
<sst xmlns="http://schemas.openxmlformats.org/spreadsheetml/2006/main" count="207" uniqueCount="107">
  <si>
    <t xml:space="preserve">   Institutional</t>
  </si>
  <si>
    <t xml:space="preserve">    Other </t>
  </si>
  <si>
    <t>Area of</t>
  </si>
  <si>
    <t xml:space="preserve">   Long-Term-</t>
  </si>
  <si>
    <t xml:space="preserve">   Acute</t>
  </si>
  <si>
    <t xml:space="preserve">   Home and</t>
  </si>
  <si>
    <t xml:space="preserve">   Health </t>
  </si>
  <si>
    <t>Residence</t>
  </si>
  <si>
    <t xml:space="preserve">   Total</t>
  </si>
  <si>
    <t>All Jurisdictions</t>
  </si>
  <si>
    <t>Boston: Region I</t>
  </si>
  <si>
    <t>Connecticut</t>
  </si>
  <si>
    <t>Maine</t>
  </si>
  <si>
    <t>Massachusetts</t>
  </si>
  <si>
    <t>New Hampshire</t>
  </si>
  <si>
    <t>Rhode Island</t>
  </si>
  <si>
    <t>Vermont</t>
  </si>
  <si>
    <t>New York: Region II</t>
  </si>
  <si>
    <t>New Jersey</t>
  </si>
  <si>
    <t>New York</t>
  </si>
  <si>
    <t>Puerto Rico</t>
  </si>
  <si>
    <t>Virgin Islands</t>
  </si>
  <si>
    <t>Philadelphia: Region III</t>
  </si>
  <si>
    <t>Delaware</t>
  </si>
  <si>
    <t>District of Columbia</t>
  </si>
  <si>
    <t>Maryland</t>
  </si>
  <si>
    <t>Pennsylvania</t>
  </si>
  <si>
    <t>Virginia</t>
  </si>
  <si>
    <t>West Virginia</t>
  </si>
  <si>
    <t>Atlanta: Region IV</t>
  </si>
  <si>
    <t>Alabama</t>
  </si>
  <si>
    <t>Florida</t>
  </si>
  <si>
    <t>Georgia</t>
  </si>
  <si>
    <t>Kentucky</t>
  </si>
  <si>
    <t>Mississippi</t>
  </si>
  <si>
    <t>North Carolina</t>
  </si>
  <si>
    <t>South Carolina</t>
  </si>
  <si>
    <t>Tennessee</t>
  </si>
  <si>
    <t>See footnotes at end of table.</t>
  </si>
  <si>
    <t>Chicago: Region V</t>
  </si>
  <si>
    <t>Illinois</t>
  </si>
  <si>
    <t>Indiana</t>
  </si>
  <si>
    <t>Michigan</t>
  </si>
  <si>
    <t>Minnesota</t>
  </si>
  <si>
    <t>Ohio</t>
  </si>
  <si>
    <t>Wisconsin</t>
  </si>
  <si>
    <t>Dallas: Region VI</t>
  </si>
  <si>
    <t>Arkansas</t>
  </si>
  <si>
    <t>Louisiana</t>
  </si>
  <si>
    <t>New Mexico</t>
  </si>
  <si>
    <t>Oklahoma</t>
  </si>
  <si>
    <t>Texas</t>
  </si>
  <si>
    <t>Kansas City: Region VII</t>
  </si>
  <si>
    <t>Iowa</t>
  </si>
  <si>
    <t>Kansas</t>
  </si>
  <si>
    <t>Missouri</t>
  </si>
  <si>
    <t>Nebraska</t>
  </si>
  <si>
    <t>Denver: Region VIII</t>
  </si>
  <si>
    <t>Colorado</t>
  </si>
  <si>
    <t>Montana</t>
  </si>
  <si>
    <t>North Dakota</t>
  </si>
  <si>
    <t>South Dakota</t>
  </si>
  <si>
    <t>Utah</t>
  </si>
  <si>
    <t>Wyoming</t>
  </si>
  <si>
    <t>San Francisco: Region IX</t>
  </si>
  <si>
    <t>Arizona</t>
  </si>
  <si>
    <t>California</t>
  </si>
  <si>
    <t>Hawaii</t>
  </si>
  <si>
    <t>Nevada</t>
  </si>
  <si>
    <t>Seattle: Region X</t>
  </si>
  <si>
    <t>Alaska</t>
  </si>
  <si>
    <t>Idaho</t>
  </si>
  <si>
    <t>Oregon</t>
  </si>
  <si>
    <t>Washington</t>
  </si>
  <si>
    <t>Physicians</t>
  </si>
  <si>
    <t xml:space="preserve">and Other </t>
  </si>
  <si>
    <t>American Samoa</t>
  </si>
  <si>
    <t>Guam</t>
  </si>
  <si>
    <t>Northern Mariana Islands</t>
  </si>
  <si>
    <t>Drug</t>
  </si>
  <si>
    <t>Prescription</t>
  </si>
  <si>
    <t xml:space="preserve">Prescription </t>
  </si>
  <si>
    <t>Drug Rebate</t>
  </si>
  <si>
    <t>care case management.</t>
  </si>
  <si>
    <t>SOURCE: Centers for Medicare &amp; Medicaid Services, Center for Medicaid and State Operations: State Reported Expenditures, Quarterly Medicaid</t>
  </si>
  <si>
    <t>Statement of Expenditures for the Medical Assistance Program (CMS-64); data development by the Office of Research, Development, and</t>
  </si>
  <si>
    <t>Information.</t>
  </si>
  <si>
    <t>Amount in Thousands</t>
  </si>
  <si>
    <r>
      <t xml:space="preserve">  Hospital </t>
    </r>
    <r>
      <rPr>
        <vertAlign val="superscript"/>
        <sz val="8"/>
        <rFont val="Arial"/>
        <family val="2"/>
      </rPr>
      <t>1</t>
    </r>
  </si>
  <si>
    <r>
      <t xml:space="preserve">  Care </t>
    </r>
    <r>
      <rPr>
        <vertAlign val="superscript"/>
        <sz val="8"/>
        <rFont val="Arial"/>
        <family val="2"/>
      </rPr>
      <t>2</t>
    </r>
  </si>
  <si>
    <r>
      <t xml:space="preserve">Practitioners 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 </t>
    </r>
  </si>
  <si>
    <r>
      <t xml:space="preserve">   Care </t>
    </r>
    <r>
      <rPr>
        <vertAlign val="superscript"/>
        <sz val="8"/>
        <rFont val="Arial"/>
        <family val="2"/>
      </rPr>
      <t>4</t>
    </r>
  </si>
  <si>
    <r>
      <t xml:space="preserve">   Community </t>
    </r>
    <r>
      <rPr>
        <vertAlign val="superscript"/>
        <sz val="8"/>
        <rFont val="Arial"/>
        <family val="2"/>
      </rPr>
      <t>5</t>
    </r>
  </si>
  <si>
    <r>
      <t xml:space="preserve">  Insurance </t>
    </r>
    <r>
      <rPr>
        <vertAlign val="superscript"/>
        <sz val="8"/>
        <rFont val="Arial"/>
        <family val="2"/>
      </rPr>
      <t>6</t>
    </r>
  </si>
  <si>
    <r>
      <t xml:space="preserve">         Miscellaneous </t>
    </r>
    <r>
      <rPr>
        <vertAlign val="superscript"/>
        <sz val="8"/>
        <rFont val="Arial"/>
        <family val="2"/>
      </rPr>
      <t>7</t>
    </r>
  </si>
  <si>
    <r>
      <t xml:space="preserve">   Insurance </t>
    </r>
    <r>
      <rPr>
        <vertAlign val="superscript"/>
        <sz val="8"/>
        <rFont val="Arial"/>
        <family val="2"/>
      </rPr>
      <t>6</t>
    </r>
  </si>
  <si>
    <r>
      <t>1</t>
    </r>
    <r>
      <rPr>
        <sz val="7"/>
        <rFont val="Arial"/>
        <family val="2"/>
      </rPr>
      <t>Includes inpatient, inpatient disproportionate share, mental health, mental health disproportionate share, and outpatient.</t>
    </r>
  </si>
  <si>
    <r>
      <t>2</t>
    </r>
    <r>
      <rPr>
        <sz val="7"/>
        <rFont val="Arial"/>
        <family val="2"/>
      </rPr>
      <t>Includes nursing facility, intermediate care facility for the mentally retarded, public and private.</t>
    </r>
  </si>
  <si>
    <r>
      <t>3</t>
    </r>
    <r>
      <rPr>
        <sz val="7"/>
        <rFont val="Arial"/>
        <family val="2"/>
      </rPr>
      <t>Includes physician, dental, and other practitioners.</t>
    </r>
  </si>
  <si>
    <r>
      <t>4</t>
    </r>
    <r>
      <rPr>
        <sz val="7"/>
        <rFont val="Arial"/>
        <family val="2"/>
      </rPr>
      <t>Includes clinics, federally qualified health centers, lab and X-ray, rural health clinics, and early and periodic screening, diagnosis, and treatment.</t>
    </r>
  </si>
  <si>
    <r>
      <t>5</t>
    </r>
    <r>
      <rPr>
        <sz val="7"/>
        <rFont val="Arial"/>
        <family val="2"/>
      </rPr>
      <t>Includes personal care, home health, and home and community-based waiver services.</t>
    </r>
  </si>
  <si>
    <r>
      <t>6</t>
    </r>
    <r>
      <rPr>
        <sz val="7"/>
        <rFont val="Arial"/>
        <family val="2"/>
      </rPr>
      <t>Includes Medicare Part A and Part B premiums, premiums to managed care organizations, prepaid health plans, group health plans, and primary</t>
    </r>
  </si>
  <si>
    <r>
      <t>7</t>
    </r>
    <r>
      <rPr>
        <sz val="7"/>
        <rFont val="Arial"/>
        <family val="2"/>
      </rPr>
      <t xml:space="preserve">Includes sterilization, abortion, hospice, targeted case management, and all others. </t>
    </r>
  </si>
  <si>
    <t>Note:  Numbers may not add to totals because of rounding.</t>
  </si>
  <si>
    <t>Table 13.2</t>
  </si>
  <si>
    <t>Table 13.2—Continued</t>
  </si>
  <si>
    <t>Medicaid Expenditures, by Provider Type and Area of Residence: Fiscal Year 2007</t>
  </si>
</sst>
</file>

<file path=xl/styles.xml><?xml version="1.0" encoding="utf-8"?>
<styleSheet xmlns="http://schemas.openxmlformats.org/spreadsheetml/2006/main">
  <numFmts count="9">
    <numFmt numFmtId="5" formatCode="&quot;$&quot;#,##0_);\(&quot;$&quot;#,##0\)"/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"/>
    <numFmt numFmtId="166" formatCode="&quot;$&quot;#,##0;[Red]&quot;$&quot;#,##0"/>
    <numFmt numFmtId="167" formatCode="#,##0;[Red]#,##0"/>
    <numFmt numFmtId="168" formatCode="0_);\(0\)"/>
  </numFmts>
  <fonts count="1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Border="1"/>
    <xf numFmtId="166" fontId="2" fillId="0" borderId="0" xfId="1" applyNumberFormat="1" applyFont="1" applyBorder="1"/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164" fontId="2" fillId="0" borderId="0" xfId="1" applyNumberFormat="1" applyFont="1" applyBorder="1"/>
    <xf numFmtId="166" fontId="2" fillId="0" borderId="0" xfId="0" applyNumberFormat="1" applyFont="1" applyBorder="1"/>
    <xf numFmtId="0" fontId="4" fillId="0" borderId="0" xfId="0" applyFont="1" applyAlignment="1">
      <alignment horizontal="center"/>
    </xf>
    <xf numFmtId="167" fontId="5" fillId="0" borderId="0" xfId="1" applyNumberFormat="1" applyFont="1" applyBorder="1"/>
    <xf numFmtId="167" fontId="5" fillId="0" borderId="1" xfId="1" applyNumberFormat="1" applyFont="1" applyBorder="1"/>
    <xf numFmtId="0" fontId="5" fillId="0" borderId="0" xfId="0" applyFont="1" applyAlignment="1">
      <alignment horizontal="center"/>
    </xf>
    <xf numFmtId="167" fontId="6" fillId="0" borderId="0" xfId="1" applyNumberFormat="1" applyFont="1" applyAlignment="1"/>
    <xf numFmtId="167" fontId="5" fillId="0" borderId="0" xfId="1" applyNumberFormat="1" applyFont="1" applyAlignment="1">
      <alignment horizontal="center"/>
    </xf>
    <xf numFmtId="167" fontId="5" fillId="0" borderId="0" xfId="1" applyNumberFormat="1" applyFont="1" applyBorder="1" applyAlignment="1">
      <alignment horizontal="center"/>
    </xf>
    <xf numFmtId="0" fontId="5" fillId="0" borderId="0" xfId="0" applyFont="1" applyAlignment="1" applyProtection="1">
      <alignment horizontal="left"/>
    </xf>
    <xf numFmtId="0" fontId="5" fillId="0" borderId="1" xfId="0" applyFont="1" applyBorder="1" applyAlignment="1" applyProtection="1">
      <alignment horizontal="left"/>
    </xf>
    <xf numFmtId="0" fontId="5" fillId="0" borderId="1" xfId="0" applyFont="1" applyBorder="1" applyAlignment="1">
      <alignment horizontal="left"/>
    </xf>
    <xf numFmtId="167" fontId="6" fillId="0" borderId="1" xfId="1" applyNumberFormat="1" applyFont="1" applyFill="1" applyBorder="1" applyAlignment="1">
      <alignment horizontal="centerContinuous"/>
    </xf>
    <xf numFmtId="167" fontId="5" fillId="0" borderId="1" xfId="1" applyNumberFormat="1" applyFont="1" applyFill="1" applyBorder="1" applyAlignment="1">
      <alignment horizontal="center"/>
    </xf>
    <xf numFmtId="167" fontId="5" fillId="0" borderId="1" xfId="1" applyNumberFormat="1" applyFont="1" applyBorder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>
      <alignment horizontal="left"/>
    </xf>
    <xf numFmtId="166" fontId="5" fillId="0" borderId="0" xfId="1" applyNumberFormat="1" applyFont="1" applyBorder="1" applyAlignment="1" applyProtection="1">
      <alignment horizontal="left"/>
    </xf>
    <xf numFmtId="166" fontId="5" fillId="0" borderId="0" xfId="1" applyNumberFormat="1" applyFont="1" applyBorder="1"/>
    <xf numFmtId="165" fontId="5" fillId="0" borderId="0" xfId="2" quotePrefix="1" applyNumberFormat="1" applyFont="1"/>
    <xf numFmtId="166" fontId="5" fillId="0" borderId="0" xfId="1" applyNumberFormat="1" applyFont="1" applyFill="1"/>
    <xf numFmtId="166" fontId="5" fillId="0" borderId="0" xfId="1" applyNumberFormat="1" applyFont="1"/>
    <xf numFmtId="5" fontId="5" fillId="0" borderId="0" xfId="2" quotePrefix="1" applyNumberFormat="1" applyFont="1"/>
    <xf numFmtId="0" fontId="5" fillId="0" borderId="0" xfId="0" applyFont="1"/>
    <xf numFmtId="164" fontId="5" fillId="0" borderId="0" xfId="1" quotePrefix="1" applyNumberFormat="1" applyFont="1"/>
    <xf numFmtId="167" fontId="5" fillId="0" borderId="0" xfId="1" applyNumberFormat="1" applyFont="1" applyFill="1"/>
    <xf numFmtId="167" fontId="5" fillId="0" borderId="0" xfId="1" applyNumberFormat="1" applyFont="1"/>
    <xf numFmtId="3" fontId="5" fillId="0" borderId="0" xfId="1" quotePrefix="1" applyNumberFormat="1" applyFont="1"/>
    <xf numFmtId="164" fontId="5" fillId="0" borderId="0" xfId="1" applyNumberFormat="1" applyFont="1"/>
    <xf numFmtId="3" fontId="5" fillId="0" borderId="0" xfId="1" applyNumberFormat="1" applyFont="1" applyFill="1"/>
    <xf numFmtId="3" fontId="6" fillId="0" borderId="0" xfId="1" applyNumberFormat="1" applyFont="1" applyFill="1" applyAlignment="1"/>
    <xf numFmtId="37" fontId="5" fillId="0" borderId="0" xfId="0" applyNumberFormat="1" applyFont="1"/>
    <xf numFmtId="3" fontId="5" fillId="0" borderId="0" xfId="0" applyNumberFormat="1" applyFont="1"/>
    <xf numFmtId="167" fontId="6" fillId="0" borderId="1" xfId="1" applyNumberFormat="1" applyFont="1" applyBorder="1" applyAlignment="1">
      <alignment horizontal="centerContinuous"/>
    </xf>
    <xf numFmtId="166" fontId="5" fillId="0" borderId="0" xfId="0" applyNumberFormat="1" applyFont="1"/>
    <xf numFmtId="165" fontId="5" fillId="0" borderId="0" xfId="1" quotePrefix="1" applyNumberFormat="1" applyFont="1"/>
    <xf numFmtId="166" fontId="6" fillId="0" borderId="0" xfId="1" applyNumberFormat="1" applyFont="1" applyAlignment="1"/>
    <xf numFmtId="166" fontId="5" fillId="0" borderId="0" xfId="0" applyNumberFormat="1" applyFont="1" applyAlignment="1" applyProtection="1">
      <alignment horizontal="left"/>
    </xf>
    <xf numFmtId="0" fontId="5" fillId="0" borderId="1" xfId="0" applyFont="1" applyBorder="1"/>
    <xf numFmtId="37" fontId="5" fillId="0" borderId="1" xfId="0" applyNumberFormat="1" applyFont="1" applyBorder="1"/>
    <xf numFmtId="3" fontId="5" fillId="0" borderId="1" xfId="0" applyNumberFormat="1" applyFont="1" applyBorder="1"/>
    <xf numFmtId="0" fontId="8" fillId="0" borderId="0" xfId="0" applyFont="1" applyBorder="1" applyAlignment="1" applyProtection="1"/>
    <xf numFmtId="0" fontId="5" fillId="0" borderId="0" xfId="0" applyFont="1" applyBorder="1" applyAlignment="1"/>
    <xf numFmtId="167" fontId="6" fillId="0" borderId="0" xfId="1" applyNumberFormat="1" applyFont="1" applyBorder="1" applyAlignment="1"/>
    <xf numFmtId="167" fontId="5" fillId="0" borderId="0" xfId="1" applyNumberFormat="1" applyFont="1" applyBorder="1" applyAlignment="1"/>
    <xf numFmtId="167" fontId="5" fillId="0" borderId="0" xfId="1" applyNumberFormat="1" applyFont="1" applyBorder="1" applyAlignment="1">
      <alignment wrapText="1"/>
    </xf>
    <xf numFmtId="0" fontId="8" fillId="0" borderId="0" xfId="0" quotePrefix="1" applyFont="1" applyBorder="1" applyAlignment="1" applyProtection="1">
      <alignment horizontal="left"/>
    </xf>
    <xf numFmtId="0" fontId="9" fillId="0" borderId="0" xfId="0" quotePrefix="1" applyFont="1" applyBorder="1" applyAlignment="1" applyProtection="1">
      <alignment horizontal="left"/>
    </xf>
    <xf numFmtId="0" fontId="9" fillId="0" borderId="0" xfId="0" quotePrefix="1" applyFont="1" applyFill="1" applyBorder="1" applyAlignment="1" applyProtection="1">
      <alignment horizontal="left"/>
    </xf>
    <xf numFmtId="0" fontId="9" fillId="0" borderId="0" xfId="0" quotePrefix="1" applyFont="1" applyAlignment="1" applyProtection="1">
      <alignment horizontal="left"/>
    </xf>
    <xf numFmtId="37" fontId="5" fillId="0" borderId="0" xfId="1" quotePrefix="1" applyNumberFormat="1" applyFont="1"/>
    <xf numFmtId="37" fontId="6" fillId="0" borderId="0" xfId="1" applyNumberFormat="1" applyFont="1" applyFill="1" applyAlignment="1"/>
    <xf numFmtId="0" fontId="9" fillId="0" borderId="0" xfId="0" applyFont="1" applyBorder="1" applyAlignment="1" applyProtection="1">
      <alignment horizontal="left"/>
    </xf>
    <xf numFmtId="0" fontId="0" fillId="0" borderId="0" xfId="0" applyAlignment="1">
      <alignment horizontal="center"/>
    </xf>
    <xf numFmtId="6" fontId="5" fillId="0" borderId="0" xfId="2" quotePrefix="1" applyNumberFormat="1" applyFont="1"/>
    <xf numFmtId="167" fontId="5" fillId="0" borderId="1" xfId="1" applyNumberFormat="1" applyFont="1" applyBorder="1" applyAlignment="1">
      <alignment horizontal="centerContinuous"/>
    </xf>
    <xf numFmtId="37" fontId="5" fillId="0" borderId="0" xfId="1" applyNumberFormat="1" applyFont="1"/>
    <xf numFmtId="37" fontId="6" fillId="0" borderId="0" xfId="1" applyNumberFormat="1" applyFont="1" applyAlignment="1"/>
    <xf numFmtId="165" fontId="5" fillId="0" borderId="0" xfId="0" applyNumberFormat="1" applyFont="1"/>
    <xf numFmtId="5" fontId="5" fillId="0" borderId="0" xfId="0" applyNumberFormat="1" applyFont="1"/>
    <xf numFmtId="38" fontId="5" fillId="0" borderId="0" xfId="1" quotePrefix="1" applyNumberFormat="1" applyFont="1"/>
    <xf numFmtId="38" fontId="5" fillId="0" borderId="0" xfId="1" applyNumberFormat="1" applyFont="1"/>
    <xf numFmtId="38" fontId="6" fillId="0" borderId="0" xfId="1" applyNumberFormat="1" applyFont="1" applyAlignment="1"/>
    <xf numFmtId="37" fontId="2" fillId="0" borderId="0" xfId="0" applyNumberFormat="1" applyFont="1"/>
    <xf numFmtId="168" fontId="2" fillId="0" borderId="0" xfId="0" applyNumberFormat="1" applyFont="1" applyAlignment="1"/>
    <xf numFmtId="167" fontId="5" fillId="0" borderId="2" xfId="1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10"/>
  <sheetViews>
    <sheetView tabSelected="1" topLeftCell="J1" zoomScale="120" zoomScaleNormal="120" workbookViewId="0">
      <selection activeCell="T92" sqref="T92"/>
    </sheetView>
  </sheetViews>
  <sheetFormatPr defaultColWidth="8.85546875" defaultRowHeight="11.25"/>
  <cols>
    <col min="1" max="1" width="18.7109375" style="28" customWidth="1"/>
    <col min="2" max="2" width="0.42578125" style="28" customWidth="1"/>
    <col min="3" max="3" width="13.28515625" style="11" customWidth="1"/>
    <col min="4" max="4" width="1.28515625" style="31" customWidth="1"/>
    <col min="5" max="5" width="11.85546875" style="31" customWidth="1"/>
    <col min="6" max="6" width="2" style="31" customWidth="1"/>
    <col min="7" max="7" width="11.85546875" style="31" customWidth="1"/>
    <col min="8" max="8" width="2.42578125" style="31" customWidth="1"/>
    <col min="9" max="9" width="11.7109375" style="31" customWidth="1"/>
    <col min="10" max="10" width="1.7109375" style="31" customWidth="1"/>
    <col min="11" max="11" width="10.7109375" style="31" customWidth="1"/>
    <col min="12" max="12" width="1.5703125" style="8" customWidth="1"/>
    <col min="13" max="13" width="19" style="31" customWidth="1"/>
    <col min="14" max="14" width="1.85546875" style="31" customWidth="1"/>
    <col min="15" max="15" width="10.5703125" style="31" customWidth="1"/>
    <col min="16" max="16" width="2" style="31" customWidth="1"/>
    <col min="17" max="17" width="11" style="31" customWidth="1"/>
    <col min="18" max="18" width="13" style="31" customWidth="1"/>
    <col min="19" max="19" width="15" style="31" customWidth="1"/>
    <col min="20" max="20" width="13.7109375" style="31" customWidth="1"/>
    <col min="21" max="16384" width="8.85546875" style="1"/>
  </cols>
  <sheetData>
    <row r="1" spans="1:20" s="3" customFormat="1" ht="15" customHeight="1">
      <c r="A1" s="72" t="s">
        <v>104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"/>
      <c r="M1" s="72" t="s">
        <v>105</v>
      </c>
      <c r="N1" s="72"/>
      <c r="O1" s="72"/>
      <c r="P1" s="72"/>
      <c r="Q1" s="72"/>
      <c r="R1" s="72"/>
      <c r="S1" s="72"/>
      <c r="T1" s="72"/>
    </row>
    <row r="2" spans="1:20" s="3" customFormat="1" ht="15" customHeight="1">
      <c r="A2" s="71" t="s">
        <v>106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9"/>
      <c r="M2" s="71" t="s">
        <v>106</v>
      </c>
      <c r="N2" s="71"/>
      <c r="O2" s="71"/>
      <c r="P2" s="71"/>
      <c r="Q2" s="71"/>
      <c r="R2" s="71"/>
      <c r="S2" s="71"/>
      <c r="T2" s="71"/>
    </row>
    <row r="3" spans="1:20" s="4" customFormat="1" ht="12" customHeight="1">
      <c r="A3" s="10"/>
      <c r="B3" s="10"/>
      <c r="C3" s="11"/>
      <c r="D3" s="12"/>
      <c r="E3" s="12"/>
      <c r="F3" s="12"/>
      <c r="G3" s="12" t="s">
        <v>0</v>
      </c>
      <c r="H3" s="12"/>
      <c r="I3" s="12" t="s">
        <v>74</v>
      </c>
      <c r="J3" s="12"/>
      <c r="K3" s="12"/>
      <c r="L3" s="13"/>
      <c r="M3" s="12"/>
      <c r="N3" s="12"/>
      <c r="O3" s="12"/>
      <c r="P3" s="12"/>
      <c r="Q3" s="12" t="s">
        <v>1</v>
      </c>
      <c r="R3" s="12"/>
      <c r="S3" s="12"/>
      <c r="T3" s="12"/>
    </row>
    <row r="4" spans="1:20" s="4" customFormat="1" ht="12" customHeight="1">
      <c r="A4" s="14" t="s">
        <v>2</v>
      </c>
      <c r="B4" s="10"/>
      <c r="C4" s="11"/>
      <c r="D4" s="12"/>
      <c r="E4" s="12"/>
      <c r="F4" s="12"/>
      <c r="G4" s="12" t="s">
        <v>3</v>
      </c>
      <c r="H4" s="12"/>
      <c r="I4" s="12" t="s">
        <v>75</v>
      </c>
      <c r="J4" s="12"/>
      <c r="K4" s="12" t="s">
        <v>80</v>
      </c>
      <c r="L4" s="13"/>
      <c r="M4" s="14" t="s">
        <v>2</v>
      </c>
      <c r="N4" s="12"/>
      <c r="O4" s="12" t="s">
        <v>81</v>
      </c>
      <c r="P4" s="12"/>
      <c r="Q4" s="12" t="s">
        <v>4</v>
      </c>
      <c r="R4" s="12" t="s">
        <v>5</v>
      </c>
      <c r="S4" s="12" t="s">
        <v>6</v>
      </c>
      <c r="T4" s="12"/>
    </row>
    <row r="5" spans="1:20" s="4" customFormat="1" ht="12" customHeight="1">
      <c r="A5" s="15" t="s">
        <v>7</v>
      </c>
      <c r="B5" s="16"/>
      <c r="C5" s="17" t="s">
        <v>8</v>
      </c>
      <c r="D5" s="18"/>
      <c r="E5" s="60" t="s">
        <v>88</v>
      </c>
      <c r="F5" s="19"/>
      <c r="G5" s="60" t="s">
        <v>89</v>
      </c>
      <c r="H5" s="19"/>
      <c r="I5" s="19" t="s">
        <v>90</v>
      </c>
      <c r="J5" s="19"/>
      <c r="K5" s="19" t="s">
        <v>79</v>
      </c>
      <c r="L5" s="19"/>
      <c r="M5" s="15" t="s">
        <v>7</v>
      </c>
      <c r="N5" s="19"/>
      <c r="O5" s="19" t="s">
        <v>82</v>
      </c>
      <c r="P5" s="19"/>
      <c r="Q5" s="19" t="s">
        <v>91</v>
      </c>
      <c r="R5" s="19" t="s">
        <v>92</v>
      </c>
      <c r="S5" s="18" t="s">
        <v>93</v>
      </c>
      <c r="T5" s="19" t="s">
        <v>94</v>
      </c>
    </row>
    <row r="6" spans="1:20" s="4" customFormat="1" ht="12" customHeight="1">
      <c r="A6" s="20"/>
      <c r="B6" s="21"/>
      <c r="C6" s="70" t="s">
        <v>87</v>
      </c>
      <c r="D6" s="70"/>
      <c r="E6" s="70"/>
      <c r="F6" s="70"/>
      <c r="G6" s="70"/>
      <c r="H6" s="70"/>
      <c r="I6" s="70"/>
      <c r="J6" s="70"/>
      <c r="K6" s="70"/>
      <c r="L6" s="13"/>
      <c r="M6" s="13"/>
      <c r="N6" s="13"/>
      <c r="O6" s="70" t="s">
        <v>87</v>
      </c>
      <c r="P6" s="70"/>
      <c r="Q6" s="70"/>
      <c r="R6" s="70"/>
      <c r="S6" s="70"/>
      <c r="T6" s="70"/>
    </row>
    <row r="7" spans="1:20" s="2" customFormat="1" ht="12.75" customHeight="1">
      <c r="A7" s="22" t="s">
        <v>9</v>
      </c>
      <c r="B7" s="23"/>
      <c r="C7" s="59">
        <f>SUM(C9+C17+C23+C31+C41+C49+C64+C70+C78+C87)</f>
        <v>311197379.89140004</v>
      </c>
      <c r="D7" s="25"/>
      <c r="E7" s="59">
        <f>SUM(E9+E17+E23+E31+E41+E49+E64+E70+E78+E87)</f>
        <v>75317004.034999996</v>
      </c>
      <c r="F7" s="26"/>
      <c r="G7" s="59">
        <f>SUM(G9+G17+G23+G31+G41+G49+G64+G70+G78+G87)</f>
        <v>58495107.654999994</v>
      </c>
      <c r="H7" s="26"/>
      <c r="I7" s="59">
        <f>SUM(I9+I17+I23+I31+I41+I49+I64+I70+I78+I87)</f>
        <v>15562056.012</v>
      </c>
      <c r="J7" s="24"/>
      <c r="K7" s="59">
        <f>SUM(K9+K17+K23+K31+K41+K49+K64+K70+K78+K87)</f>
        <v>22288093.109000001</v>
      </c>
      <c r="L7" s="26"/>
      <c r="M7" s="22" t="s">
        <v>9</v>
      </c>
      <c r="N7" s="24"/>
      <c r="O7" s="24">
        <f>SUM(O9+O17+O23+O31+O41+O49+O64+O70+O78+O87)</f>
        <v>-7253329.8829999994</v>
      </c>
      <c r="P7" s="27"/>
      <c r="Q7" s="59">
        <f>SUM(Q9+Q17+Q23+Q31+Q41+Q49+Q64+Q70+Q78+Q87)</f>
        <v>11607604.863999998</v>
      </c>
      <c r="R7" s="59">
        <f>SUM(R9+R17+R23+R31+R41+R49+R64+R70+R78+R87)</f>
        <v>41421214.342999995</v>
      </c>
      <c r="S7" s="59">
        <f>SUM(S9+S17+S23+S31+S41+S49+S64+S70+S78+S87)</f>
        <v>73883141.836999997</v>
      </c>
      <c r="T7" s="59">
        <f>SUM(T9+T17+T23+T31+T41+T49+T64+T70+T78+T87)</f>
        <v>19876487.914000001</v>
      </c>
    </row>
    <row r="8" spans="1:20" ht="12" customHeight="1">
      <c r="C8" s="29"/>
      <c r="D8" s="30"/>
      <c r="E8" s="29"/>
      <c r="G8" s="29"/>
      <c r="I8" s="29"/>
      <c r="J8" s="29"/>
      <c r="K8" s="29"/>
      <c r="M8" s="29"/>
      <c r="N8" s="29"/>
      <c r="O8" s="32"/>
      <c r="P8" s="29"/>
      <c r="R8" s="29"/>
      <c r="S8" s="29"/>
      <c r="T8" s="29"/>
    </row>
    <row r="9" spans="1:20" s="5" customFormat="1">
      <c r="A9" s="14" t="s">
        <v>10</v>
      </c>
      <c r="B9" s="33"/>
      <c r="C9" s="55">
        <f>SUM(C10:C15)</f>
        <v>20631014.564999998</v>
      </c>
      <c r="D9" s="34"/>
      <c r="E9" s="55">
        <f>SUM(E10:E15)</f>
        <v>4267024.6639999999</v>
      </c>
      <c r="F9" s="35"/>
      <c r="G9" s="55">
        <f>SUM(G10:G15)</f>
        <v>4324880.9779999992</v>
      </c>
      <c r="H9" s="56"/>
      <c r="I9" s="55">
        <f>SUM(I10:I15)</f>
        <v>835026.33899999992</v>
      </c>
      <c r="J9" s="55"/>
      <c r="K9" s="55">
        <f>SUM(K10:K15)</f>
        <v>977493.3280000001</v>
      </c>
      <c r="L9" s="35"/>
      <c r="M9" s="14" t="s">
        <v>10</v>
      </c>
      <c r="N9" s="32"/>
      <c r="O9" s="32">
        <f>SUM(O10:O15)</f>
        <v>-306121.59099999996</v>
      </c>
      <c r="P9" s="32"/>
      <c r="Q9" s="55">
        <f>SUM(Q10:Q15)</f>
        <v>751726.70600000001</v>
      </c>
      <c r="R9" s="55">
        <f>SUM(R10:R15)</f>
        <v>2806087.4110000003</v>
      </c>
      <c r="S9" s="55">
        <f>SUM(S10:S15)</f>
        <v>4463295.159</v>
      </c>
      <c r="T9" s="55">
        <f>SUM(T10:T15)</f>
        <v>2511601.5710000005</v>
      </c>
    </row>
    <row r="10" spans="1:20">
      <c r="A10" s="14" t="s">
        <v>11</v>
      </c>
      <c r="C10" s="36">
        <v>4327127.1150000002</v>
      </c>
      <c r="D10" s="36"/>
      <c r="E10" s="36">
        <v>711506.86399999994</v>
      </c>
      <c r="F10" s="36"/>
      <c r="G10" s="36">
        <v>1472940.804</v>
      </c>
      <c r="H10" s="36"/>
      <c r="I10" s="36">
        <v>129508.947</v>
      </c>
      <c r="J10" s="36"/>
      <c r="K10" s="36">
        <v>197792.13800000001</v>
      </c>
      <c r="L10" s="36"/>
      <c r="M10" s="14" t="s">
        <v>11</v>
      </c>
      <c r="N10" s="36"/>
      <c r="O10" s="37">
        <v>-64379.836000000003</v>
      </c>
      <c r="P10" s="36"/>
      <c r="Q10" s="36">
        <v>109321.701</v>
      </c>
      <c r="R10" s="36">
        <v>810868.74399999995</v>
      </c>
      <c r="S10" s="36">
        <v>870269.31299999997</v>
      </c>
      <c r="T10" s="36">
        <v>89298.44</v>
      </c>
    </row>
    <row r="11" spans="1:20" ht="12.75" customHeight="1">
      <c r="A11" s="14" t="s">
        <v>12</v>
      </c>
      <c r="C11" s="36">
        <v>2120429.1120000002</v>
      </c>
      <c r="D11" s="36"/>
      <c r="E11" s="36">
        <v>502615.98100000003</v>
      </c>
      <c r="F11" s="36"/>
      <c r="G11" s="36">
        <v>319504.87800000003</v>
      </c>
      <c r="H11" s="36"/>
      <c r="I11" s="36">
        <v>127429.52499999999</v>
      </c>
      <c r="J11" s="36"/>
      <c r="K11" s="36">
        <v>155541.65299999999</v>
      </c>
      <c r="L11" s="36"/>
      <c r="M11" s="14" t="s">
        <v>12</v>
      </c>
      <c r="N11" s="36"/>
      <c r="O11" s="37">
        <v>-51098.373</v>
      </c>
      <c r="P11" s="36"/>
      <c r="Q11" s="36">
        <v>174506.98300000001</v>
      </c>
      <c r="R11" s="36">
        <v>333145.52</v>
      </c>
      <c r="S11" s="36">
        <v>79936.225000000006</v>
      </c>
      <c r="T11" s="36">
        <v>478846.71999999997</v>
      </c>
    </row>
    <row r="12" spans="1:20">
      <c r="A12" s="14" t="s">
        <v>13</v>
      </c>
      <c r="C12" s="36">
        <v>10233572.102</v>
      </c>
      <c r="D12" s="36"/>
      <c r="E12" s="36">
        <v>2249377.7510000002</v>
      </c>
      <c r="F12" s="36"/>
      <c r="G12" s="36">
        <v>1816618.277</v>
      </c>
      <c r="H12" s="36"/>
      <c r="I12" s="36">
        <v>473585.978</v>
      </c>
      <c r="J12" s="36"/>
      <c r="K12" s="36">
        <v>485680.64199999999</v>
      </c>
      <c r="L12" s="36"/>
      <c r="M12" s="14" t="s">
        <v>13</v>
      </c>
      <c r="N12" s="36"/>
      <c r="O12" s="37">
        <v>-142457.011</v>
      </c>
      <c r="P12" s="36"/>
      <c r="Q12" s="36">
        <v>312999.859</v>
      </c>
      <c r="R12" s="36">
        <v>1151162.3049999999</v>
      </c>
      <c r="S12" s="36">
        <v>2384897.2710000002</v>
      </c>
      <c r="T12" s="36">
        <v>1501707.03</v>
      </c>
    </row>
    <row r="13" spans="1:20">
      <c r="A13" s="14" t="s">
        <v>14</v>
      </c>
      <c r="C13" s="36">
        <v>1165286.4580000001</v>
      </c>
      <c r="D13" s="36"/>
      <c r="E13" s="36">
        <v>331478.09000000003</v>
      </c>
      <c r="F13" s="36"/>
      <c r="G13" s="36">
        <v>297693.353</v>
      </c>
      <c r="H13" s="36"/>
      <c r="I13" s="36">
        <v>67726.074999999997</v>
      </c>
      <c r="J13" s="36"/>
      <c r="K13" s="36">
        <v>69983.327000000005</v>
      </c>
      <c r="L13" s="36"/>
      <c r="M13" s="14" t="s">
        <v>14</v>
      </c>
      <c r="N13" s="36"/>
      <c r="O13" s="37">
        <v>-24801.357</v>
      </c>
      <c r="P13" s="36"/>
      <c r="Q13" s="36">
        <v>136717.91099999999</v>
      </c>
      <c r="R13" s="36">
        <v>208828.05499999999</v>
      </c>
      <c r="S13" s="36">
        <v>15626.946</v>
      </c>
      <c r="T13" s="36">
        <v>62034.057999999997</v>
      </c>
    </row>
    <row r="14" spans="1:20">
      <c r="A14" s="14" t="s">
        <v>15</v>
      </c>
      <c r="C14" s="36">
        <v>1755402.9879999999</v>
      </c>
      <c r="D14" s="36"/>
      <c r="E14" s="36">
        <v>432270.772</v>
      </c>
      <c r="F14" s="36"/>
      <c r="G14" s="36">
        <v>307806.44699999999</v>
      </c>
      <c r="H14" s="36"/>
      <c r="I14" s="36">
        <v>35322.311999999998</v>
      </c>
      <c r="J14" s="36"/>
      <c r="K14" s="36">
        <v>66485.391000000003</v>
      </c>
      <c r="L14" s="36"/>
      <c r="M14" s="14" t="s">
        <v>15</v>
      </c>
      <c r="N14" s="36"/>
      <c r="O14" s="37">
        <v>-23023.920999999998</v>
      </c>
      <c r="P14" s="36"/>
      <c r="Q14" s="36">
        <v>17949.255000000001</v>
      </c>
      <c r="R14" s="36">
        <v>257625.68900000001</v>
      </c>
      <c r="S14" s="36">
        <v>289396.55599999998</v>
      </c>
      <c r="T14" s="36">
        <v>371570.48700000002</v>
      </c>
    </row>
    <row r="15" spans="1:20">
      <c r="A15" s="14" t="s">
        <v>16</v>
      </c>
      <c r="C15" s="36">
        <v>1029196.79</v>
      </c>
      <c r="D15" s="36"/>
      <c r="E15" s="36">
        <v>39775.205999999998</v>
      </c>
      <c r="F15" s="36"/>
      <c r="G15" s="36">
        <v>110317.219</v>
      </c>
      <c r="H15" s="36"/>
      <c r="I15" s="36">
        <v>1453.502</v>
      </c>
      <c r="J15" s="36"/>
      <c r="K15" s="36">
        <v>2010.1769999999999</v>
      </c>
      <c r="L15" s="36"/>
      <c r="M15" s="14" t="s">
        <v>16</v>
      </c>
      <c r="N15" s="36"/>
      <c r="O15" s="37">
        <v>-361.09300000000002</v>
      </c>
      <c r="P15" s="36"/>
      <c r="Q15" s="36">
        <v>230.99700000000001</v>
      </c>
      <c r="R15" s="36">
        <v>44457.097999999998</v>
      </c>
      <c r="S15" s="36">
        <v>823168.848</v>
      </c>
      <c r="T15" s="36">
        <v>8144.8360000000002</v>
      </c>
    </row>
    <row r="16" spans="1:20"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28"/>
      <c r="N16" s="36"/>
      <c r="O16" s="37"/>
      <c r="P16" s="36"/>
      <c r="Q16" s="36"/>
      <c r="R16" s="36"/>
      <c r="S16" s="36"/>
      <c r="T16" s="36"/>
    </row>
    <row r="17" spans="1:20">
      <c r="A17" s="14" t="s">
        <v>17</v>
      </c>
      <c r="C17" s="36">
        <f>SUM(C18:C21)</f>
        <v>53809337.720399998</v>
      </c>
      <c r="D17" s="36"/>
      <c r="E17" s="36">
        <f>SUM(E18:E21)</f>
        <v>13459172.685000001</v>
      </c>
      <c r="F17" s="36"/>
      <c r="G17" s="36">
        <f>SUM(G18:G21)</f>
        <v>11899144.328</v>
      </c>
      <c r="H17" s="36"/>
      <c r="I17" s="36">
        <f>SUM(I18:I21)</f>
        <v>841843.59500000009</v>
      </c>
      <c r="J17" s="36"/>
      <c r="K17" s="36">
        <f>SUM(K18:K21)</f>
        <v>3891776.6170000001</v>
      </c>
      <c r="L17" s="36"/>
      <c r="M17" s="14" t="s">
        <v>17</v>
      </c>
      <c r="N17" s="36"/>
      <c r="O17" s="37">
        <f>SUM(O18:O21)</f>
        <v>-1125695.1969999999</v>
      </c>
      <c r="P17" s="36"/>
      <c r="Q17" s="36">
        <f>SUM(Q18:Q21)</f>
        <v>1951798.554</v>
      </c>
      <c r="R17" s="36">
        <f>SUM(R18:R21)</f>
        <v>9652802.4680000003</v>
      </c>
      <c r="S17" s="36">
        <f>SUM(S18:S21)</f>
        <v>10110254.148</v>
      </c>
      <c r="T17" s="36">
        <f>SUM(T18:T21)</f>
        <v>3128240.517</v>
      </c>
    </row>
    <row r="18" spans="1:20">
      <c r="A18" s="14" t="s">
        <v>18</v>
      </c>
      <c r="C18" s="36">
        <v>8913610.6209999993</v>
      </c>
      <c r="D18" s="36"/>
      <c r="E18" s="36">
        <v>2713453.8879999998</v>
      </c>
      <c r="F18" s="36"/>
      <c r="G18" s="36">
        <v>2387865.31</v>
      </c>
      <c r="H18" s="36"/>
      <c r="I18" s="36">
        <v>102259.40700000001</v>
      </c>
      <c r="J18" s="36"/>
      <c r="K18" s="36">
        <v>503184.62300000002</v>
      </c>
      <c r="L18" s="36"/>
      <c r="M18" s="14" t="s">
        <v>18</v>
      </c>
      <c r="N18" s="36"/>
      <c r="O18" s="37">
        <v>-136041.095</v>
      </c>
      <c r="P18" s="36"/>
      <c r="Q18" s="36">
        <v>319857.81900000002</v>
      </c>
      <c r="R18" s="36">
        <v>1011235.14</v>
      </c>
      <c r="S18" s="36">
        <v>1597400.3629999999</v>
      </c>
      <c r="T18" s="36">
        <v>414395.16600000003</v>
      </c>
    </row>
    <row r="19" spans="1:20">
      <c r="A19" s="14" t="s">
        <v>19</v>
      </c>
      <c r="C19" s="36">
        <v>44047764.008000001</v>
      </c>
      <c r="D19" s="36"/>
      <c r="E19" s="36">
        <v>10742934.301000001</v>
      </c>
      <c r="F19" s="36"/>
      <c r="G19" s="36">
        <v>9511230.4179999996</v>
      </c>
      <c r="H19" s="36"/>
      <c r="I19" s="36">
        <v>739438.14300000004</v>
      </c>
      <c r="J19" s="36"/>
      <c r="K19" s="36">
        <v>3386330.1239999998</v>
      </c>
      <c r="L19" s="36"/>
      <c r="M19" s="14" t="s">
        <v>19</v>
      </c>
      <c r="N19" s="36"/>
      <c r="O19" s="37">
        <v>-989654.10199999996</v>
      </c>
      <c r="P19" s="36"/>
      <c r="Q19" s="36">
        <v>1631732.2830000001</v>
      </c>
      <c r="R19" s="36">
        <v>8641567.3279999997</v>
      </c>
      <c r="S19" s="36">
        <v>7703720.0990000004</v>
      </c>
      <c r="T19" s="36">
        <v>2680465.4139999999</v>
      </c>
    </row>
    <row r="20" spans="1:20">
      <c r="A20" s="14" t="s">
        <v>20</v>
      </c>
      <c r="C20" s="36">
        <v>841542.49939999997</v>
      </c>
      <c r="D20" s="36"/>
      <c r="E20" s="36">
        <v>0</v>
      </c>
      <c r="F20" s="36"/>
      <c r="G20" s="36">
        <v>0</v>
      </c>
      <c r="H20" s="36"/>
      <c r="I20" s="69">
        <v>0</v>
      </c>
      <c r="J20" s="36"/>
      <c r="K20" s="36">
        <v>0</v>
      </c>
      <c r="L20" s="36"/>
      <c r="M20" s="14" t="s">
        <v>20</v>
      </c>
      <c r="N20" s="36"/>
      <c r="O20" s="36">
        <v>0</v>
      </c>
      <c r="P20" s="36"/>
      <c r="Q20" s="36">
        <v>0</v>
      </c>
      <c r="R20" s="36">
        <v>0</v>
      </c>
      <c r="S20" s="36">
        <v>808879.63399999996</v>
      </c>
      <c r="T20" s="36">
        <v>32662.86</v>
      </c>
    </row>
    <row r="21" spans="1:20">
      <c r="A21" s="14" t="s">
        <v>21</v>
      </c>
      <c r="C21" s="36">
        <v>6420.5919999999996</v>
      </c>
      <c r="D21" s="36"/>
      <c r="E21" s="36">
        <v>2784.4960000000001</v>
      </c>
      <c r="F21" s="36"/>
      <c r="G21" s="36">
        <v>48.6</v>
      </c>
      <c r="H21" s="36"/>
      <c r="I21" s="36">
        <v>146.04499999999999</v>
      </c>
      <c r="J21" s="36"/>
      <c r="K21" s="36">
        <v>2261.87</v>
      </c>
      <c r="L21" s="36"/>
      <c r="M21" s="14" t="s">
        <v>21</v>
      </c>
      <c r="N21" s="36"/>
      <c r="O21" s="36">
        <v>0</v>
      </c>
      <c r="P21" s="36"/>
      <c r="Q21" s="36">
        <v>208.452</v>
      </c>
      <c r="R21" s="36">
        <v>0</v>
      </c>
      <c r="S21" s="36">
        <v>254.05199999999999</v>
      </c>
      <c r="T21" s="36">
        <v>717.077</v>
      </c>
    </row>
    <row r="22" spans="1:20">
      <c r="A22" s="14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14"/>
      <c r="N22" s="36"/>
      <c r="O22" s="36"/>
      <c r="P22" s="36"/>
      <c r="Q22" s="36"/>
      <c r="R22" s="36"/>
      <c r="S22" s="36"/>
      <c r="T22" s="36"/>
    </row>
    <row r="23" spans="1:20">
      <c r="A23" s="14" t="s">
        <v>22</v>
      </c>
      <c r="C23" s="36">
        <f>SUM(C24:C29)</f>
        <v>30724386.109999999</v>
      </c>
      <c r="D23" s="36"/>
      <c r="E23" s="36">
        <f>SUM(E24:E29)</f>
        <v>5057691.3590000002</v>
      </c>
      <c r="F23" s="36"/>
      <c r="G23" s="36">
        <f>SUM(G24:G29)</f>
        <v>7246955.2929999996</v>
      </c>
      <c r="H23" s="36"/>
      <c r="I23" s="36">
        <f>SUM(I24:I29)</f>
        <v>788642.03</v>
      </c>
      <c r="J23" s="36"/>
      <c r="K23" s="36">
        <f>SUM(K24:K29)</f>
        <v>1303552.1089999999</v>
      </c>
      <c r="L23" s="36"/>
      <c r="M23" s="14" t="s">
        <v>22</v>
      </c>
      <c r="N23" s="36"/>
      <c r="O23" s="37">
        <f>SUM(O24:O29)</f>
        <v>-461640.53</v>
      </c>
      <c r="P23" s="36"/>
      <c r="Q23" s="36">
        <f>SUM(Q24:Q29)</f>
        <v>797932.59600000002</v>
      </c>
      <c r="R23" s="36">
        <f>SUM(R24:R29)</f>
        <v>3626754.523</v>
      </c>
      <c r="S23" s="36">
        <f>SUM(S24:S29)</f>
        <v>11106139.188999999</v>
      </c>
      <c r="T23" s="36">
        <f>SUM(T24:T29)</f>
        <v>1258359.541</v>
      </c>
    </row>
    <row r="24" spans="1:20">
      <c r="A24" s="20" t="s">
        <v>23</v>
      </c>
      <c r="C24" s="36">
        <v>990917.35</v>
      </c>
      <c r="D24" s="36"/>
      <c r="E24" s="36">
        <v>109539.59</v>
      </c>
      <c r="F24" s="36"/>
      <c r="G24" s="36">
        <v>189304.573</v>
      </c>
      <c r="H24" s="36"/>
      <c r="I24" s="36">
        <v>40891.595000000001</v>
      </c>
      <c r="J24" s="36"/>
      <c r="K24" s="36">
        <v>100417.514</v>
      </c>
      <c r="L24" s="36"/>
      <c r="M24" s="20" t="s">
        <v>23</v>
      </c>
      <c r="N24" s="36"/>
      <c r="O24" s="37">
        <v>-40562.266000000003</v>
      </c>
      <c r="P24" s="36"/>
      <c r="Q24" s="36">
        <v>34145.985000000001</v>
      </c>
      <c r="R24" s="36">
        <v>103704.29399999999</v>
      </c>
      <c r="S24" s="36">
        <v>397490.15700000001</v>
      </c>
      <c r="T24" s="36">
        <v>55985.908000000003</v>
      </c>
    </row>
    <row r="25" spans="1:20">
      <c r="A25" s="20" t="s">
        <v>24</v>
      </c>
      <c r="C25" s="36">
        <v>1385146.0049999999</v>
      </c>
      <c r="D25" s="36"/>
      <c r="E25" s="36">
        <v>409184.84899999999</v>
      </c>
      <c r="F25" s="36"/>
      <c r="G25" s="36">
        <v>258061.592</v>
      </c>
      <c r="H25" s="36"/>
      <c r="I25" s="36">
        <v>26792.653999999999</v>
      </c>
      <c r="J25" s="36"/>
      <c r="K25" s="36">
        <v>72237.088000000003</v>
      </c>
      <c r="L25" s="36"/>
      <c r="M25" s="20" t="s">
        <v>24</v>
      </c>
      <c r="N25" s="36"/>
      <c r="O25" s="37">
        <v>-15096.648999999999</v>
      </c>
      <c r="P25" s="36"/>
      <c r="Q25" s="36">
        <v>182315.87100000001</v>
      </c>
      <c r="R25" s="36">
        <v>97058.846000000005</v>
      </c>
      <c r="S25" s="36">
        <v>318644.77600000001</v>
      </c>
      <c r="T25" s="36">
        <v>35946.978000000003</v>
      </c>
    </row>
    <row r="26" spans="1:20">
      <c r="A26" s="14" t="s">
        <v>25</v>
      </c>
      <c r="C26" s="36">
        <v>5531386.1449999996</v>
      </c>
      <c r="D26" s="36"/>
      <c r="E26" s="36">
        <v>1069528.976</v>
      </c>
      <c r="F26" s="36"/>
      <c r="G26" s="36">
        <v>1014866.029</v>
      </c>
      <c r="H26" s="36"/>
      <c r="I26" s="36">
        <v>59560.56</v>
      </c>
      <c r="J26" s="36"/>
      <c r="K26" s="36">
        <v>217005.94899999999</v>
      </c>
      <c r="L26" s="36"/>
      <c r="M26" s="14" t="s">
        <v>25</v>
      </c>
      <c r="N26" s="36"/>
      <c r="O26" s="37">
        <v>-53016.968000000001</v>
      </c>
      <c r="P26" s="36"/>
      <c r="Q26" s="36">
        <v>238379.72</v>
      </c>
      <c r="R26" s="36">
        <v>726876.36300000001</v>
      </c>
      <c r="S26" s="36">
        <v>1892602.6070000001</v>
      </c>
      <c r="T26" s="36">
        <v>365582.90899999999</v>
      </c>
    </row>
    <row r="27" spans="1:20">
      <c r="A27" s="14" t="s">
        <v>26</v>
      </c>
      <c r="C27" s="36">
        <v>15675029.452</v>
      </c>
      <c r="D27" s="36"/>
      <c r="E27" s="36">
        <v>1689039.21</v>
      </c>
      <c r="F27" s="36"/>
      <c r="G27" s="36">
        <v>4350575</v>
      </c>
      <c r="H27" s="36"/>
      <c r="I27" s="36">
        <v>237876.32</v>
      </c>
      <c r="J27" s="36"/>
      <c r="K27" s="36">
        <v>371566.67</v>
      </c>
      <c r="L27" s="36"/>
      <c r="M27" s="14" t="s">
        <v>26</v>
      </c>
      <c r="N27" s="36"/>
      <c r="O27" s="37">
        <v>-148232.481</v>
      </c>
      <c r="P27" s="36"/>
      <c r="Q27" s="36">
        <v>194930.46599999999</v>
      </c>
      <c r="R27" s="36">
        <v>1742594.5830000001</v>
      </c>
      <c r="S27" s="36">
        <v>6794443.7000000002</v>
      </c>
      <c r="T27" s="36">
        <v>442235.984</v>
      </c>
    </row>
    <row r="28" spans="1:20">
      <c r="A28" s="14" t="s">
        <v>27</v>
      </c>
      <c r="C28" s="36">
        <v>4969659.4610000001</v>
      </c>
      <c r="D28" s="36"/>
      <c r="E28" s="36">
        <v>1338490.6200000001</v>
      </c>
      <c r="F28" s="36"/>
      <c r="G28" s="36">
        <v>955837.96400000004</v>
      </c>
      <c r="H28" s="36"/>
      <c r="I28" s="36">
        <v>239572.69399999999</v>
      </c>
      <c r="J28" s="36"/>
      <c r="K28" s="36">
        <v>227003.73300000001</v>
      </c>
      <c r="L28" s="36"/>
      <c r="M28" s="14" t="s">
        <v>27</v>
      </c>
      <c r="N28" s="36"/>
      <c r="O28" s="37">
        <v>-80809.923999999999</v>
      </c>
      <c r="P28" s="36"/>
      <c r="Q28" s="36">
        <v>78399.504000000001</v>
      </c>
      <c r="R28" s="36">
        <v>622370.01599999995</v>
      </c>
      <c r="S28" s="36">
        <v>1374661.318</v>
      </c>
      <c r="T28" s="36">
        <v>214133.53599999999</v>
      </c>
    </row>
    <row r="29" spans="1:20">
      <c r="A29" s="14" t="s">
        <v>28</v>
      </c>
      <c r="C29" s="36">
        <v>2172247.6970000002</v>
      </c>
      <c r="D29" s="36"/>
      <c r="E29" s="36">
        <v>441908.114</v>
      </c>
      <c r="F29" s="36"/>
      <c r="G29" s="36">
        <v>478310.13500000001</v>
      </c>
      <c r="H29" s="36"/>
      <c r="I29" s="36">
        <v>183948.20699999999</v>
      </c>
      <c r="J29" s="36"/>
      <c r="K29" s="36">
        <v>315321.15500000003</v>
      </c>
      <c r="L29" s="36"/>
      <c r="M29" s="14" t="s">
        <v>28</v>
      </c>
      <c r="N29" s="36"/>
      <c r="O29" s="37">
        <v>-123922.242</v>
      </c>
      <c r="P29" s="36"/>
      <c r="Q29" s="36">
        <v>69761.05</v>
      </c>
      <c r="R29" s="36">
        <v>334150.42099999997</v>
      </c>
      <c r="S29" s="36">
        <v>328296.63099999999</v>
      </c>
      <c r="T29" s="36">
        <v>144474.226</v>
      </c>
    </row>
    <row r="30" spans="1:20"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28"/>
      <c r="N30" s="36"/>
      <c r="O30" s="37"/>
      <c r="P30" s="36"/>
      <c r="Q30" s="36"/>
      <c r="R30" s="36"/>
      <c r="S30" s="36"/>
      <c r="T30" s="36"/>
    </row>
    <row r="31" spans="1:20">
      <c r="A31" s="28" t="s">
        <v>29</v>
      </c>
      <c r="C31" s="36">
        <f>SUM(C32:C39)</f>
        <v>53908673.780000001</v>
      </c>
      <c r="D31" s="36"/>
      <c r="E31" s="36">
        <f>SUM(E32:E39)</f>
        <v>13821948.052999999</v>
      </c>
      <c r="F31" s="36"/>
      <c r="G31" s="36">
        <f>SUM(G32:G39)</f>
        <v>9850204.625</v>
      </c>
      <c r="H31" s="36"/>
      <c r="I31" s="36">
        <f>SUM(I32:I39)</f>
        <v>3983761.5350000001</v>
      </c>
      <c r="J31" s="36"/>
      <c r="K31" s="36">
        <f>SUM(K32:K39)</f>
        <v>4652070.4800000004</v>
      </c>
      <c r="L31" s="36"/>
      <c r="M31" s="28" t="s">
        <v>29</v>
      </c>
      <c r="N31" s="36"/>
      <c r="O31" s="37">
        <f>SUM(O32:O39)</f>
        <v>-1503615.0159999998</v>
      </c>
      <c r="P31" s="36"/>
      <c r="Q31" s="36">
        <f>SUM(Q32:Q39)</f>
        <v>1772649.186</v>
      </c>
      <c r="R31" s="36">
        <f>SUM(R32:R39)</f>
        <v>5374843.9819999998</v>
      </c>
      <c r="S31" s="36">
        <f>SUM(S32:S39)</f>
        <v>11321657.750999998</v>
      </c>
      <c r="T31" s="36">
        <f>SUM(T32:T39)</f>
        <v>4635153.1839999994</v>
      </c>
    </row>
    <row r="32" spans="1:20">
      <c r="A32" s="14" t="s">
        <v>30</v>
      </c>
      <c r="C32" s="36">
        <v>4145702.142</v>
      </c>
      <c r="D32" s="36"/>
      <c r="E32" s="36">
        <v>1041848.949</v>
      </c>
      <c r="F32" s="36"/>
      <c r="G32" s="36">
        <v>901345.49399999995</v>
      </c>
      <c r="H32" s="36"/>
      <c r="I32" s="36">
        <v>327027.44900000002</v>
      </c>
      <c r="J32" s="36"/>
      <c r="K32" s="36">
        <v>408968.93900000001</v>
      </c>
      <c r="L32" s="36"/>
      <c r="M32" s="14" t="s">
        <v>30</v>
      </c>
      <c r="N32" s="36"/>
      <c r="O32" s="37">
        <v>-117097.334</v>
      </c>
      <c r="P32" s="36"/>
      <c r="Q32" s="36">
        <v>249480.59400000001</v>
      </c>
      <c r="R32" s="36">
        <v>361722.22</v>
      </c>
      <c r="S32" s="36">
        <v>794365.11699999997</v>
      </c>
      <c r="T32" s="36">
        <v>178040.71400000001</v>
      </c>
    </row>
    <row r="33" spans="1:20">
      <c r="A33" s="20" t="s">
        <v>31</v>
      </c>
      <c r="C33" s="36">
        <v>13700251.123</v>
      </c>
      <c r="D33" s="36"/>
      <c r="E33" s="36">
        <v>3831325.824</v>
      </c>
      <c r="F33" s="36"/>
      <c r="G33" s="36">
        <v>2661030.7790000001</v>
      </c>
      <c r="H33" s="36"/>
      <c r="I33" s="36">
        <v>765172.08799999999</v>
      </c>
      <c r="J33" s="36"/>
      <c r="K33" s="36">
        <v>1015626.466</v>
      </c>
      <c r="L33" s="36"/>
      <c r="M33" s="20" t="s">
        <v>31</v>
      </c>
      <c r="N33" s="36"/>
      <c r="O33" s="37">
        <v>-397158.50199999998</v>
      </c>
      <c r="P33" s="36"/>
      <c r="Q33" s="36">
        <v>258381.28</v>
      </c>
      <c r="R33" s="36">
        <v>1477483.4380000001</v>
      </c>
      <c r="S33" s="36">
        <v>2966834.3280000002</v>
      </c>
      <c r="T33" s="36">
        <v>1121555.422</v>
      </c>
    </row>
    <row r="34" spans="1:20">
      <c r="A34" s="20" t="s">
        <v>32</v>
      </c>
      <c r="C34" s="36">
        <v>7448597.2980000004</v>
      </c>
      <c r="D34" s="36"/>
      <c r="E34" s="36">
        <v>1921378.4310000001</v>
      </c>
      <c r="F34" s="36"/>
      <c r="G34" s="68">
        <v>1023039.699</v>
      </c>
      <c r="H34" s="36"/>
      <c r="I34" s="36">
        <v>390149.05900000001</v>
      </c>
      <c r="J34" s="36"/>
      <c r="K34" s="36">
        <v>466939.54599999997</v>
      </c>
      <c r="L34" s="36"/>
      <c r="M34" s="20" t="s">
        <v>32</v>
      </c>
      <c r="N34" s="36"/>
      <c r="O34" s="37">
        <v>-190024.198</v>
      </c>
      <c r="P34" s="36"/>
      <c r="Q34" s="36">
        <v>128697.611</v>
      </c>
      <c r="R34" s="36">
        <v>802884.11399999994</v>
      </c>
      <c r="S34" s="36">
        <v>2271039.5639999998</v>
      </c>
      <c r="T34" s="36">
        <v>634493.47199999995</v>
      </c>
    </row>
    <row r="35" spans="1:20">
      <c r="A35" s="14" t="s">
        <v>33</v>
      </c>
      <c r="C35" s="36">
        <v>4585929.7609999999</v>
      </c>
      <c r="D35" s="36"/>
      <c r="E35" s="36">
        <v>1144066.344</v>
      </c>
      <c r="F35" s="36"/>
      <c r="G35" s="36">
        <v>906758.674</v>
      </c>
      <c r="H35" s="36"/>
      <c r="I35" s="36">
        <v>405753.26899999997</v>
      </c>
      <c r="J35" s="36"/>
      <c r="K35" s="36">
        <v>481538.66700000002</v>
      </c>
      <c r="L35" s="36"/>
      <c r="M35" s="14" t="s">
        <v>33</v>
      </c>
      <c r="N35" s="36"/>
      <c r="O35" s="37">
        <v>-144738.815</v>
      </c>
      <c r="P35" s="36"/>
      <c r="Q35" s="36">
        <v>232657.86199999999</v>
      </c>
      <c r="R35" s="36">
        <v>393461.04</v>
      </c>
      <c r="S35" s="36">
        <v>893313.35800000001</v>
      </c>
      <c r="T35" s="36">
        <v>273119.36200000002</v>
      </c>
    </row>
    <row r="36" spans="1:20">
      <c r="A36" s="14" t="s">
        <v>34</v>
      </c>
      <c r="C36" s="36">
        <v>3286383.2579999999</v>
      </c>
      <c r="D36" s="36"/>
      <c r="E36" s="36">
        <v>1159800.2819999999</v>
      </c>
      <c r="F36" s="36"/>
      <c r="G36" s="36">
        <v>950216.63</v>
      </c>
      <c r="H36" s="36"/>
      <c r="I36" s="36">
        <v>263686.99300000002</v>
      </c>
      <c r="J36" s="36"/>
      <c r="K36" s="36">
        <v>284951.08600000001</v>
      </c>
      <c r="L36" s="36"/>
      <c r="M36" s="14" t="s">
        <v>34</v>
      </c>
      <c r="N36" s="36"/>
      <c r="O36" s="37">
        <v>-73211.08</v>
      </c>
      <c r="P36" s="36"/>
      <c r="Q36" s="36">
        <v>242482.73800000001</v>
      </c>
      <c r="R36" s="36">
        <v>138048.12899999999</v>
      </c>
      <c r="S36" s="36">
        <v>106689.481</v>
      </c>
      <c r="T36" s="36">
        <v>213718.99900000001</v>
      </c>
    </row>
    <row r="37" spans="1:20">
      <c r="A37" s="14" t="s">
        <v>35</v>
      </c>
      <c r="C37" s="36">
        <v>9685187.7039999999</v>
      </c>
      <c r="D37" s="36"/>
      <c r="E37" s="36">
        <v>2613293.9180000001</v>
      </c>
      <c r="F37" s="36"/>
      <c r="G37" s="36">
        <v>1559440.97</v>
      </c>
      <c r="H37" s="36"/>
      <c r="I37" s="36">
        <v>1129615.5560000001</v>
      </c>
      <c r="J37" s="36"/>
      <c r="K37" s="36">
        <v>959084.66799999995</v>
      </c>
      <c r="L37" s="36"/>
      <c r="M37" s="14" t="s">
        <v>35</v>
      </c>
      <c r="N37" s="36"/>
      <c r="O37" s="37">
        <v>-267740.83600000001</v>
      </c>
      <c r="P37" s="36"/>
      <c r="Q37" s="36">
        <v>302683.30499999999</v>
      </c>
      <c r="R37" s="36">
        <v>1269510.5330000001</v>
      </c>
      <c r="S37" s="36">
        <v>436473.50199999998</v>
      </c>
      <c r="T37" s="36">
        <v>1682826.088</v>
      </c>
    </row>
    <row r="38" spans="1:20">
      <c r="A38" s="14" t="s">
        <v>36</v>
      </c>
      <c r="C38" s="36">
        <v>4164360.9079999998</v>
      </c>
      <c r="D38" s="36"/>
      <c r="E38" s="36">
        <v>1505655.1329999999</v>
      </c>
      <c r="F38" s="36"/>
      <c r="G38" s="36">
        <v>646845.11800000002</v>
      </c>
      <c r="H38" s="36"/>
      <c r="I38" s="36">
        <v>498279.09399999998</v>
      </c>
      <c r="J38" s="36"/>
      <c r="K38" s="36">
        <v>367053.53499999997</v>
      </c>
      <c r="L38" s="36"/>
      <c r="M38" s="14" t="s">
        <v>36</v>
      </c>
      <c r="N38" s="36"/>
      <c r="O38" s="37">
        <v>-111735.63099999999</v>
      </c>
      <c r="P38" s="36"/>
      <c r="Q38" s="36">
        <v>350128.29</v>
      </c>
      <c r="R38" s="36">
        <v>327948.571</v>
      </c>
      <c r="S38" s="36">
        <v>305452.73100000003</v>
      </c>
      <c r="T38" s="36">
        <v>274734.06699999998</v>
      </c>
    </row>
    <row r="39" spans="1:20">
      <c r="A39" s="14" t="s">
        <v>37</v>
      </c>
      <c r="C39" s="36">
        <v>6892261.5860000001</v>
      </c>
      <c r="D39" s="36"/>
      <c r="E39" s="36">
        <v>604579.17200000002</v>
      </c>
      <c r="F39" s="36"/>
      <c r="G39" s="36">
        <v>1201527.2609999999</v>
      </c>
      <c r="H39" s="36"/>
      <c r="I39" s="36">
        <v>204078.027</v>
      </c>
      <c r="J39" s="36"/>
      <c r="K39" s="36">
        <v>667907.57299999997</v>
      </c>
      <c r="L39" s="36"/>
      <c r="M39" s="14" t="s">
        <v>37</v>
      </c>
      <c r="N39" s="36"/>
      <c r="O39" s="37">
        <v>-201908.62</v>
      </c>
      <c r="P39" s="36"/>
      <c r="Q39" s="36">
        <v>8137.5060000000003</v>
      </c>
      <c r="R39" s="36">
        <v>603785.93700000003</v>
      </c>
      <c r="S39" s="36">
        <v>3547489.67</v>
      </c>
      <c r="T39" s="36">
        <v>256665.06</v>
      </c>
    </row>
    <row r="41" spans="1:20" s="6" customFormat="1" ht="12.75" customHeight="1">
      <c r="A41" s="39" t="s">
        <v>39</v>
      </c>
      <c r="B41" s="39"/>
      <c r="C41" s="55">
        <f>SUM(C42:C47)</f>
        <v>50775922.035000004</v>
      </c>
      <c r="D41" s="61"/>
      <c r="E41" s="55">
        <f>SUM(E42:E47)</f>
        <v>13427547.886</v>
      </c>
      <c r="F41" s="62"/>
      <c r="G41" s="55">
        <f>SUM(G42:G47)</f>
        <v>10249511.179</v>
      </c>
      <c r="H41" s="62"/>
      <c r="I41" s="55">
        <f>SUM(I42:I47)</f>
        <v>2332770.1340000001</v>
      </c>
      <c r="J41" s="55"/>
      <c r="K41" s="55">
        <f>SUM(K42:K47)</f>
        <v>3030381.9120000005</v>
      </c>
      <c r="L41" s="62"/>
      <c r="M41" s="39" t="s">
        <v>39</v>
      </c>
      <c r="N41" s="40"/>
      <c r="O41" s="32">
        <f>SUM(O42:O47)</f>
        <v>-1104859.4779999999</v>
      </c>
      <c r="P41" s="40"/>
      <c r="Q41" s="55">
        <f>SUM(Q42:Q47)</f>
        <v>1459955.8449999997</v>
      </c>
      <c r="R41" s="55">
        <f>SUM(R42:R47)</f>
        <v>6539392.0549999997</v>
      </c>
      <c r="S41" s="55">
        <f>SUM(S42:S47)</f>
        <v>12346270.456</v>
      </c>
      <c r="T41" s="55">
        <f>SUM(T42:T47)</f>
        <v>2494952.0460000001</v>
      </c>
    </row>
    <row r="42" spans="1:20">
      <c r="A42" s="14" t="s">
        <v>40</v>
      </c>
      <c r="C42" s="36">
        <v>12776960.459000001</v>
      </c>
      <c r="D42" s="36"/>
      <c r="E42" s="36">
        <v>6492993.199</v>
      </c>
      <c r="F42" s="36"/>
      <c r="G42" s="36">
        <v>2156396.4640000002</v>
      </c>
      <c r="H42" s="36"/>
      <c r="I42" s="36">
        <v>704605.11300000001</v>
      </c>
      <c r="J42" s="36"/>
      <c r="K42" s="36">
        <v>1010319.431</v>
      </c>
      <c r="L42" s="36"/>
      <c r="M42" s="14" t="s">
        <v>40</v>
      </c>
      <c r="N42" s="36"/>
      <c r="O42" s="37">
        <v>-323305.45699999999</v>
      </c>
      <c r="P42" s="36"/>
      <c r="Q42" s="36">
        <v>347068.71100000001</v>
      </c>
      <c r="R42" s="36">
        <v>1063907.993</v>
      </c>
      <c r="S42" s="36">
        <v>424917.11800000002</v>
      </c>
      <c r="T42" s="36">
        <v>900057.88699999999</v>
      </c>
    </row>
    <row r="43" spans="1:20">
      <c r="A43" s="14" t="s">
        <v>41</v>
      </c>
      <c r="C43" s="36">
        <v>5558232.8540000003</v>
      </c>
      <c r="D43" s="36"/>
      <c r="E43" s="36">
        <v>1441522.807</v>
      </c>
      <c r="F43" s="36"/>
      <c r="G43" s="36">
        <v>1355480.1529999999</v>
      </c>
      <c r="H43" s="36"/>
      <c r="I43" s="36">
        <v>250674.55100000001</v>
      </c>
      <c r="J43" s="36"/>
      <c r="K43" s="36">
        <v>299388.549</v>
      </c>
      <c r="L43" s="36"/>
      <c r="M43" s="14" t="s">
        <v>41</v>
      </c>
      <c r="N43" s="36"/>
      <c r="O43" s="37">
        <v>-95811.964000000007</v>
      </c>
      <c r="P43" s="36"/>
      <c r="Q43" s="36">
        <v>442852.26899999997</v>
      </c>
      <c r="R43" s="36">
        <v>551083.99899999995</v>
      </c>
      <c r="S43" s="36">
        <v>1094161.959</v>
      </c>
      <c r="T43" s="36">
        <v>218880.53099999999</v>
      </c>
    </row>
    <row r="44" spans="1:20">
      <c r="A44" s="14" t="s">
        <v>42</v>
      </c>
      <c r="C44" s="36">
        <v>9162212.0209999997</v>
      </c>
      <c r="D44" s="36"/>
      <c r="E44" s="36">
        <v>1845822.7439999999</v>
      </c>
      <c r="F44" s="36"/>
      <c r="G44" s="36">
        <v>1506654.568</v>
      </c>
      <c r="H44" s="36"/>
      <c r="I44" s="36">
        <v>310244.56800000003</v>
      </c>
      <c r="J44" s="36"/>
      <c r="K44" s="36">
        <v>396863.96100000001</v>
      </c>
      <c r="L44" s="36"/>
      <c r="M44" s="14" t="s">
        <v>42</v>
      </c>
      <c r="N44" s="36"/>
      <c r="O44" s="37">
        <v>-166978.133</v>
      </c>
      <c r="P44" s="36"/>
      <c r="Q44" s="36">
        <v>290919.30900000001</v>
      </c>
      <c r="R44" s="36">
        <v>751823.84499999997</v>
      </c>
      <c r="S44" s="36">
        <v>4034758.5380000002</v>
      </c>
      <c r="T44" s="36">
        <v>192102.62100000001</v>
      </c>
    </row>
    <row r="45" spans="1:20">
      <c r="A45" s="14" t="s">
        <v>43</v>
      </c>
      <c r="C45" s="36">
        <v>6111189.9910000004</v>
      </c>
      <c r="D45" s="36"/>
      <c r="E45" s="36">
        <v>581830.36100000003</v>
      </c>
      <c r="F45" s="36"/>
      <c r="G45" s="36">
        <v>1010339.3689999999</v>
      </c>
      <c r="H45" s="36"/>
      <c r="I45" s="36">
        <v>387217.19699999999</v>
      </c>
      <c r="J45" s="36"/>
      <c r="K45" s="36">
        <v>229748.78</v>
      </c>
      <c r="L45" s="36"/>
      <c r="M45" s="14" t="s">
        <v>43</v>
      </c>
      <c r="N45" s="36"/>
      <c r="O45" s="37">
        <v>-82276.850999999995</v>
      </c>
      <c r="P45" s="36"/>
      <c r="Q45" s="36">
        <v>55189.637999999999</v>
      </c>
      <c r="R45" s="36">
        <v>1720868.8570000001</v>
      </c>
      <c r="S45" s="36">
        <v>1798312.317</v>
      </c>
      <c r="T45" s="36">
        <v>409960.32299999997</v>
      </c>
    </row>
    <row r="46" spans="1:20">
      <c r="A46" s="14" t="s">
        <v>44</v>
      </c>
      <c r="C46" s="36">
        <v>12366276.374</v>
      </c>
      <c r="D46" s="36"/>
      <c r="E46" s="36">
        <v>2619668.1690000002</v>
      </c>
      <c r="F46" s="36"/>
      <c r="G46" s="36">
        <v>3269957.1159999999</v>
      </c>
      <c r="H46" s="36"/>
      <c r="I46" s="36">
        <v>535875.34400000004</v>
      </c>
      <c r="J46" s="36"/>
      <c r="K46" s="36">
        <v>744364.67299999995</v>
      </c>
      <c r="L46" s="36"/>
      <c r="M46" s="14" t="s">
        <v>44</v>
      </c>
      <c r="N46" s="36"/>
      <c r="O46" s="37">
        <v>-368308.83500000002</v>
      </c>
      <c r="P46" s="36"/>
      <c r="Q46" s="36">
        <v>114700.42</v>
      </c>
      <c r="R46" s="36">
        <v>1527527.7879999999</v>
      </c>
      <c r="S46" s="36">
        <v>3472253.0249999999</v>
      </c>
      <c r="T46" s="36">
        <v>450238.674</v>
      </c>
    </row>
    <row r="47" spans="1:20">
      <c r="A47" s="14" t="s">
        <v>45</v>
      </c>
      <c r="C47" s="36">
        <v>4801050.3360000001</v>
      </c>
      <c r="D47" s="36"/>
      <c r="E47" s="36">
        <v>445710.60600000003</v>
      </c>
      <c r="F47" s="36"/>
      <c r="G47" s="36">
        <v>950683.50899999996</v>
      </c>
      <c r="H47" s="36"/>
      <c r="I47" s="36">
        <v>144153.361</v>
      </c>
      <c r="J47" s="36"/>
      <c r="K47" s="36">
        <v>349696.51799999998</v>
      </c>
      <c r="L47" s="36"/>
      <c r="M47" s="14" t="s">
        <v>45</v>
      </c>
      <c r="N47" s="36"/>
      <c r="O47" s="37">
        <v>-68178.237999999998</v>
      </c>
      <c r="P47" s="36"/>
      <c r="Q47" s="36">
        <v>209225.49799999999</v>
      </c>
      <c r="R47" s="36">
        <v>924179.57299999997</v>
      </c>
      <c r="S47" s="36">
        <v>1521867.4990000001</v>
      </c>
      <c r="T47" s="36">
        <v>323712.01</v>
      </c>
    </row>
    <row r="48" spans="1:20">
      <c r="A48" s="14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14"/>
      <c r="N48" s="36"/>
      <c r="O48" s="36"/>
      <c r="P48" s="36"/>
      <c r="Q48" s="36"/>
      <c r="R48" s="36"/>
      <c r="S48" s="36"/>
      <c r="T48" s="36"/>
    </row>
    <row r="49" spans="1:20" ht="12" customHeight="1">
      <c r="A49" s="14" t="s">
        <v>46</v>
      </c>
      <c r="C49" s="36">
        <f>SUM(C50:C54)</f>
        <v>32908143.902999997</v>
      </c>
      <c r="D49" s="36"/>
      <c r="E49" s="36">
        <f>SUM(E50:E54)</f>
        <v>9161537.2459999993</v>
      </c>
      <c r="F49" s="36"/>
      <c r="G49" s="36">
        <f>SUM(G50:G54)</f>
        <v>5385442.9619999994</v>
      </c>
      <c r="H49" s="36"/>
      <c r="I49" s="36">
        <f>SUM(I50:I54)</f>
        <v>2989755.7560000001</v>
      </c>
      <c r="J49" s="36"/>
      <c r="K49" s="36">
        <f>SUM(K50:K54)</f>
        <v>3162670.5999999996</v>
      </c>
      <c r="L49" s="36"/>
      <c r="M49" s="14" t="s">
        <v>46</v>
      </c>
      <c r="N49" s="36"/>
      <c r="O49" s="37">
        <f>SUM(O50:O54)</f>
        <v>-1008709.1300000001</v>
      </c>
      <c r="P49" s="36"/>
      <c r="Q49" s="36">
        <f>SUM(Q50:Q54)</f>
        <v>1397740.2930000001</v>
      </c>
      <c r="R49" s="36">
        <f>SUM(R50:R54)</f>
        <v>3839923.335</v>
      </c>
      <c r="S49" s="36">
        <f>SUM(S50:S54)</f>
        <v>5868080.0839999998</v>
      </c>
      <c r="T49" s="36">
        <f>SUM(T50:T54)</f>
        <v>2111702.7570000002</v>
      </c>
    </row>
    <row r="50" spans="1:20" ht="11.25" customHeight="1">
      <c r="A50" s="14" t="s">
        <v>47</v>
      </c>
      <c r="C50" s="36">
        <v>3135110.3859999999</v>
      </c>
      <c r="D50" s="36"/>
      <c r="E50" s="36">
        <v>747350.78899999999</v>
      </c>
      <c r="F50" s="36"/>
      <c r="G50" s="36">
        <v>688127.96200000006</v>
      </c>
      <c r="H50" s="36"/>
      <c r="I50" s="36">
        <v>312159.72399999999</v>
      </c>
      <c r="J50" s="36"/>
      <c r="K50" s="36">
        <v>306871.505</v>
      </c>
      <c r="L50" s="36"/>
      <c r="M50" s="14" t="s">
        <v>47</v>
      </c>
      <c r="N50" s="36"/>
      <c r="O50" s="37">
        <v>-97875.985000000001</v>
      </c>
      <c r="P50" s="36"/>
      <c r="Q50" s="36">
        <v>498273.52299999999</v>
      </c>
      <c r="R50" s="36">
        <v>269185.81800000003</v>
      </c>
      <c r="S50" s="36">
        <v>251298.48300000001</v>
      </c>
      <c r="T50" s="36">
        <v>159718.56700000001</v>
      </c>
    </row>
    <row r="51" spans="1:20" ht="11.25" customHeight="1">
      <c r="A51" s="14" t="s">
        <v>48</v>
      </c>
      <c r="C51" s="36">
        <v>5376418.9529999997</v>
      </c>
      <c r="D51" s="36"/>
      <c r="E51" s="36">
        <v>2167598.6209999998</v>
      </c>
      <c r="F51" s="36"/>
      <c r="G51" s="36">
        <v>1134508.1399999999</v>
      </c>
      <c r="H51" s="36"/>
      <c r="I51" s="36">
        <v>393377.163</v>
      </c>
      <c r="J51" s="36"/>
      <c r="K51" s="36">
        <v>744097.54500000004</v>
      </c>
      <c r="L51" s="36"/>
      <c r="M51" s="14" t="s">
        <v>48</v>
      </c>
      <c r="N51" s="36"/>
      <c r="O51" s="37">
        <v>-195896.122</v>
      </c>
      <c r="P51" s="36"/>
      <c r="Q51" s="36">
        <v>239364.649</v>
      </c>
      <c r="R51" s="36">
        <v>511572.84100000001</v>
      </c>
      <c r="S51" s="36">
        <v>197826.68100000001</v>
      </c>
      <c r="T51" s="36">
        <v>183969.435</v>
      </c>
    </row>
    <row r="52" spans="1:20" ht="11.25" customHeight="1">
      <c r="A52" s="14" t="s">
        <v>49</v>
      </c>
      <c r="C52" s="36">
        <v>2651116.7450000001</v>
      </c>
      <c r="D52" s="36"/>
      <c r="E52" s="36">
        <v>426070.989</v>
      </c>
      <c r="F52" s="36"/>
      <c r="G52" s="36">
        <v>196454.424</v>
      </c>
      <c r="H52" s="36"/>
      <c r="I52" s="36">
        <v>89331.967999999993</v>
      </c>
      <c r="J52" s="36"/>
      <c r="K52" s="36">
        <v>17873.331999999999</v>
      </c>
      <c r="L52" s="36"/>
      <c r="M52" s="14" t="s">
        <v>49</v>
      </c>
      <c r="N52" s="36"/>
      <c r="O52" s="37">
        <v>-4266.2690000000002</v>
      </c>
      <c r="P52" s="36"/>
      <c r="Q52" s="36">
        <v>50163.735000000001</v>
      </c>
      <c r="R52" s="36">
        <v>523614.70899999997</v>
      </c>
      <c r="S52" s="36">
        <v>1275249.1839999999</v>
      </c>
      <c r="T52" s="36">
        <v>76624.672999999995</v>
      </c>
    </row>
    <row r="53" spans="1:20" ht="11.25" customHeight="1">
      <c r="A53" s="14" t="s">
        <v>50</v>
      </c>
      <c r="C53" s="36">
        <v>3361442.034</v>
      </c>
      <c r="D53" s="36"/>
      <c r="E53" s="36">
        <v>989294.69299999997</v>
      </c>
      <c r="F53" s="36"/>
      <c r="G53" s="36">
        <v>633037.29700000002</v>
      </c>
      <c r="H53" s="36"/>
      <c r="I53" s="36">
        <v>387840.46600000001</v>
      </c>
      <c r="J53" s="36"/>
      <c r="K53" s="36">
        <v>313642.87300000002</v>
      </c>
      <c r="L53" s="36"/>
      <c r="M53" s="14" t="s">
        <v>50</v>
      </c>
      <c r="N53" s="36"/>
      <c r="O53" s="37">
        <v>-81970.377999999997</v>
      </c>
      <c r="P53" s="36"/>
      <c r="Q53" s="36">
        <v>184822.26699999999</v>
      </c>
      <c r="R53" s="36">
        <v>467462.73499999999</v>
      </c>
      <c r="S53" s="36">
        <v>273445.8</v>
      </c>
      <c r="T53" s="36">
        <v>193866.28099999999</v>
      </c>
    </row>
    <row r="54" spans="1:20" ht="11.25" customHeight="1">
      <c r="A54" s="14" t="s">
        <v>51</v>
      </c>
      <c r="C54" s="36">
        <v>18384055.785</v>
      </c>
      <c r="D54" s="36"/>
      <c r="E54" s="36">
        <v>4831222.1540000001</v>
      </c>
      <c r="F54" s="36"/>
      <c r="G54" s="36">
        <v>2733315.139</v>
      </c>
      <c r="H54" s="36"/>
      <c r="I54" s="36">
        <v>1807046.4350000001</v>
      </c>
      <c r="J54" s="36"/>
      <c r="K54" s="36">
        <v>1780185.345</v>
      </c>
      <c r="L54" s="36"/>
      <c r="M54" s="14" t="s">
        <v>51</v>
      </c>
      <c r="N54" s="36"/>
      <c r="O54" s="37">
        <v>-628700.37600000005</v>
      </c>
      <c r="P54" s="36"/>
      <c r="Q54" s="36">
        <v>425116.11900000001</v>
      </c>
      <c r="R54" s="36">
        <v>2068087.2320000001</v>
      </c>
      <c r="S54" s="36">
        <v>3870259.9360000002</v>
      </c>
      <c r="T54" s="36">
        <v>1497523.801</v>
      </c>
    </row>
    <row r="55" spans="1:20">
      <c r="A55" s="14" t="s">
        <v>38</v>
      </c>
    </row>
    <row r="56" spans="1:20">
      <c r="A56" s="14"/>
    </row>
    <row r="58" spans="1:20" ht="12.75">
      <c r="A58" s="72" t="s">
        <v>105</v>
      </c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58"/>
      <c r="M58" s="72" t="s">
        <v>105</v>
      </c>
      <c r="N58" s="72"/>
      <c r="O58" s="72"/>
      <c r="P58" s="72"/>
      <c r="Q58" s="72"/>
      <c r="R58" s="72"/>
      <c r="S58" s="72"/>
      <c r="T58" s="72"/>
    </row>
    <row r="59" spans="1:20" ht="12.75">
      <c r="A59" s="71" t="s">
        <v>106</v>
      </c>
      <c r="B59" s="71"/>
      <c r="C59" s="71"/>
      <c r="D59" s="71"/>
      <c r="E59" s="71"/>
      <c r="F59" s="71"/>
      <c r="G59" s="71"/>
      <c r="H59" s="71"/>
      <c r="I59" s="71"/>
      <c r="J59" s="71"/>
      <c r="K59" s="71"/>
      <c r="L59" s="9"/>
      <c r="M59" s="71" t="s">
        <v>106</v>
      </c>
      <c r="N59" s="71"/>
      <c r="O59" s="71"/>
      <c r="P59" s="71"/>
      <c r="Q59" s="71"/>
      <c r="R59" s="71"/>
      <c r="S59" s="71"/>
      <c r="T59" s="71"/>
    </row>
    <row r="60" spans="1:20" s="4" customFormat="1" ht="12" customHeight="1">
      <c r="A60" s="10"/>
      <c r="B60" s="10"/>
      <c r="C60" s="11"/>
      <c r="D60" s="12"/>
      <c r="E60" s="12"/>
      <c r="F60" s="12"/>
      <c r="G60" s="12" t="s">
        <v>0</v>
      </c>
      <c r="H60" s="12"/>
      <c r="I60" s="12" t="s">
        <v>74</v>
      </c>
      <c r="J60" s="12"/>
      <c r="K60" s="12"/>
      <c r="L60" s="13"/>
      <c r="M60" s="12"/>
      <c r="N60" s="12"/>
      <c r="O60" s="12"/>
      <c r="P60" s="12"/>
      <c r="Q60" s="12" t="s">
        <v>1</v>
      </c>
      <c r="R60" s="12"/>
      <c r="S60" s="12"/>
      <c r="T60" s="12"/>
    </row>
    <row r="61" spans="1:20" s="4" customFormat="1" ht="12" customHeight="1">
      <c r="A61" s="14" t="s">
        <v>2</v>
      </c>
      <c r="B61" s="10"/>
      <c r="C61" s="11"/>
      <c r="D61" s="12"/>
      <c r="E61" s="12"/>
      <c r="F61" s="12"/>
      <c r="G61" s="12" t="s">
        <v>3</v>
      </c>
      <c r="H61" s="12"/>
      <c r="I61" s="12" t="s">
        <v>75</v>
      </c>
      <c r="J61" s="12"/>
      <c r="K61" s="12" t="s">
        <v>80</v>
      </c>
      <c r="L61" s="13"/>
      <c r="M61" s="14" t="s">
        <v>2</v>
      </c>
      <c r="N61" s="12"/>
      <c r="O61" s="12" t="s">
        <v>81</v>
      </c>
      <c r="P61" s="12"/>
      <c r="Q61" s="12" t="s">
        <v>4</v>
      </c>
      <c r="R61" s="12" t="s">
        <v>5</v>
      </c>
      <c r="S61" s="12" t="s">
        <v>6</v>
      </c>
      <c r="T61" s="12"/>
    </row>
    <row r="62" spans="1:20" s="4" customFormat="1" ht="12" customHeight="1">
      <c r="A62" s="15" t="s">
        <v>7</v>
      </c>
      <c r="B62" s="16"/>
      <c r="C62" s="38" t="s">
        <v>8</v>
      </c>
      <c r="D62" s="19"/>
      <c r="E62" s="19" t="s">
        <v>88</v>
      </c>
      <c r="F62" s="19"/>
      <c r="G62" s="19" t="s">
        <v>89</v>
      </c>
      <c r="H62" s="19"/>
      <c r="I62" s="19" t="s">
        <v>90</v>
      </c>
      <c r="J62" s="19"/>
      <c r="K62" s="19" t="s">
        <v>79</v>
      </c>
      <c r="L62" s="19"/>
      <c r="M62" s="15" t="s">
        <v>7</v>
      </c>
      <c r="N62" s="19"/>
      <c r="O62" s="19" t="s">
        <v>82</v>
      </c>
      <c r="P62" s="19"/>
      <c r="Q62" s="19" t="s">
        <v>91</v>
      </c>
      <c r="R62" s="19" t="s">
        <v>92</v>
      </c>
      <c r="S62" s="19" t="s">
        <v>95</v>
      </c>
      <c r="T62" s="19" t="s">
        <v>94</v>
      </c>
    </row>
    <row r="63" spans="1:20" s="4" customFormat="1" ht="12" customHeight="1">
      <c r="A63" s="20"/>
      <c r="B63" s="21"/>
      <c r="C63" s="70" t="s">
        <v>87</v>
      </c>
      <c r="D63" s="70"/>
      <c r="E63" s="70"/>
      <c r="F63" s="70"/>
      <c r="G63" s="70"/>
      <c r="H63" s="70"/>
      <c r="I63" s="70"/>
      <c r="J63" s="70"/>
      <c r="K63" s="70"/>
      <c r="L63" s="13"/>
      <c r="M63" s="20"/>
      <c r="N63" s="13"/>
      <c r="O63" s="70" t="s">
        <v>87</v>
      </c>
      <c r="P63" s="70"/>
      <c r="Q63" s="70"/>
      <c r="R63" s="70"/>
      <c r="S63" s="70"/>
      <c r="T63" s="70"/>
    </row>
    <row r="64" spans="1:20" ht="12" customHeight="1">
      <c r="A64" s="14" t="s">
        <v>52</v>
      </c>
      <c r="C64" s="64">
        <f>SUM(C65:C68)</f>
        <v>12819779.122</v>
      </c>
      <c r="D64" s="64"/>
      <c r="E64" s="64">
        <f>SUM(E65:E68)</f>
        <v>3719078.8760000002</v>
      </c>
      <c r="F64" s="64"/>
      <c r="G64" s="64">
        <f>SUM(G65:G68)</f>
        <v>2408680.0250000004</v>
      </c>
      <c r="H64" s="64"/>
      <c r="I64" s="64">
        <f>SUM(I65:I68)</f>
        <v>635864.53500000003</v>
      </c>
      <c r="J64" s="64"/>
      <c r="K64" s="64">
        <f>SUM(K65:K68)</f>
        <v>1192669.8739999998</v>
      </c>
      <c r="L64" s="36"/>
      <c r="M64" s="14" t="s">
        <v>52</v>
      </c>
      <c r="N64" s="36"/>
      <c r="O64" s="63">
        <f>SUM(O65:O68)</f>
        <v>-337739.47799999994</v>
      </c>
      <c r="P64" s="36"/>
      <c r="Q64" s="64">
        <f>SUM(Q65:Q68)</f>
        <v>558696.94999999995</v>
      </c>
      <c r="R64" s="64">
        <f>SUM(R65:R68)</f>
        <v>1859590.8030000001</v>
      </c>
      <c r="S64" s="64">
        <f>SUM(S65:S68)</f>
        <v>1928647.2320000001</v>
      </c>
      <c r="T64" s="64">
        <f>SUM(T65:T68)</f>
        <v>854290.30500000005</v>
      </c>
    </row>
    <row r="65" spans="1:20">
      <c r="A65" s="14" t="s">
        <v>53</v>
      </c>
      <c r="C65" s="36">
        <v>2643089.5269999998</v>
      </c>
      <c r="D65" s="36"/>
      <c r="E65" s="36">
        <v>511668.41100000002</v>
      </c>
      <c r="F65" s="36"/>
      <c r="G65" s="36">
        <v>715014.21799999999</v>
      </c>
      <c r="H65" s="36"/>
      <c r="I65" s="36">
        <v>284586.033</v>
      </c>
      <c r="J65" s="36"/>
      <c r="K65" s="36">
        <v>337256.05099999998</v>
      </c>
      <c r="L65" s="36"/>
      <c r="M65" s="14" t="s">
        <v>53</v>
      </c>
      <c r="N65" s="36"/>
      <c r="O65" s="37">
        <v>-81940.668999999994</v>
      </c>
      <c r="P65" s="36"/>
      <c r="Q65" s="36">
        <v>55124.588000000003</v>
      </c>
      <c r="R65" s="36">
        <v>439627.614</v>
      </c>
      <c r="S65" s="36">
        <v>271960.342</v>
      </c>
      <c r="T65" s="36">
        <v>109792.939</v>
      </c>
    </row>
    <row r="66" spans="1:20" ht="11.25" customHeight="1">
      <c r="A66" s="14" t="s">
        <v>54</v>
      </c>
      <c r="C66" s="36">
        <v>2178900.9959999998</v>
      </c>
      <c r="D66" s="36"/>
      <c r="E66" s="36">
        <v>372457.97399999999</v>
      </c>
      <c r="F66" s="36"/>
      <c r="G66" s="36">
        <v>431689.13299999997</v>
      </c>
      <c r="H66" s="36"/>
      <c r="I66" s="36">
        <v>121505.83500000001</v>
      </c>
      <c r="J66" s="36"/>
      <c r="K66" s="36">
        <v>137147.291</v>
      </c>
      <c r="L66" s="36"/>
      <c r="M66" s="14" t="s">
        <v>54</v>
      </c>
      <c r="N66" s="36"/>
      <c r="O66" s="37">
        <v>-54063.525000000001</v>
      </c>
      <c r="P66" s="36"/>
      <c r="Q66" s="36">
        <v>21939.803</v>
      </c>
      <c r="R66" s="36">
        <v>473424.37199999997</v>
      </c>
      <c r="S66" s="36">
        <v>366716.98499999999</v>
      </c>
      <c r="T66" s="36">
        <v>308083.12800000003</v>
      </c>
    </row>
    <row r="67" spans="1:20">
      <c r="A67" s="14" t="s">
        <v>55</v>
      </c>
      <c r="C67" s="36">
        <v>6467396.9189999998</v>
      </c>
      <c r="D67" s="36"/>
      <c r="E67" s="36">
        <v>2521079.0750000002</v>
      </c>
      <c r="F67" s="36"/>
      <c r="G67" s="36">
        <v>866635.80599999998</v>
      </c>
      <c r="H67" s="36"/>
      <c r="I67" s="36">
        <v>98556.847999999998</v>
      </c>
      <c r="J67" s="36"/>
      <c r="K67" s="36">
        <v>574190.95799999998</v>
      </c>
      <c r="L67" s="36"/>
      <c r="M67" s="14" t="s">
        <v>55</v>
      </c>
      <c r="N67" s="36"/>
      <c r="O67" s="37">
        <v>-167042.47200000001</v>
      </c>
      <c r="P67" s="36"/>
      <c r="Q67" s="36">
        <v>388221.72399999999</v>
      </c>
      <c r="R67" s="36">
        <v>708326.06099999999</v>
      </c>
      <c r="S67" s="36">
        <v>1127949.6710000001</v>
      </c>
      <c r="T67" s="36">
        <v>349479.24800000002</v>
      </c>
    </row>
    <row r="68" spans="1:20">
      <c r="A68" s="14" t="s">
        <v>56</v>
      </c>
      <c r="C68" s="36">
        <v>1530391.68</v>
      </c>
      <c r="D68" s="36"/>
      <c r="E68" s="36">
        <v>313873.41600000003</v>
      </c>
      <c r="F68" s="36"/>
      <c r="G68" s="36">
        <v>395340.86800000002</v>
      </c>
      <c r="H68" s="36"/>
      <c r="I68" s="36">
        <v>131215.81899999999</v>
      </c>
      <c r="J68" s="36"/>
      <c r="K68" s="36">
        <v>144075.57399999999</v>
      </c>
      <c r="L68" s="36"/>
      <c r="M68" s="14" t="s">
        <v>56</v>
      </c>
      <c r="N68" s="36"/>
      <c r="O68" s="37">
        <v>-34692.811999999998</v>
      </c>
      <c r="P68" s="36"/>
      <c r="Q68" s="36">
        <v>93410.835000000006</v>
      </c>
      <c r="R68" s="36">
        <v>238212.75599999999</v>
      </c>
      <c r="S68" s="36">
        <v>162020.234</v>
      </c>
      <c r="T68" s="36">
        <v>86934.99</v>
      </c>
    </row>
    <row r="69" spans="1:20">
      <c r="A69" s="14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14"/>
      <c r="N69" s="36"/>
      <c r="O69" s="36"/>
      <c r="P69" s="36"/>
      <c r="Q69" s="36"/>
      <c r="R69" s="36"/>
      <c r="S69" s="36"/>
      <c r="T69" s="36"/>
    </row>
    <row r="70" spans="1:20" ht="12" customHeight="1">
      <c r="A70" s="14" t="s">
        <v>57</v>
      </c>
      <c r="C70" s="36">
        <f>SUM(C71:C76)</f>
        <v>6638600.6060000006</v>
      </c>
      <c r="D70" s="36"/>
      <c r="E70" s="36">
        <f>SUM(E71:E76)</f>
        <v>1690158.7999999998</v>
      </c>
      <c r="F70" s="36"/>
      <c r="G70" s="36">
        <f>SUM(G71:G76)</f>
        <v>1375974.392</v>
      </c>
      <c r="H70" s="36"/>
      <c r="I70" s="36">
        <f>SUM(I71:I76)</f>
        <v>562089.446</v>
      </c>
      <c r="J70" s="36"/>
      <c r="K70" s="36">
        <f>SUM(K71:K76)</f>
        <v>510051.95199999993</v>
      </c>
      <c r="L70" s="36"/>
      <c r="M70" s="14" t="s">
        <v>57</v>
      </c>
      <c r="N70" s="36"/>
      <c r="O70" s="37">
        <f>SUM(O71:O76)</f>
        <v>-146578.99899999998</v>
      </c>
      <c r="P70" s="36"/>
      <c r="Q70" s="36">
        <f>SUM(Q71:Q76)</f>
        <v>423163.05599999998</v>
      </c>
      <c r="R70" s="36">
        <f>SUM(R71:R76)</f>
        <v>1137731.6299999999</v>
      </c>
      <c r="S70" s="36">
        <f>SUM(S71:S76)</f>
        <v>676338.79600000009</v>
      </c>
      <c r="T70" s="36">
        <f>SUM(T71:T76)</f>
        <v>409671.533</v>
      </c>
    </row>
    <row r="71" spans="1:20">
      <c r="A71" s="14" t="s">
        <v>58</v>
      </c>
      <c r="C71" s="36">
        <v>2932634.2119999998</v>
      </c>
      <c r="D71" s="36"/>
      <c r="E71" s="36">
        <v>774978.39500000002</v>
      </c>
      <c r="F71" s="36"/>
      <c r="G71" s="36">
        <v>516664.739</v>
      </c>
      <c r="H71" s="36"/>
      <c r="I71" s="36">
        <v>242422.35800000001</v>
      </c>
      <c r="J71" s="36"/>
      <c r="K71" s="36">
        <v>199328.17499999999</v>
      </c>
      <c r="L71" s="36"/>
      <c r="M71" s="14" t="s">
        <v>58</v>
      </c>
      <c r="N71" s="36"/>
      <c r="O71" s="37">
        <v>-56700.644</v>
      </c>
      <c r="P71" s="36"/>
      <c r="Q71" s="36">
        <v>114000.838</v>
      </c>
      <c r="R71" s="36">
        <v>576918.99199999997</v>
      </c>
      <c r="S71" s="36">
        <v>384570.23800000001</v>
      </c>
      <c r="T71" s="36">
        <v>180451.12100000001</v>
      </c>
    </row>
    <row r="72" spans="1:20">
      <c r="A72" s="14" t="s">
        <v>59</v>
      </c>
      <c r="C72" s="36">
        <v>735125.87899999996</v>
      </c>
      <c r="D72" s="36"/>
      <c r="E72" s="36">
        <v>199829.698</v>
      </c>
      <c r="F72" s="36"/>
      <c r="G72" s="36">
        <v>159188.04800000001</v>
      </c>
      <c r="H72" s="36"/>
      <c r="I72" s="36">
        <v>57760.623</v>
      </c>
      <c r="J72" s="36"/>
      <c r="K72" s="36">
        <v>60110.415000000001</v>
      </c>
      <c r="L72" s="36"/>
      <c r="M72" s="14" t="s">
        <v>59</v>
      </c>
      <c r="N72" s="36"/>
      <c r="O72" s="37">
        <v>-20822.437000000002</v>
      </c>
      <c r="P72" s="36"/>
      <c r="Q72" s="36">
        <v>35432.14</v>
      </c>
      <c r="R72" s="36">
        <v>130437.572</v>
      </c>
      <c r="S72" s="36">
        <v>36638.235000000001</v>
      </c>
      <c r="T72" s="36">
        <v>76551.585000000006</v>
      </c>
    </row>
    <row r="73" spans="1:20">
      <c r="A73" s="20" t="s">
        <v>60</v>
      </c>
      <c r="C73" s="36">
        <v>512848.31599999999</v>
      </c>
      <c r="D73" s="36"/>
      <c r="E73" s="36">
        <v>83827.851999999999</v>
      </c>
      <c r="F73" s="36"/>
      <c r="G73" s="36">
        <v>234795.73499999999</v>
      </c>
      <c r="H73" s="36"/>
      <c r="I73" s="36">
        <v>38598.616999999998</v>
      </c>
      <c r="J73" s="36"/>
      <c r="K73" s="36">
        <v>30400.987000000001</v>
      </c>
      <c r="L73" s="36"/>
      <c r="M73" s="20" t="s">
        <v>60</v>
      </c>
      <c r="N73" s="36"/>
      <c r="O73" s="37">
        <v>-8160.6490000000003</v>
      </c>
      <c r="P73" s="36"/>
      <c r="Q73" s="36">
        <v>16018.431</v>
      </c>
      <c r="R73" s="36">
        <v>80175.853000000003</v>
      </c>
      <c r="S73" s="36">
        <v>9572.5429999999997</v>
      </c>
      <c r="T73" s="36">
        <v>27618.947</v>
      </c>
    </row>
    <row r="74" spans="1:20">
      <c r="A74" s="20" t="s">
        <v>61</v>
      </c>
      <c r="C74" s="36">
        <v>619994.32799999998</v>
      </c>
      <c r="D74" s="36"/>
      <c r="E74" s="36">
        <v>141661.66899999999</v>
      </c>
      <c r="F74" s="36"/>
      <c r="G74" s="36">
        <v>156127.59299999999</v>
      </c>
      <c r="H74" s="36"/>
      <c r="I74" s="36">
        <v>54145.088000000003</v>
      </c>
      <c r="J74" s="36"/>
      <c r="K74" s="36">
        <v>45719.561000000002</v>
      </c>
      <c r="L74" s="36"/>
      <c r="M74" s="20" t="s">
        <v>61</v>
      </c>
      <c r="N74" s="36"/>
      <c r="O74" s="37">
        <v>-13964.617</v>
      </c>
      <c r="P74" s="36"/>
      <c r="Q74" s="36">
        <v>52848.523000000001</v>
      </c>
      <c r="R74" s="36">
        <v>100145.69100000001</v>
      </c>
      <c r="S74" s="36">
        <v>31943.46</v>
      </c>
      <c r="T74" s="36">
        <v>51367.360000000001</v>
      </c>
    </row>
    <row r="75" spans="1:20">
      <c r="A75" s="14" t="s">
        <v>62</v>
      </c>
      <c r="C75" s="36">
        <v>1404755.5959999999</v>
      </c>
      <c r="D75" s="36"/>
      <c r="E75" s="36">
        <v>389561.21799999999</v>
      </c>
      <c r="F75" s="36"/>
      <c r="G75" s="36">
        <v>221257.38500000001</v>
      </c>
      <c r="H75" s="36"/>
      <c r="I75" s="36">
        <v>109170.746</v>
      </c>
      <c r="J75" s="36"/>
      <c r="K75" s="36">
        <v>140238.51999999999</v>
      </c>
      <c r="L75" s="36"/>
      <c r="M75" s="14" t="s">
        <v>62</v>
      </c>
      <c r="N75" s="36"/>
      <c r="O75" s="37">
        <v>-36233.447</v>
      </c>
      <c r="P75" s="36"/>
      <c r="Q75" s="36">
        <v>174387.568</v>
      </c>
      <c r="R75" s="36">
        <v>139653.43</v>
      </c>
      <c r="S75" s="36">
        <v>204115.008</v>
      </c>
      <c r="T75" s="36">
        <v>62605.167999999998</v>
      </c>
    </row>
    <row r="76" spans="1:20">
      <c r="A76" s="14" t="s">
        <v>63</v>
      </c>
      <c r="C76" s="36">
        <v>433242.27500000002</v>
      </c>
      <c r="D76" s="36"/>
      <c r="E76" s="36">
        <v>100299.96799999999</v>
      </c>
      <c r="F76" s="36"/>
      <c r="G76" s="36">
        <v>87940.892000000007</v>
      </c>
      <c r="H76" s="36"/>
      <c r="I76" s="36">
        <v>59992.014000000003</v>
      </c>
      <c r="J76" s="36"/>
      <c r="K76" s="36">
        <v>34254.294000000002</v>
      </c>
      <c r="L76" s="36"/>
      <c r="M76" s="14" t="s">
        <v>63</v>
      </c>
      <c r="N76" s="36"/>
      <c r="O76" s="37">
        <v>-10697.205</v>
      </c>
      <c r="P76" s="36"/>
      <c r="Q76" s="36">
        <v>30475.556</v>
      </c>
      <c r="R76" s="36">
        <v>110400.092</v>
      </c>
      <c r="S76" s="36">
        <v>9499.3119999999999</v>
      </c>
      <c r="T76" s="36">
        <v>11077.352000000001</v>
      </c>
    </row>
    <row r="78" spans="1:20" s="6" customFormat="1" ht="12.75" customHeight="1">
      <c r="A78" s="42" t="s">
        <v>64</v>
      </c>
      <c r="B78" s="39"/>
      <c r="C78" s="65">
        <f>SUM(C79:C85)</f>
        <v>38299118.078000002</v>
      </c>
      <c r="D78" s="66"/>
      <c r="E78" s="65">
        <f>SUM(E79:E85)</f>
        <v>8755338.2280000001</v>
      </c>
      <c r="F78" s="67"/>
      <c r="G78" s="65">
        <f>SUM(G79:G85)</f>
        <v>4435698.1620000005</v>
      </c>
      <c r="H78" s="67"/>
      <c r="I78" s="65">
        <f>SUM(I79:I85)</f>
        <v>2025451.41</v>
      </c>
      <c r="J78" s="65"/>
      <c r="K78" s="65">
        <f>SUM(K79:K85)</f>
        <v>2879892.6320000002</v>
      </c>
      <c r="L78" s="41"/>
      <c r="M78" s="42" t="s">
        <v>64</v>
      </c>
      <c r="N78" s="40"/>
      <c r="O78" s="32">
        <f>SUM(O79:O85)</f>
        <v>-1037956.4369999999</v>
      </c>
      <c r="P78" s="40"/>
      <c r="Q78" s="65">
        <f>SUM(Q79:Q85)</f>
        <v>1886195.3519999997</v>
      </c>
      <c r="R78" s="65">
        <f>SUM(R79:R85)</f>
        <v>4309332.932</v>
      </c>
      <c r="S78" s="65">
        <f>SUM(S79:S85)</f>
        <v>13470357.374</v>
      </c>
      <c r="T78" s="65">
        <f>SUM(T79:T85)</f>
        <v>1574808.425</v>
      </c>
    </row>
    <row r="79" spans="1:20" s="6" customFormat="1">
      <c r="A79" s="14" t="s">
        <v>76</v>
      </c>
      <c r="B79" s="28"/>
      <c r="C79" s="36">
        <v>18729.584999999999</v>
      </c>
      <c r="D79" s="36"/>
      <c r="E79" s="36">
        <v>0</v>
      </c>
      <c r="F79" s="36"/>
      <c r="G79" s="36">
        <v>0</v>
      </c>
      <c r="H79" s="36"/>
      <c r="I79" s="36">
        <v>0</v>
      </c>
      <c r="J79" s="36"/>
      <c r="K79" s="36">
        <v>117.13</v>
      </c>
      <c r="L79" s="36"/>
      <c r="M79" s="14" t="s">
        <v>76</v>
      </c>
      <c r="N79" s="36"/>
      <c r="O79" s="36">
        <v>0</v>
      </c>
      <c r="P79" s="36"/>
      <c r="Q79" s="36">
        <v>0</v>
      </c>
      <c r="R79" s="36">
        <v>0</v>
      </c>
      <c r="S79" s="36">
        <v>0</v>
      </c>
      <c r="T79" s="36">
        <v>18612.455000000002</v>
      </c>
    </row>
    <row r="80" spans="1:20">
      <c r="A80" s="14" t="s">
        <v>65</v>
      </c>
      <c r="C80" s="36">
        <v>6597370.443</v>
      </c>
      <c r="D80" s="36"/>
      <c r="E80" s="36">
        <v>519876.05499999999</v>
      </c>
      <c r="F80" s="36"/>
      <c r="G80" s="36">
        <v>13025.646000000001</v>
      </c>
      <c r="H80" s="36"/>
      <c r="I80" s="36">
        <v>73864.990000000005</v>
      </c>
      <c r="J80" s="36"/>
      <c r="K80" s="36">
        <v>4942.866</v>
      </c>
      <c r="L80" s="36"/>
      <c r="M80" s="14" t="s">
        <v>65</v>
      </c>
      <c r="N80" s="36"/>
      <c r="O80" s="36">
        <v>0</v>
      </c>
      <c r="P80" s="36"/>
      <c r="Q80" s="36">
        <v>50401.444000000003</v>
      </c>
      <c r="R80" s="36">
        <v>23181.398000000001</v>
      </c>
      <c r="S80" s="36">
        <v>5688008.6370000001</v>
      </c>
      <c r="T80" s="36">
        <v>224069.40700000001</v>
      </c>
    </row>
    <row r="81" spans="1:20">
      <c r="A81" s="14" t="s">
        <v>66</v>
      </c>
      <c r="C81" s="36">
        <v>29295297.765999999</v>
      </c>
      <c r="D81" s="36"/>
      <c r="E81" s="36">
        <v>7630460.1200000001</v>
      </c>
      <c r="F81" s="36"/>
      <c r="G81" s="36">
        <v>4024316.3420000002</v>
      </c>
      <c r="H81" s="36"/>
      <c r="I81" s="36">
        <v>1783024.8259999999</v>
      </c>
      <c r="J81" s="36"/>
      <c r="K81" s="36">
        <v>2726329.9380000001</v>
      </c>
      <c r="L81" s="36"/>
      <c r="M81" s="14" t="s">
        <v>66</v>
      </c>
      <c r="N81" s="36"/>
      <c r="O81" s="37">
        <v>-998191.79299999995</v>
      </c>
      <c r="P81" s="36"/>
      <c r="Q81" s="36">
        <v>1730107.3529999999</v>
      </c>
      <c r="R81" s="36">
        <v>3991359.0789999999</v>
      </c>
      <c r="S81" s="36">
        <v>7182186.8720000004</v>
      </c>
      <c r="T81" s="36">
        <v>1225705.0290000001</v>
      </c>
    </row>
    <row r="82" spans="1:20">
      <c r="A82" s="14" t="s">
        <v>77</v>
      </c>
      <c r="C82" s="36">
        <v>24612.593000000001</v>
      </c>
      <c r="D82" s="36"/>
      <c r="E82" s="36">
        <v>7034.9480000000003</v>
      </c>
      <c r="F82" s="36"/>
      <c r="G82" s="36">
        <v>480.97399999999999</v>
      </c>
      <c r="H82" s="36"/>
      <c r="I82" s="36">
        <v>4405.1809999999996</v>
      </c>
      <c r="J82" s="36"/>
      <c r="K82" s="36">
        <v>3660.4209999999998</v>
      </c>
      <c r="L82" s="36"/>
      <c r="M82" s="14" t="s">
        <v>77</v>
      </c>
      <c r="N82" s="36"/>
      <c r="O82" s="36">
        <v>0</v>
      </c>
      <c r="P82" s="36"/>
      <c r="Q82" s="36">
        <v>4698.643</v>
      </c>
      <c r="R82" s="36">
        <v>30.817</v>
      </c>
      <c r="S82" s="36">
        <v>725.25400000000002</v>
      </c>
      <c r="T82" s="36">
        <v>3576.355</v>
      </c>
    </row>
    <row r="83" spans="1:20">
      <c r="A83" s="14" t="s">
        <v>67</v>
      </c>
      <c r="C83" s="36">
        <v>1107488.987</v>
      </c>
      <c r="D83" s="36"/>
      <c r="E83" s="36">
        <v>172030.40400000001</v>
      </c>
      <c r="F83" s="36"/>
      <c r="G83" s="36">
        <v>221469.93799999999</v>
      </c>
      <c r="H83" s="36"/>
      <c r="I83" s="36">
        <v>47086.790999999997</v>
      </c>
      <c r="J83" s="36"/>
      <c r="K83" s="36">
        <v>60411.635999999999</v>
      </c>
      <c r="L83" s="36"/>
      <c r="M83" s="14" t="s">
        <v>67</v>
      </c>
      <c r="N83" s="36"/>
      <c r="O83" s="37">
        <v>-15374.564</v>
      </c>
      <c r="P83" s="36"/>
      <c r="Q83" s="36">
        <v>67515.349000000002</v>
      </c>
      <c r="R83" s="36">
        <v>148659.21</v>
      </c>
      <c r="S83" s="36">
        <v>378464.66600000003</v>
      </c>
      <c r="T83" s="36">
        <v>27225.557000000001</v>
      </c>
    </row>
    <row r="84" spans="1:20">
      <c r="A84" s="14" t="s">
        <v>68</v>
      </c>
      <c r="C84" s="36">
        <v>1246537.4140000001</v>
      </c>
      <c r="D84" s="36"/>
      <c r="E84" s="36">
        <v>420696.56599999999</v>
      </c>
      <c r="F84" s="36"/>
      <c r="G84" s="36">
        <v>176405.26199999999</v>
      </c>
      <c r="H84" s="36"/>
      <c r="I84" s="36">
        <v>117069.622</v>
      </c>
      <c r="J84" s="36"/>
      <c r="K84" s="36">
        <v>82372.027000000002</v>
      </c>
      <c r="L84" s="36"/>
      <c r="M84" s="14" t="s">
        <v>68</v>
      </c>
      <c r="N84" s="36"/>
      <c r="O84" s="37">
        <v>-24390.080000000002</v>
      </c>
      <c r="P84" s="36"/>
      <c r="Q84" s="36">
        <v>33332.273000000001</v>
      </c>
      <c r="R84" s="36">
        <v>146102.42800000001</v>
      </c>
      <c r="S84" s="36">
        <v>220563.943</v>
      </c>
      <c r="T84" s="36">
        <v>74385.373000000007</v>
      </c>
    </row>
    <row r="85" spans="1:20">
      <c r="A85" s="14" t="s">
        <v>78</v>
      </c>
      <c r="C85" s="36">
        <v>9081.2900000000009</v>
      </c>
      <c r="D85" s="36"/>
      <c r="E85" s="36">
        <v>5240.1350000000002</v>
      </c>
      <c r="F85" s="36"/>
      <c r="G85" s="36">
        <v>0</v>
      </c>
      <c r="H85" s="36"/>
      <c r="I85" s="36">
        <v>0</v>
      </c>
      <c r="J85" s="36"/>
      <c r="K85" s="36">
        <v>2058.614</v>
      </c>
      <c r="L85" s="36"/>
      <c r="M85" s="14" t="s">
        <v>78</v>
      </c>
      <c r="N85" s="36"/>
      <c r="O85" s="36">
        <v>0</v>
      </c>
      <c r="P85" s="36"/>
      <c r="Q85" s="36">
        <v>140.29</v>
      </c>
      <c r="R85" s="36">
        <v>0</v>
      </c>
      <c r="S85" s="36">
        <v>408.00200000000001</v>
      </c>
      <c r="T85" s="36">
        <v>1234.249</v>
      </c>
    </row>
    <row r="86" spans="1:20">
      <c r="A86" s="14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14"/>
      <c r="N86" s="36"/>
      <c r="O86" s="36"/>
      <c r="P86" s="36"/>
      <c r="Q86" s="36"/>
      <c r="R86" s="36"/>
      <c r="S86" s="36"/>
      <c r="T86" s="36"/>
    </row>
    <row r="87" spans="1:20" ht="12" customHeight="1">
      <c r="A87" s="14" t="s">
        <v>69</v>
      </c>
      <c r="C87" s="36">
        <f>SUM(C88:C91)</f>
        <v>10682403.971999999</v>
      </c>
      <c r="D87" s="36"/>
      <c r="E87" s="36">
        <f>SUM(E88:E91)</f>
        <v>1957506.2380000001</v>
      </c>
      <c r="F87" s="36"/>
      <c r="G87" s="36">
        <f>SUM(G88:G91)</f>
        <v>1318615.7110000001</v>
      </c>
      <c r="H87" s="36"/>
      <c r="I87" s="36">
        <f>SUM(I88:I91)</f>
        <v>566851.23200000008</v>
      </c>
      <c r="J87" s="36"/>
      <c r="K87" s="36">
        <f>SUM(K88:K91)</f>
        <v>687533.60499999998</v>
      </c>
      <c r="L87" s="36"/>
      <c r="M87" s="14" t="s">
        <v>69</v>
      </c>
      <c r="N87" s="36"/>
      <c r="O87" s="37">
        <f>SUM(O88:O91)</f>
        <v>-220414.027</v>
      </c>
      <c r="P87" s="36"/>
      <c r="Q87" s="36">
        <f>SUM(Q88:Q91)</f>
        <v>607746.326</v>
      </c>
      <c r="R87" s="36">
        <f>SUM(R88:R91)</f>
        <v>2274755.2039999999</v>
      </c>
      <c r="S87" s="36">
        <f>SUM(S88:S91)</f>
        <v>2592101.648</v>
      </c>
      <c r="T87" s="36">
        <f>SUM(T88:T91)</f>
        <v>897708.03499999992</v>
      </c>
    </row>
    <row r="88" spans="1:20">
      <c r="A88" s="14" t="s">
        <v>70</v>
      </c>
      <c r="C88" s="36">
        <v>955589.92299999995</v>
      </c>
      <c r="D88" s="36"/>
      <c r="E88" s="36">
        <v>253072.71100000001</v>
      </c>
      <c r="F88" s="36"/>
      <c r="G88" s="36">
        <v>126245.258</v>
      </c>
      <c r="H88" s="36"/>
      <c r="I88" s="36">
        <v>92593.134999999995</v>
      </c>
      <c r="J88" s="36"/>
      <c r="K88" s="36">
        <v>72590.517999999996</v>
      </c>
      <c r="L88" s="36"/>
      <c r="M88" s="14" t="s">
        <v>70</v>
      </c>
      <c r="N88" s="36"/>
      <c r="O88" s="37">
        <v>-22042.967000000001</v>
      </c>
      <c r="P88" s="36"/>
      <c r="Q88" s="36">
        <v>114487.951</v>
      </c>
      <c r="R88" s="36">
        <v>211017.587</v>
      </c>
      <c r="S88" s="36">
        <v>16964.022000000001</v>
      </c>
      <c r="T88" s="36">
        <v>90661.707999999999</v>
      </c>
    </row>
    <row r="89" spans="1:20">
      <c r="A89" s="14" t="s">
        <v>71</v>
      </c>
      <c r="C89" s="36">
        <v>1114364.4580000001</v>
      </c>
      <c r="D89" s="36"/>
      <c r="E89" s="36">
        <v>248459.049</v>
      </c>
      <c r="F89" s="36"/>
      <c r="G89" s="36">
        <v>205467.05</v>
      </c>
      <c r="H89" s="36"/>
      <c r="I89" s="36">
        <v>118546.558</v>
      </c>
      <c r="J89" s="36"/>
      <c r="K89" s="36">
        <v>97140.944000000003</v>
      </c>
      <c r="L89" s="36"/>
      <c r="M89" s="14" t="s">
        <v>71</v>
      </c>
      <c r="N89" s="36"/>
      <c r="O89" s="37">
        <v>-33030.466999999997</v>
      </c>
      <c r="P89" s="36"/>
      <c r="Q89" s="36">
        <v>126994.058</v>
      </c>
      <c r="R89" s="36">
        <v>161186.35200000001</v>
      </c>
      <c r="S89" s="36">
        <v>38327.603999999999</v>
      </c>
      <c r="T89" s="36">
        <v>151273.31</v>
      </c>
    </row>
    <row r="90" spans="1:20" ht="11.25" customHeight="1">
      <c r="A90" s="14" t="s">
        <v>72</v>
      </c>
      <c r="C90" s="36">
        <v>2890396.1639999999</v>
      </c>
      <c r="D90" s="36"/>
      <c r="E90" s="36">
        <v>323575.87099999998</v>
      </c>
      <c r="F90" s="36"/>
      <c r="G90" s="36">
        <v>292314.696</v>
      </c>
      <c r="H90" s="36"/>
      <c r="I90" s="36">
        <v>78755.714000000007</v>
      </c>
      <c r="J90" s="36"/>
      <c r="K90" s="36">
        <v>141059.65599999999</v>
      </c>
      <c r="L90" s="36"/>
      <c r="M90" s="14" t="s">
        <v>72</v>
      </c>
      <c r="N90" s="36"/>
      <c r="O90" s="37">
        <v>-40003.730000000003</v>
      </c>
      <c r="P90" s="36"/>
      <c r="Q90" s="36">
        <v>19680.77</v>
      </c>
      <c r="R90" s="36">
        <v>758048.62800000003</v>
      </c>
      <c r="S90" s="36">
        <v>1062044.2620000001</v>
      </c>
      <c r="T90" s="36">
        <v>254920.29699999999</v>
      </c>
    </row>
    <row r="91" spans="1:20">
      <c r="A91" s="15" t="s">
        <v>73</v>
      </c>
      <c r="B91" s="43"/>
      <c r="C91" s="44">
        <v>5722053.4270000001</v>
      </c>
      <c r="D91" s="44"/>
      <c r="E91" s="44">
        <v>1132398.6070000001</v>
      </c>
      <c r="F91" s="44"/>
      <c r="G91" s="44">
        <v>694588.70700000005</v>
      </c>
      <c r="H91" s="44"/>
      <c r="I91" s="44">
        <v>276955.82500000001</v>
      </c>
      <c r="J91" s="44"/>
      <c r="K91" s="44">
        <v>376742.48700000002</v>
      </c>
      <c r="L91" s="44"/>
      <c r="M91" s="15" t="s">
        <v>73</v>
      </c>
      <c r="N91" s="44"/>
      <c r="O91" s="45">
        <v>-125336.863</v>
      </c>
      <c r="P91" s="44"/>
      <c r="Q91" s="44">
        <v>346583.54700000002</v>
      </c>
      <c r="R91" s="44">
        <v>1144502.6370000001</v>
      </c>
      <c r="S91" s="44">
        <v>1474765.76</v>
      </c>
      <c r="T91" s="44">
        <v>400852.72</v>
      </c>
    </row>
    <row r="92" spans="1:20" ht="11.85" customHeight="1">
      <c r="A92" s="46" t="s">
        <v>96</v>
      </c>
      <c r="B92" s="47"/>
      <c r="C92" s="48"/>
      <c r="D92" s="49"/>
      <c r="E92" s="49"/>
      <c r="F92" s="49"/>
      <c r="G92" s="49"/>
      <c r="H92" s="49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49"/>
      <c r="T92" s="8"/>
    </row>
    <row r="93" spans="1:20" ht="11.85" customHeight="1">
      <c r="A93" s="46" t="s">
        <v>97</v>
      </c>
      <c r="B93" s="47"/>
      <c r="C93" s="48"/>
      <c r="D93" s="49"/>
      <c r="E93" s="49"/>
      <c r="F93" s="49"/>
      <c r="G93" s="49"/>
      <c r="H93" s="49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49"/>
      <c r="T93" s="8"/>
    </row>
    <row r="94" spans="1:20" ht="11.85" customHeight="1">
      <c r="A94" s="46" t="s">
        <v>98</v>
      </c>
      <c r="B94" s="47"/>
      <c r="C94" s="48"/>
      <c r="D94" s="49"/>
      <c r="E94" s="49"/>
      <c r="F94" s="49"/>
      <c r="G94" s="49"/>
      <c r="H94" s="49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49"/>
      <c r="T94" s="8"/>
    </row>
    <row r="95" spans="1:20" ht="11.85" customHeight="1">
      <c r="A95" s="51" t="s">
        <v>99</v>
      </c>
      <c r="B95" s="47"/>
      <c r="C95" s="48"/>
      <c r="D95" s="49"/>
      <c r="E95" s="49"/>
      <c r="F95" s="49"/>
      <c r="G95" s="49"/>
      <c r="H95" s="49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49"/>
      <c r="T95" s="8"/>
    </row>
    <row r="96" spans="1:20" ht="11.85" customHeight="1">
      <c r="A96" s="46" t="s">
        <v>100</v>
      </c>
      <c r="B96" s="47"/>
      <c r="C96" s="48"/>
      <c r="D96" s="49"/>
      <c r="E96" s="49"/>
      <c r="F96" s="49"/>
      <c r="G96" s="49"/>
      <c r="H96" s="49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49"/>
      <c r="T96" s="8"/>
    </row>
    <row r="97" spans="1:20" ht="11.85" customHeight="1">
      <c r="A97" s="51" t="s">
        <v>101</v>
      </c>
      <c r="B97" s="47"/>
      <c r="C97" s="48"/>
      <c r="D97" s="49"/>
      <c r="E97" s="49"/>
      <c r="F97" s="49"/>
      <c r="G97" s="49"/>
      <c r="H97" s="49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49"/>
      <c r="T97" s="8"/>
    </row>
    <row r="98" spans="1:20" ht="11.85" customHeight="1">
      <c r="A98" s="52" t="s">
        <v>83</v>
      </c>
      <c r="B98" s="47"/>
      <c r="C98" s="48"/>
      <c r="D98" s="49"/>
      <c r="E98" s="49"/>
      <c r="F98" s="49"/>
      <c r="G98" s="49"/>
      <c r="H98" s="49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49"/>
      <c r="T98" s="8"/>
    </row>
    <row r="99" spans="1:20" ht="11.85" customHeight="1">
      <c r="A99" s="51" t="s">
        <v>102</v>
      </c>
      <c r="B99" s="47"/>
      <c r="C99" s="48"/>
      <c r="D99" s="49"/>
      <c r="E99" s="49"/>
      <c r="F99" s="49"/>
      <c r="G99" s="49"/>
      <c r="H99" s="49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49"/>
      <c r="T99" s="8"/>
    </row>
    <row r="100" spans="1:20" ht="8.1" customHeight="1">
      <c r="A100" s="51"/>
      <c r="B100" s="47"/>
      <c r="C100" s="48"/>
      <c r="D100" s="49"/>
      <c r="E100" s="49"/>
      <c r="F100" s="49"/>
      <c r="G100" s="49"/>
      <c r="H100" s="49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49"/>
      <c r="T100" s="8"/>
    </row>
    <row r="101" spans="1:20" ht="11.85" customHeight="1">
      <c r="A101" s="57" t="s">
        <v>103</v>
      </c>
      <c r="B101" s="47"/>
      <c r="C101" s="48"/>
      <c r="D101" s="49"/>
      <c r="E101" s="49"/>
      <c r="F101" s="49"/>
      <c r="G101" s="49"/>
      <c r="H101" s="49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49"/>
      <c r="T101" s="8"/>
    </row>
    <row r="102" spans="1:20" ht="8.1" customHeight="1">
      <c r="A102" s="57"/>
      <c r="B102" s="47"/>
      <c r="C102" s="48"/>
      <c r="D102" s="49"/>
      <c r="E102" s="49"/>
      <c r="F102" s="49"/>
      <c r="G102" s="49"/>
      <c r="H102" s="49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49"/>
      <c r="T102" s="8"/>
    </row>
    <row r="103" spans="1:20" ht="11.85" customHeight="1">
      <c r="A103" s="53" t="s">
        <v>84</v>
      </c>
      <c r="B103" s="47"/>
      <c r="C103" s="48"/>
      <c r="D103" s="49"/>
      <c r="E103" s="49"/>
      <c r="F103" s="49"/>
      <c r="G103" s="49"/>
      <c r="H103" s="49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49"/>
      <c r="T103" s="8"/>
    </row>
    <row r="104" spans="1:20">
      <c r="A104" s="54" t="s">
        <v>85</v>
      </c>
      <c r="B104" s="47"/>
      <c r="C104" s="48"/>
      <c r="D104" s="49"/>
      <c r="E104" s="49"/>
      <c r="F104" s="49"/>
      <c r="G104" s="49"/>
      <c r="H104" s="49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49"/>
      <c r="T104" s="8"/>
    </row>
    <row r="105" spans="1:20">
      <c r="A105" s="52" t="s">
        <v>86</v>
      </c>
      <c r="B105" s="47"/>
      <c r="C105" s="48"/>
      <c r="D105" s="49"/>
      <c r="E105" s="49"/>
      <c r="F105" s="49"/>
      <c r="G105" s="49"/>
      <c r="H105" s="49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49"/>
      <c r="T105" s="8"/>
    </row>
    <row r="106" spans="1:20">
      <c r="A106" s="14"/>
    </row>
    <row r="107" spans="1:20">
      <c r="A107" s="14"/>
    </row>
    <row r="108" spans="1:20">
      <c r="A108" s="14"/>
    </row>
    <row r="109" spans="1:20">
      <c r="A109" s="14"/>
    </row>
    <row r="110" spans="1:20">
      <c r="A110" s="14"/>
    </row>
  </sheetData>
  <mergeCells count="12">
    <mergeCell ref="C63:K63"/>
    <mergeCell ref="A58:K58"/>
    <mergeCell ref="O63:T63"/>
    <mergeCell ref="M58:T58"/>
    <mergeCell ref="M59:T59"/>
    <mergeCell ref="A59:K59"/>
    <mergeCell ref="C6:K6"/>
    <mergeCell ref="A2:K2"/>
    <mergeCell ref="M1:T1"/>
    <mergeCell ref="M2:T2"/>
    <mergeCell ref="O6:T6"/>
    <mergeCell ref="A1:K1"/>
  </mergeCells>
  <phoneticPr fontId="2" type="noConversion"/>
  <pageMargins left="0.82" right="0.82" top="1" bottom="1" header="0.5" footer="0.5"/>
  <pageSetup firstPageNumber="204" pageOrder="overThenDown" orientation="portrait" useFirstPageNumber="1" horizontalDpi="4294967293" verticalDpi="300" r:id="rId1"/>
  <headerFooter alignWithMargins="0">
    <oddFooter>&amp;L&amp;"Times New Roman,Bold"&amp;8HEALTH CARE FINANCING REVIEW/&amp;"Times New Roman,Regular"&amp;6 2009 Statistical Supplement</oddFooter>
  </headerFooter>
  <rowBreaks count="1" manualBreakCount="1">
    <brk id="57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Table13.2</vt:lpstr>
      <vt:lpstr>Table13.2!Print_Area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2010-08-12T22:47:46Z</cp:lastPrinted>
  <dcterms:created xsi:type="dcterms:W3CDTF">1999-10-08T13:27:21Z</dcterms:created>
  <dcterms:modified xsi:type="dcterms:W3CDTF">2010-08-12T22:49:56Z</dcterms:modified>
</cp:coreProperties>
</file>