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-12" windowWidth="9636" windowHeight="5172" tabRatio="601"/>
  </bookViews>
  <sheets>
    <sheet name="TABLE13.13" sheetId="1" r:id="rId1"/>
  </sheets>
  <definedNames>
    <definedName name="_Regression_Int" localSheetId="0" hidden="1">1</definedName>
    <definedName name="_xlnm.Print_Area" localSheetId="0">TABLE13.13!$A$1:$W$109</definedName>
    <definedName name="_xlnm.Print_Area">TABLE13.13!$A$1:$W$103</definedName>
    <definedName name="Print_Area_MI" localSheetId="0">TABLE13.13!$A$1:$W$103</definedName>
  </definedNames>
  <calcPr calcId="145621"/>
</workbook>
</file>

<file path=xl/calcChain.xml><?xml version="1.0" encoding="utf-8"?>
<calcChain xmlns="http://schemas.openxmlformats.org/spreadsheetml/2006/main">
  <c r="I69" i="1" l="1"/>
  <c r="J69" i="1"/>
  <c r="K69" i="1"/>
  <c r="L69" i="1"/>
  <c r="I70" i="1"/>
  <c r="J70" i="1"/>
  <c r="K70" i="1"/>
  <c r="L70" i="1"/>
  <c r="I71" i="1"/>
  <c r="J71" i="1"/>
  <c r="K71" i="1"/>
  <c r="L71" i="1"/>
  <c r="I72" i="1"/>
  <c r="J72" i="1"/>
  <c r="K72" i="1"/>
  <c r="L72" i="1"/>
  <c r="I73" i="1"/>
  <c r="J73" i="1"/>
  <c r="K73" i="1"/>
  <c r="L73" i="1"/>
</calcChain>
</file>

<file path=xl/sharedStrings.xml><?xml version="1.0" encoding="utf-8"?>
<sst xmlns="http://schemas.openxmlformats.org/spreadsheetml/2006/main" count="200" uniqueCount="70">
  <si>
    <t>Inpatient</t>
  </si>
  <si>
    <t>nursing</t>
  </si>
  <si>
    <t xml:space="preserve">   Nursing</t>
  </si>
  <si>
    <t>Outpatient</t>
  </si>
  <si>
    <t>Prescribed</t>
  </si>
  <si>
    <t>Year</t>
  </si>
  <si>
    <t>Hospital</t>
  </si>
  <si>
    <t>ICF/MR</t>
  </si>
  <si>
    <t>Other</t>
  </si>
  <si>
    <t>facility</t>
  </si>
  <si>
    <t xml:space="preserve">  Physician</t>
  </si>
  <si>
    <t>1975</t>
  </si>
  <si>
    <t>---</t>
  </si>
  <si>
    <t>--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</si>
  <si>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</si>
  <si>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</si>
  <si>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</si>
  <si>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</si>
  <si>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</si>
  <si>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</si>
  <si>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</si>
  <si>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</si>
  <si>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</si>
  <si>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</si>
  <si>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</si>
  <si>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</si>
  <si>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</si>
  <si>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</si>
  <si>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</si>
  <si>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</si>
  <si>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</si>
  <si>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</si>
  <si>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</si>
  <si>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</si>
  <si>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/>
  </si>
  <si>
    <t>Physician</t>
  </si>
  <si>
    <t xml:space="preserve"> Nursing</t>
  </si>
  <si>
    <t xml:space="preserve">   Facility</t>
  </si>
  <si>
    <t xml:space="preserve"> Facility</t>
  </si>
  <si>
    <t>Table 13.13</t>
  </si>
  <si>
    <t>Table 13.13—Continued</t>
  </si>
  <si>
    <r>
      <t xml:space="preserve">   Total </t>
    </r>
    <r>
      <rPr>
        <vertAlign val="superscript"/>
        <sz val="8"/>
        <rFont val="Arial"/>
        <family val="2"/>
      </rPr>
      <t>1</t>
    </r>
  </si>
  <si>
    <t>Medicaid Payments per Person Served (Beneficiary), Children, by Type of Service:</t>
  </si>
  <si>
    <t xml:space="preserve">     Outpatient</t>
  </si>
  <si>
    <t xml:space="preserve"> Home</t>
  </si>
  <si>
    <t>Home</t>
  </si>
  <si>
    <t xml:space="preserve">   Drugs</t>
  </si>
  <si>
    <t xml:space="preserve">    Drugs</t>
  </si>
  <si>
    <t xml:space="preserve">  Hospital</t>
  </si>
  <si>
    <t xml:space="preserve">Medicaid Payments per Person Served (Beneficiary), Children, by Type of Service: </t>
  </si>
  <si>
    <t>some not shown separately.</t>
  </si>
  <si>
    <t>that may be misleading.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</si>
  <si>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</si>
  <si>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t xml:space="preserve">changes in the definitions of related categories of service. Reporting for 1998 added categories of service for personal care support services and </t>
  </si>
  <si>
    <t xml:space="preserve">home and community-based waiver services ( category not shown separately in table). In 1999 the home and community-based waiver services were </t>
  </si>
  <si>
    <t>reclassified into the other related categories of service (category not shown separately in table).</t>
  </si>
  <si>
    <t xml:space="preserve">Recipients, Payments, and Services (HCFA 2082), Medicaid Statistical Information System (MSIS), and the personal health care consumption </t>
  </si>
  <si>
    <r>
      <t xml:space="preserve">   Health </t>
    </r>
    <r>
      <rPr>
        <vertAlign val="superscript"/>
        <sz val="8"/>
        <rFont val="Arial"/>
        <family val="2"/>
      </rPr>
      <t>2</t>
    </r>
  </si>
  <si>
    <r>
      <t>2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</t>
    </r>
  </si>
  <si>
    <r>
      <t>3</t>
    </r>
    <r>
      <rPr>
        <sz val="7"/>
        <rFont val="Arial"/>
        <family val="2"/>
      </rPr>
      <t xml:space="preserve">Average payment per person served are not shown for these categories.  The small number of users causes large fluctuations in the time series </t>
    </r>
  </si>
  <si>
    <t xml:space="preserve">NOTES: Beginning fiscal year 1998, capitated premiums for Medicaid eligibles enrolled in managed care plans were included in this series as a component </t>
  </si>
  <si>
    <t xml:space="preserve">of the total payment per person served (beneficiary). Dollar amounts are adjusted using a personal consumption expenditure index for health care </t>
  </si>
  <si>
    <t>indices form the U.S. Department of Commerce; data development by the Office of Information Products and Data Analytics.</t>
  </si>
  <si>
    <t xml:space="preserve">SOURCES: Centers for Medicare &amp; Medicaid Services, Center for Medicaid and CHIP Services: Statistical Report on Medical Care: Eligibles, </t>
  </si>
  <si>
    <t>Fiscal Years 1975-2011</t>
  </si>
  <si>
    <t>(Constant 2011 Dollars)</t>
  </si>
  <si>
    <t>services, U.S. Department of Commerce, Bureau of Economic Analysis (BEA), expressed in fiscal year 2011 dollars. For more information on personal</t>
  </si>
  <si>
    <t xml:space="preserve">consumption expenditures and price indexes, please see BEA NIPA Table 1.5.4 at http://www.bea.gov.  ICF/MR is intermediate care facility for the mentally </t>
  </si>
  <si>
    <t xml:space="preserve">payments for Maine, Oklahoma, Kansas, Utah, and Idaho.  </t>
  </si>
  <si>
    <t>retarded.  Beneficiaries covered under SCHIP and their payments are excluded from Medicaid.   The payments reported for 2011 include last reported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</si>
</sst>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_(* #,##0_);_(* \(#,##0\);_(* &quot;-&quot;??_);_(@_)"/>
    <numFmt numFmtId="167" formatCode="&quot;$&quot;#,##0"/>
  </numFmts>
  <fonts count="12" x14ac:knownFonts="1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sz val="7"/>
      <name val="Helv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6">
    <xf numFmtId="164" fontId="0" fillId="0" borderId="0" xfId="0"/>
    <xf numFmtId="164" fontId="2" fillId="0" borderId="0" xfId="0" applyFont="1"/>
    <xf numFmtId="164" fontId="3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4" fillId="0" borderId="0" xfId="0" applyFont="1"/>
    <xf numFmtId="164" fontId="6" fillId="0" borderId="0" xfId="0" applyFont="1" applyAlignment="1">
      <alignment vertical="top"/>
    </xf>
    <xf numFmtId="164" fontId="6" fillId="0" borderId="0" xfId="0" applyFont="1" applyAlignment="1">
      <alignment vertical="center"/>
    </xf>
    <xf numFmtId="164" fontId="6" fillId="0" borderId="0" xfId="0" applyFont="1"/>
    <xf numFmtId="164" fontId="8" fillId="0" borderId="0" xfId="0" applyFont="1"/>
    <xf numFmtId="164" fontId="9" fillId="0" borderId="0" xfId="0" quotePrefix="1" applyNumberFormat="1" applyFont="1" applyBorder="1" applyAlignment="1" applyProtection="1">
      <alignment horizontal="left"/>
    </xf>
    <xf numFmtId="164" fontId="7" fillId="0" borderId="0" xfId="0" applyFont="1" applyBorder="1"/>
    <xf numFmtId="164" fontId="7" fillId="0" borderId="0" xfId="0" applyFont="1"/>
    <xf numFmtId="164" fontId="9" fillId="0" borderId="0" xfId="0" applyNumberFormat="1" applyFont="1" applyAlignment="1" applyProtection="1">
      <alignment horizontal="left"/>
    </xf>
    <xf numFmtId="164" fontId="7" fillId="0" borderId="0" xfId="0" applyNumberFormat="1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7" fillId="0" borderId="0" xfId="0" quotePrefix="1" applyFont="1" applyAlignment="1" applyProtection="1">
      <alignment horizontal="left"/>
    </xf>
    <xf numFmtId="164" fontId="7" fillId="0" borderId="0" xfId="0" quotePrefix="1" applyFont="1" applyAlignment="1">
      <alignment horizontal="left"/>
    </xf>
    <xf numFmtId="164" fontId="8" fillId="0" borderId="0" xfId="0" applyNumberFormat="1" applyFont="1" applyBorder="1" applyProtection="1"/>
    <xf numFmtId="164" fontId="8" fillId="0" borderId="0" xfId="0" applyFont="1" applyBorder="1"/>
    <xf numFmtId="164" fontId="8" fillId="0" borderId="0" xfId="0" applyNumberFormat="1" applyFont="1" applyBorder="1" applyAlignment="1" applyProtection="1">
      <alignment horizontal="center"/>
    </xf>
    <xf numFmtId="37" fontId="8" fillId="0" borderId="0" xfId="0" applyNumberFormat="1" applyFont="1" applyBorder="1" applyProtection="1"/>
    <xf numFmtId="164" fontId="8" fillId="0" borderId="0" xfId="0" applyNumberFormat="1" applyFont="1" applyBorder="1" applyAlignment="1" applyProtection="1">
      <alignment horizontal="left"/>
    </xf>
    <xf numFmtId="164" fontId="8" fillId="0" borderId="0" xfId="0" applyNumberFormat="1" applyFont="1" applyAlignment="1" applyProtection="1">
      <alignment horizontal="left"/>
    </xf>
    <xf numFmtId="164" fontId="8" fillId="0" borderId="0" xfId="0" applyNumberFormat="1" applyFont="1" applyAlignment="1" applyProtection="1">
      <alignment horizontal="center"/>
    </xf>
    <xf numFmtId="37" fontId="8" fillId="0" borderId="0" xfId="0" applyNumberFormat="1" applyFont="1" applyProtection="1"/>
    <xf numFmtId="164" fontId="8" fillId="0" borderId="1" xfId="0" applyNumberFormat="1" applyFont="1" applyBorder="1" applyAlignment="1" applyProtection="1">
      <alignment horizontal="left"/>
    </xf>
    <xf numFmtId="164" fontId="8" fillId="0" borderId="1" xfId="0" applyFont="1" applyBorder="1"/>
    <xf numFmtId="164" fontId="8" fillId="0" borderId="1" xfId="0" applyNumberFormat="1" applyFont="1" applyBorder="1" applyAlignment="1" applyProtection="1">
      <alignment horizontal="center"/>
    </xf>
    <xf numFmtId="164" fontId="8" fillId="0" borderId="1" xfId="0" quotePrefix="1" applyFont="1" applyBorder="1" applyAlignment="1" applyProtection="1">
      <alignment horizontal="left"/>
    </xf>
    <xf numFmtId="164" fontId="8" fillId="0" borderId="2" xfId="0" applyNumberFormat="1" applyFont="1" applyBorder="1" applyAlignment="1" applyProtection="1">
      <alignment horizontal="left"/>
    </xf>
    <xf numFmtId="164" fontId="8" fillId="0" borderId="2" xfId="0" applyFont="1" applyBorder="1"/>
    <xf numFmtId="5" fontId="8" fillId="0" borderId="2" xfId="0" applyNumberFormat="1" applyFont="1" applyBorder="1" applyProtection="1"/>
    <xf numFmtId="165" fontId="8" fillId="0" borderId="2" xfId="0" applyNumberFormat="1" applyFont="1" applyBorder="1" applyProtection="1"/>
    <xf numFmtId="37" fontId="8" fillId="0" borderId="0" xfId="0" applyNumberFormat="1" applyFont="1" applyAlignment="1" applyProtection="1">
      <alignment horizontal="center"/>
    </xf>
    <xf numFmtId="5" fontId="8" fillId="0" borderId="0" xfId="0" applyNumberFormat="1" applyFont="1" applyAlignment="1" applyProtection="1">
      <alignment horizontal="right"/>
    </xf>
    <xf numFmtId="165" fontId="8" fillId="0" borderId="0" xfId="0" applyNumberFormat="1" applyFont="1" applyProtection="1"/>
    <xf numFmtId="37" fontId="8" fillId="0" borderId="0" xfId="0" applyNumberFormat="1" applyFont="1" applyAlignment="1" applyProtection="1">
      <alignment horizontal="right"/>
    </xf>
    <xf numFmtId="164" fontId="8" fillId="0" borderId="0" xfId="0" applyNumberFormat="1" applyFont="1" applyProtection="1"/>
    <xf numFmtId="164" fontId="8" fillId="0" borderId="0" xfId="0" applyFont="1" applyAlignment="1" applyProtection="1">
      <alignment horizontal="left"/>
    </xf>
    <xf numFmtId="164" fontId="8" fillId="0" borderId="0" xfId="0" quotePrefix="1" applyNumberFormat="1" applyFont="1" applyBorder="1" applyAlignment="1" applyProtection="1">
      <alignment horizontal="left"/>
    </xf>
    <xf numFmtId="37" fontId="8" fillId="0" borderId="1" xfId="0" applyNumberFormat="1" applyFont="1" applyBorder="1" applyProtection="1"/>
    <xf numFmtId="5" fontId="8" fillId="0" borderId="0" xfId="1" applyNumberFormat="1" applyFont="1" applyProtection="1"/>
    <xf numFmtId="5" fontId="8" fillId="0" borderId="0" xfId="0" applyNumberFormat="1" applyFont="1" applyProtection="1"/>
    <xf numFmtId="166" fontId="8" fillId="0" borderId="0" xfId="1" applyNumberFormat="1" applyFont="1" applyProtection="1"/>
    <xf numFmtId="166" fontId="8" fillId="0" borderId="0" xfId="1" applyNumberFormat="1" applyFont="1" applyBorder="1" applyProtection="1"/>
    <xf numFmtId="164" fontId="2" fillId="0" borderId="0" xfId="0" applyFont="1" applyBorder="1"/>
    <xf numFmtId="166" fontId="8" fillId="0" borderId="1" xfId="1" applyNumberFormat="1" applyFont="1" applyBorder="1" applyProtection="1"/>
    <xf numFmtId="164" fontId="6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5" fillId="0" borderId="0" xfId="0" applyNumberFormat="1" applyFont="1" applyBorder="1" applyAlignment="1" applyProtection="1">
      <alignment horizontal="centerContinuous" vertical="center"/>
    </xf>
    <xf numFmtId="164" fontId="5" fillId="0" borderId="1" xfId="0" applyNumberFormat="1" applyFont="1" applyBorder="1" applyAlignment="1" applyProtection="1">
      <alignment horizontal="centerContinuous" vertical="center"/>
    </xf>
    <xf numFmtId="164" fontId="8" fillId="0" borderId="0" xfId="0" applyNumberFormat="1" applyFont="1" applyAlignment="1" applyProtection="1">
      <alignment horizontal="right"/>
    </xf>
    <xf numFmtId="164" fontId="8" fillId="0" borderId="0" xfId="0" applyNumberFormat="1" applyFont="1" applyBorder="1" applyAlignment="1" applyProtection="1">
      <alignment horizontal="right"/>
    </xf>
    <xf numFmtId="3" fontId="8" fillId="0" borderId="0" xfId="0" applyNumberFormat="1" applyFont="1" applyProtection="1"/>
    <xf numFmtId="3" fontId="8" fillId="0" borderId="0" xfId="0" applyNumberFormat="1" applyFont="1" applyAlignment="1" applyProtection="1"/>
    <xf numFmtId="167" fontId="8" fillId="0" borderId="2" xfId="0" applyNumberFormat="1" applyFont="1" applyBorder="1" applyProtection="1"/>
    <xf numFmtId="164" fontId="7" fillId="0" borderId="0" xfId="0" applyNumberFormat="1" applyFont="1" applyAlignment="1" applyProtection="1">
      <alignment horizontal="left" vertical="center"/>
    </xf>
    <xf numFmtId="164" fontId="7" fillId="0" borderId="0" xfId="0" applyNumberFormat="1" applyFont="1" applyBorder="1" applyAlignment="1" applyProtection="1">
      <alignment horizontal="left" vertical="center"/>
    </xf>
    <xf numFmtId="164" fontId="0" fillId="0" borderId="0" xfId="0" applyFont="1"/>
    <xf numFmtId="164" fontId="9" fillId="0" borderId="0" xfId="0" quotePrefix="1" applyNumberFormat="1" applyFont="1" applyBorder="1" applyAlignment="1" applyProtection="1">
      <alignment horizontal="left" vertical="center"/>
    </xf>
    <xf numFmtId="164" fontId="8" fillId="0" borderId="0" xfId="0" applyFont="1" applyBorder="1" applyAlignment="1">
      <alignment vertical="center"/>
    </xf>
    <xf numFmtId="164" fontId="7" fillId="0" borderId="0" xfId="0" applyFont="1" applyBorder="1" applyAlignment="1">
      <alignment vertical="center"/>
    </xf>
    <xf numFmtId="164" fontId="7" fillId="0" borderId="0" xfId="0" applyFont="1" applyAlignment="1">
      <alignment vertical="center"/>
    </xf>
    <xf numFmtId="164" fontId="4" fillId="0" borderId="0" xfId="0" applyFont="1" applyAlignment="1">
      <alignment vertical="center"/>
    </xf>
    <xf numFmtId="164" fontId="8" fillId="0" borderId="0" xfId="0" applyNumberFormat="1" applyFont="1" applyAlignment="1" applyProtection="1">
      <alignment horizontal="left" vertical="center"/>
    </xf>
    <xf numFmtId="164" fontId="8" fillId="0" borderId="0" xfId="0" applyFont="1" applyAlignment="1">
      <alignment vertical="center"/>
    </xf>
    <xf numFmtId="37" fontId="8" fillId="0" borderId="0" xfId="0" applyNumberFormat="1" applyFont="1" applyAlignment="1" applyProtection="1">
      <alignment vertical="center"/>
    </xf>
    <xf numFmtId="37" fontId="8" fillId="0" borderId="0" xfId="0" applyNumberFormat="1" applyFont="1" applyAlignment="1" applyProtection="1">
      <alignment horizontal="right" vertical="center"/>
    </xf>
    <xf numFmtId="3" fontId="8" fillId="0" borderId="0" xfId="0" applyNumberFormat="1" applyFont="1" applyAlignment="1" applyProtection="1">
      <alignment vertical="center"/>
    </xf>
    <xf numFmtId="37" fontId="11" fillId="0" borderId="0" xfId="0" applyNumberFormat="1" applyFont="1" applyAlignment="1" applyProtection="1">
      <alignment horizontal="center"/>
    </xf>
    <xf numFmtId="37" fontId="11" fillId="0" borderId="0" xfId="0" applyNumberFormat="1" applyFont="1" applyAlignment="1" applyProtection="1">
      <alignment horizontal="center" vertical="center"/>
    </xf>
    <xf numFmtId="37" fontId="11" fillId="0" borderId="0" xfId="0" applyNumberFormat="1" applyFont="1" applyBorder="1" applyAlignment="1" applyProtection="1">
      <alignment horizontal="center"/>
    </xf>
    <xf numFmtId="37" fontId="11" fillId="0" borderId="1" xfId="0" applyNumberFormat="1" applyFont="1" applyBorder="1" applyAlignment="1" applyProtection="1">
      <alignment horizontal="center"/>
    </xf>
    <xf numFmtId="164" fontId="8" fillId="0" borderId="0" xfId="0" applyFont="1" applyBorder="1" applyAlignment="1" applyProtection="1">
      <alignment horizontal="center"/>
    </xf>
    <xf numFmtId="164" fontId="5" fillId="0" borderId="0" xfId="0" applyNumberFormat="1" applyFont="1" applyAlignment="1" applyProtection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Z110"/>
  <sheetViews>
    <sheetView showGridLines="0" tabSelected="1" zoomScale="110" zoomScaleNormal="110" zoomScaleSheetLayoutView="75" workbookViewId="0">
      <selection sqref="A1:W1"/>
    </sheetView>
  </sheetViews>
  <sheetFormatPr defaultColWidth="11.6640625" defaultRowHeight="13.2" x14ac:dyDescent="0.25"/>
  <cols>
    <col min="1" max="1" width="6.6640625" style="8" customWidth="1"/>
    <col min="2" max="2" width="2.6640625" style="8" customWidth="1"/>
    <col min="3" max="3" width="6.5546875" style="8" customWidth="1"/>
    <col min="4" max="4" width="5.6640625" style="8" customWidth="1"/>
    <col min="5" max="5" width="6.6640625" style="8" customWidth="1"/>
    <col min="6" max="6" width="3.6640625" style="8" customWidth="1"/>
    <col min="7" max="7" width="6.6640625" style="8" customWidth="1"/>
    <col min="8" max="8" width="2.6640625" style="8" customWidth="1"/>
    <col min="9" max="12" width="0" style="8" hidden="1" customWidth="1"/>
    <col min="13" max="13" width="6.6640625" style="8" customWidth="1"/>
    <col min="14" max="14" width="2.6640625" style="8" customWidth="1"/>
    <col min="15" max="15" width="5.6640625" style="8" customWidth="1"/>
    <col min="16" max="16" width="2.6640625" style="8" customWidth="1"/>
    <col min="17" max="17" width="8.6640625" style="8" customWidth="1"/>
    <col min="18" max="18" width="2.6640625" style="8" customWidth="1"/>
    <col min="19" max="19" width="6.6640625" style="8" customWidth="1"/>
    <col min="20" max="20" width="3.6640625" style="8" customWidth="1"/>
    <col min="21" max="21" width="0.44140625" style="8" hidden="1" customWidth="1"/>
    <col min="22" max="22" width="5.5546875" style="8" customWidth="1"/>
    <col min="23" max="23" width="2.6640625" style="8" customWidth="1"/>
    <col min="24" max="24" width="11.6640625" style="8"/>
  </cols>
  <sheetData>
    <row r="1" spans="1:24" s="3" customFormat="1" ht="15" customHeight="1" x14ac:dyDescent="0.25">
      <c r="A1" s="75" t="s">
        <v>39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6"/>
    </row>
    <row r="2" spans="1:24" s="49" customFormat="1" ht="15" customHeight="1" x14ac:dyDescent="0.25">
      <c r="A2" s="50" t="s">
        <v>42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48"/>
    </row>
    <row r="3" spans="1:24" s="4" customFormat="1" ht="15" customHeight="1" x14ac:dyDescent="0.25">
      <c r="A3" s="51" t="s">
        <v>64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7"/>
    </row>
    <row r="4" spans="1:24" s="1" customFormat="1" ht="10.199999999999999" customHeight="1" x14ac:dyDescent="0.2">
      <c r="A4" s="18"/>
      <c r="B4" s="19"/>
      <c r="C4" s="19"/>
      <c r="D4" s="19"/>
      <c r="E4" s="20" t="s">
        <v>0</v>
      </c>
      <c r="F4" s="21"/>
      <c r="G4" s="19"/>
      <c r="H4" s="19"/>
      <c r="I4" s="19"/>
      <c r="J4" s="19"/>
      <c r="K4" s="20" t="s">
        <v>1</v>
      </c>
      <c r="L4" s="19"/>
      <c r="M4" s="22" t="s">
        <v>2</v>
      </c>
      <c r="N4" s="19"/>
      <c r="O4" s="19"/>
      <c r="P4" s="19"/>
      <c r="Q4" s="22" t="s">
        <v>43</v>
      </c>
      <c r="R4" s="19"/>
      <c r="S4" s="20" t="s">
        <v>44</v>
      </c>
      <c r="T4" s="20"/>
      <c r="U4" s="20"/>
      <c r="V4" s="22" t="s">
        <v>4</v>
      </c>
      <c r="W4" s="19"/>
      <c r="X4" s="9"/>
    </row>
    <row r="5" spans="1:24" s="1" customFormat="1" ht="13.5" customHeight="1" x14ac:dyDescent="0.2">
      <c r="A5" s="23" t="s">
        <v>5</v>
      </c>
      <c r="B5" s="9"/>
      <c r="C5" s="23" t="s">
        <v>41</v>
      </c>
      <c r="D5" s="9"/>
      <c r="E5" s="24" t="s">
        <v>6</v>
      </c>
      <c r="F5" s="25"/>
      <c r="G5" s="26" t="s">
        <v>7</v>
      </c>
      <c r="H5" s="27"/>
      <c r="I5" s="28" t="s">
        <v>8</v>
      </c>
      <c r="J5" s="27"/>
      <c r="K5" s="28" t="s">
        <v>9</v>
      </c>
      <c r="L5" s="27"/>
      <c r="M5" s="26" t="s">
        <v>37</v>
      </c>
      <c r="N5" s="9"/>
      <c r="O5" s="23" t="s">
        <v>10</v>
      </c>
      <c r="P5" s="9"/>
      <c r="Q5" s="52" t="s">
        <v>6</v>
      </c>
      <c r="R5" s="9"/>
      <c r="S5" s="29" t="s">
        <v>57</v>
      </c>
      <c r="T5" s="24"/>
      <c r="U5" s="24"/>
      <c r="V5" s="23" t="s">
        <v>47</v>
      </c>
      <c r="W5" s="27"/>
      <c r="X5" s="9"/>
    </row>
    <row r="6" spans="1:24" s="1" customFormat="1" ht="12" customHeight="1" x14ac:dyDescent="0.2">
      <c r="A6" s="30" t="s">
        <v>11</v>
      </c>
      <c r="B6" s="31"/>
      <c r="C6" s="32">
        <v>228</v>
      </c>
      <c r="D6" s="33"/>
      <c r="E6" s="32">
        <v>895</v>
      </c>
      <c r="F6" s="33"/>
      <c r="G6" s="70">
        <v>-3</v>
      </c>
      <c r="H6" s="9"/>
      <c r="I6" s="34" t="s">
        <v>12</v>
      </c>
      <c r="J6" s="9"/>
      <c r="K6" s="35" t="s">
        <v>13</v>
      </c>
      <c r="L6" s="9"/>
      <c r="M6" s="70">
        <v>-3</v>
      </c>
      <c r="N6" s="31"/>
      <c r="O6" s="32">
        <v>60</v>
      </c>
      <c r="P6" s="31"/>
      <c r="Q6" s="32">
        <v>40</v>
      </c>
      <c r="R6" s="31"/>
      <c r="S6" s="32">
        <v>143</v>
      </c>
      <c r="T6" s="32"/>
      <c r="U6" s="32"/>
      <c r="V6" s="56">
        <v>23</v>
      </c>
      <c r="W6" s="9"/>
      <c r="X6" s="9"/>
    </row>
    <row r="7" spans="1:24" s="1" customFormat="1" ht="11.25" customHeight="1" x14ac:dyDescent="0.2">
      <c r="A7" s="23" t="s">
        <v>14</v>
      </c>
      <c r="B7" s="9"/>
      <c r="C7" s="25">
        <v>245</v>
      </c>
      <c r="D7" s="36"/>
      <c r="E7" s="25">
        <v>1007</v>
      </c>
      <c r="F7" s="36"/>
      <c r="G7" s="70">
        <v>-3</v>
      </c>
      <c r="H7" s="9"/>
      <c r="I7" s="37" t="s">
        <v>13</v>
      </c>
      <c r="J7" s="9"/>
      <c r="K7" s="37" t="s">
        <v>13</v>
      </c>
      <c r="L7" s="9"/>
      <c r="M7" s="70">
        <v>-3</v>
      </c>
      <c r="N7" s="9"/>
      <c r="O7" s="25">
        <v>64</v>
      </c>
      <c r="P7" s="9"/>
      <c r="Q7" s="25">
        <v>54</v>
      </c>
      <c r="R7" s="9"/>
      <c r="S7" s="25">
        <v>231</v>
      </c>
      <c r="T7" s="25"/>
      <c r="U7" s="25"/>
      <c r="V7" s="54">
        <v>21</v>
      </c>
      <c r="W7" s="9"/>
      <c r="X7" s="9"/>
    </row>
    <row r="8" spans="1:24" s="1" customFormat="1" ht="11.25" customHeight="1" x14ac:dyDescent="0.2">
      <c r="A8" s="23" t="s">
        <v>15</v>
      </c>
      <c r="B8" s="9"/>
      <c r="C8" s="25">
        <v>270</v>
      </c>
      <c r="D8" s="36"/>
      <c r="E8" s="25">
        <v>1128</v>
      </c>
      <c r="F8" s="36"/>
      <c r="G8" s="70">
        <v>-3</v>
      </c>
      <c r="H8" s="9"/>
      <c r="I8" s="37" t="s">
        <v>13</v>
      </c>
      <c r="J8" s="9"/>
      <c r="K8" s="37" t="s">
        <v>13</v>
      </c>
      <c r="L8" s="9"/>
      <c r="M8" s="70">
        <v>-3</v>
      </c>
      <c r="N8" s="9"/>
      <c r="O8" s="25">
        <v>66</v>
      </c>
      <c r="P8" s="9"/>
      <c r="Q8" s="25">
        <v>86</v>
      </c>
      <c r="R8" s="9"/>
      <c r="S8" s="25">
        <v>281</v>
      </c>
      <c r="T8" s="25"/>
      <c r="U8" s="25"/>
      <c r="V8" s="54">
        <v>21</v>
      </c>
      <c r="W8" s="9"/>
      <c r="X8" s="9"/>
    </row>
    <row r="9" spans="1:24" s="1" customFormat="1" ht="11.25" customHeight="1" x14ac:dyDescent="0.2">
      <c r="A9" s="23" t="s">
        <v>16</v>
      </c>
      <c r="B9" s="9"/>
      <c r="C9" s="25">
        <v>293</v>
      </c>
      <c r="D9" s="36"/>
      <c r="E9" s="25">
        <v>1232</v>
      </c>
      <c r="F9" s="36"/>
      <c r="G9" s="70">
        <v>-3</v>
      </c>
      <c r="H9" s="9"/>
      <c r="I9" s="37" t="s">
        <v>13</v>
      </c>
      <c r="J9" s="9"/>
      <c r="K9" s="37" t="s">
        <v>13</v>
      </c>
      <c r="L9" s="9"/>
      <c r="M9" s="70">
        <v>-3</v>
      </c>
      <c r="N9" s="9"/>
      <c r="O9" s="25">
        <v>70</v>
      </c>
      <c r="P9" s="9"/>
      <c r="Q9" s="25">
        <v>83</v>
      </c>
      <c r="R9" s="9"/>
      <c r="S9" s="25">
        <v>168</v>
      </c>
      <c r="T9" s="25"/>
      <c r="U9" s="25"/>
      <c r="V9" s="54">
        <v>22</v>
      </c>
      <c r="W9" s="9"/>
      <c r="X9" s="9"/>
    </row>
    <row r="10" spans="1:24" s="1" customFormat="1" ht="11.25" customHeight="1" x14ac:dyDescent="0.2">
      <c r="A10" s="23" t="s">
        <v>17</v>
      </c>
      <c r="B10" s="9"/>
      <c r="C10" s="25">
        <v>317</v>
      </c>
      <c r="D10" s="36"/>
      <c r="E10" s="25">
        <v>1413</v>
      </c>
      <c r="F10" s="36"/>
      <c r="G10" s="70">
        <v>-3</v>
      </c>
      <c r="H10" s="9"/>
      <c r="I10" s="37" t="s">
        <v>13</v>
      </c>
      <c r="J10" s="9"/>
      <c r="K10" s="37" t="s">
        <v>13</v>
      </c>
      <c r="L10" s="9"/>
      <c r="M10" s="70">
        <v>-3</v>
      </c>
      <c r="N10" s="9"/>
      <c r="O10" s="25">
        <v>73</v>
      </c>
      <c r="P10" s="9"/>
      <c r="Q10" s="25">
        <v>88</v>
      </c>
      <c r="R10" s="9"/>
      <c r="S10" s="25">
        <v>180</v>
      </c>
      <c r="T10" s="25"/>
      <c r="U10" s="25"/>
      <c r="V10" s="54">
        <v>25</v>
      </c>
      <c r="W10" s="9"/>
      <c r="X10" s="9"/>
    </row>
    <row r="11" spans="1:24" s="1" customFormat="1" ht="11.25" customHeight="1" x14ac:dyDescent="0.2">
      <c r="A11" s="23" t="s">
        <v>18</v>
      </c>
      <c r="B11" s="9"/>
      <c r="C11" s="25">
        <v>335</v>
      </c>
      <c r="D11" s="36"/>
      <c r="E11" s="25">
        <v>1509</v>
      </c>
      <c r="F11" s="36"/>
      <c r="G11" s="70">
        <v>-3</v>
      </c>
      <c r="H11" s="9"/>
      <c r="I11" s="37" t="s">
        <v>13</v>
      </c>
      <c r="J11" s="9"/>
      <c r="K11" s="37" t="s">
        <v>13</v>
      </c>
      <c r="L11" s="9"/>
      <c r="M11" s="70">
        <v>-3</v>
      </c>
      <c r="N11" s="9"/>
      <c r="O11" s="25">
        <v>87</v>
      </c>
      <c r="P11" s="9"/>
      <c r="Q11" s="25">
        <v>90</v>
      </c>
      <c r="R11" s="9"/>
      <c r="S11" s="25">
        <v>105</v>
      </c>
      <c r="T11" s="25"/>
      <c r="U11" s="25"/>
      <c r="V11" s="54">
        <v>28</v>
      </c>
      <c r="W11" s="9"/>
      <c r="X11" s="9"/>
    </row>
    <row r="12" spans="1:24" s="1" customFormat="1" ht="11.25" customHeight="1" x14ac:dyDescent="0.2">
      <c r="A12" s="23" t="s">
        <v>19</v>
      </c>
      <c r="B12" s="9"/>
      <c r="C12" s="25">
        <v>366</v>
      </c>
      <c r="D12" s="36"/>
      <c r="E12" s="25">
        <v>1671</v>
      </c>
      <c r="F12" s="36"/>
      <c r="G12" s="70">
        <v>-3</v>
      </c>
      <c r="H12" s="9"/>
      <c r="I12" s="37" t="s">
        <v>13</v>
      </c>
      <c r="J12" s="9"/>
      <c r="K12" s="37" t="s">
        <v>13</v>
      </c>
      <c r="L12" s="9"/>
      <c r="M12" s="70">
        <v>-3</v>
      </c>
      <c r="N12" s="9"/>
      <c r="O12" s="25">
        <v>90</v>
      </c>
      <c r="P12" s="9"/>
      <c r="Q12" s="25">
        <v>115</v>
      </c>
      <c r="R12" s="9"/>
      <c r="S12" s="25">
        <v>94</v>
      </c>
      <c r="T12" s="25"/>
      <c r="U12" s="25"/>
      <c r="V12" s="54">
        <v>29</v>
      </c>
      <c r="W12" s="9"/>
      <c r="X12" s="9"/>
    </row>
    <row r="13" spans="1:24" s="1" customFormat="1" ht="11.25" customHeight="1" x14ac:dyDescent="0.2">
      <c r="A13" s="23" t="s">
        <v>20</v>
      </c>
      <c r="B13" s="9"/>
      <c r="C13" s="25">
        <v>363</v>
      </c>
      <c r="D13" s="36"/>
      <c r="E13" s="25">
        <v>1838</v>
      </c>
      <c r="F13" s="36"/>
      <c r="G13" s="70">
        <v>-3</v>
      </c>
      <c r="H13" s="9"/>
      <c r="I13" s="37" t="s">
        <v>13</v>
      </c>
      <c r="J13" s="9"/>
      <c r="K13" s="37" t="s">
        <v>13</v>
      </c>
      <c r="L13" s="9"/>
      <c r="M13" s="70">
        <v>-3</v>
      </c>
      <c r="N13" s="9"/>
      <c r="O13" s="25">
        <v>93</v>
      </c>
      <c r="P13" s="9"/>
      <c r="Q13" s="25">
        <v>116</v>
      </c>
      <c r="R13" s="9"/>
      <c r="S13" s="25">
        <v>131</v>
      </c>
      <c r="T13" s="25"/>
      <c r="U13" s="25"/>
      <c r="V13" s="54">
        <v>31</v>
      </c>
      <c r="W13" s="9"/>
      <c r="X13" s="9"/>
    </row>
    <row r="14" spans="1:24" s="1" customFormat="1" ht="11.25" customHeight="1" x14ac:dyDescent="0.2">
      <c r="A14" s="23" t="s">
        <v>21</v>
      </c>
      <c r="B14" s="9"/>
      <c r="C14" s="25">
        <v>402</v>
      </c>
      <c r="D14" s="36"/>
      <c r="E14" s="25">
        <v>2009</v>
      </c>
      <c r="F14" s="36"/>
      <c r="G14" s="70">
        <v>-3</v>
      </c>
      <c r="H14" s="9"/>
      <c r="I14" s="37" t="s">
        <v>13</v>
      </c>
      <c r="J14" s="9"/>
      <c r="K14" s="37" t="s">
        <v>13</v>
      </c>
      <c r="L14" s="9"/>
      <c r="M14" s="70">
        <v>-3</v>
      </c>
      <c r="N14" s="9"/>
      <c r="O14" s="25">
        <v>97</v>
      </c>
      <c r="P14" s="9"/>
      <c r="Q14" s="25">
        <v>126</v>
      </c>
      <c r="R14" s="9"/>
      <c r="S14" s="25">
        <v>251</v>
      </c>
      <c r="T14" s="25"/>
      <c r="U14" s="25"/>
      <c r="V14" s="54">
        <v>33</v>
      </c>
      <c r="W14" s="9"/>
      <c r="X14" s="9"/>
    </row>
    <row r="15" spans="1:24" s="1" customFormat="1" ht="11.25" customHeight="1" x14ac:dyDescent="0.2">
      <c r="A15" s="23" t="s">
        <v>22</v>
      </c>
      <c r="B15" s="9"/>
      <c r="C15" s="25">
        <v>411</v>
      </c>
      <c r="D15" s="36"/>
      <c r="E15" s="25">
        <v>2186</v>
      </c>
      <c r="F15" s="36"/>
      <c r="G15" s="70">
        <v>-3</v>
      </c>
      <c r="H15" s="9"/>
      <c r="I15" s="37" t="s">
        <v>13</v>
      </c>
      <c r="J15" s="9"/>
      <c r="K15" s="37" t="s">
        <v>13</v>
      </c>
      <c r="L15" s="9"/>
      <c r="M15" s="70">
        <v>-3</v>
      </c>
      <c r="N15" s="9"/>
      <c r="O15" s="25">
        <v>101</v>
      </c>
      <c r="P15" s="9"/>
      <c r="Q15" s="25">
        <v>128</v>
      </c>
      <c r="R15" s="9"/>
      <c r="S15" s="25">
        <v>284</v>
      </c>
      <c r="T15" s="25"/>
      <c r="U15" s="25"/>
      <c r="V15" s="54">
        <v>36</v>
      </c>
      <c r="W15" s="9"/>
      <c r="X15" s="9"/>
    </row>
    <row r="16" spans="1:24" s="1" customFormat="1" ht="11.25" customHeight="1" x14ac:dyDescent="0.2">
      <c r="A16" s="23" t="s">
        <v>23</v>
      </c>
      <c r="B16" s="9"/>
      <c r="C16" s="25">
        <v>452</v>
      </c>
      <c r="D16" s="36"/>
      <c r="E16" s="25">
        <v>2347</v>
      </c>
      <c r="F16" s="36"/>
      <c r="G16" s="70">
        <v>-3</v>
      </c>
      <c r="H16" s="9"/>
      <c r="I16" s="37" t="s">
        <v>13</v>
      </c>
      <c r="J16" s="9"/>
      <c r="K16" s="37" t="s">
        <v>13</v>
      </c>
      <c r="L16" s="9"/>
      <c r="M16" s="70">
        <v>-3</v>
      </c>
      <c r="N16" s="9"/>
      <c r="O16" s="25">
        <v>104</v>
      </c>
      <c r="P16" s="9"/>
      <c r="Q16" s="25">
        <v>135</v>
      </c>
      <c r="R16" s="9"/>
      <c r="S16" s="25">
        <v>339</v>
      </c>
      <c r="T16" s="25"/>
      <c r="U16" s="25"/>
      <c r="V16" s="54">
        <v>39</v>
      </c>
      <c r="W16" s="9"/>
      <c r="X16" s="9"/>
    </row>
    <row r="17" spans="1:24" s="1" customFormat="1" ht="11.25" customHeight="1" x14ac:dyDescent="0.2">
      <c r="A17" s="23" t="s">
        <v>24</v>
      </c>
      <c r="B17" s="9"/>
      <c r="C17" s="25">
        <v>512</v>
      </c>
      <c r="D17" s="36"/>
      <c r="E17" s="25">
        <v>2611</v>
      </c>
      <c r="F17" s="36"/>
      <c r="G17" s="70">
        <v>-3</v>
      </c>
      <c r="H17" s="9"/>
      <c r="I17" s="37" t="s">
        <v>13</v>
      </c>
      <c r="J17" s="9"/>
      <c r="K17" s="37" t="s">
        <v>13</v>
      </c>
      <c r="L17" s="9"/>
      <c r="M17" s="70">
        <v>-3</v>
      </c>
      <c r="N17" s="9"/>
      <c r="O17" s="25">
        <v>105</v>
      </c>
      <c r="P17" s="9"/>
      <c r="Q17" s="25">
        <v>148</v>
      </c>
      <c r="R17" s="9"/>
      <c r="S17" s="25">
        <v>345</v>
      </c>
      <c r="T17" s="25"/>
      <c r="U17" s="25"/>
      <c r="V17" s="54">
        <v>50</v>
      </c>
      <c r="W17" s="9"/>
      <c r="X17" s="9"/>
    </row>
    <row r="18" spans="1:24" s="1" customFormat="1" ht="11.25" customHeight="1" x14ac:dyDescent="0.2">
      <c r="A18" s="23" t="s">
        <v>25</v>
      </c>
      <c r="B18" s="9"/>
      <c r="C18" s="25">
        <v>542</v>
      </c>
      <c r="D18" s="36"/>
      <c r="E18" s="25">
        <v>2530</v>
      </c>
      <c r="F18" s="36"/>
      <c r="G18" s="70">
        <v>-3</v>
      </c>
      <c r="H18" s="9"/>
      <c r="I18" s="9"/>
      <c r="J18" s="9"/>
      <c r="K18" s="9"/>
      <c r="L18" s="9"/>
      <c r="M18" s="70">
        <v>-3</v>
      </c>
      <c r="N18" s="9"/>
      <c r="O18" s="25">
        <v>118</v>
      </c>
      <c r="P18" s="9"/>
      <c r="Q18" s="25">
        <v>145</v>
      </c>
      <c r="R18" s="9"/>
      <c r="S18" s="25">
        <v>373</v>
      </c>
      <c r="T18" s="25"/>
      <c r="U18" s="25"/>
      <c r="V18" s="54">
        <v>47</v>
      </c>
      <c r="W18" s="9"/>
      <c r="X18" s="9"/>
    </row>
    <row r="19" spans="1:24" s="1" customFormat="1" ht="11.25" customHeight="1" x14ac:dyDescent="0.2">
      <c r="A19" s="23" t="s">
        <v>26</v>
      </c>
      <c r="B19" s="9"/>
      <c r="C19" s="25">
        <v>583</v>
      </c>
      <c r="D19" s="36"/>
      <c r="E19" s="25">
        <v>2711</v>
      </c>
      <c r="F19" s="36"/>
      <c r="G19" s="70">
        <v>-3</v>
      </c>
      <c r="H19" s="9"/>
      <c r="I19" s="37" t="s">
        <v>13</v>
      </c>
      <c r="J19" s="9"/>
      <c r="K19" s="37" t="s">
        <v>13</v>
      </c>
      <c r="L19" s="9"/>
      <c r="M19" s="70">
        <v>-3</v>
      </c>
      <c r="N19" s="9"/>
      <c r="O19" s="25">
        <v>126</v>
      </c>
      <c r="P19" s="9"/>
      <c r="Q19" s="25">
        <v>156</v>
      </c>
      <c r="R19" s="9"/>
      <c r="S19" s="25">
        <v>501</v>
      </c>
      <c r="T19" s="25"/>
      <c r="U19" s="25"/>
      <c r="V19" s="54">
        <v>49</v>
      </c>
      <c r="W19" s="9"/>
      <c r="X19" s="9"/>
    </row>
    <row r="20" spans="1:24" s="1" customFormat="1" ht="11.25" customHeight="1" x14ac:dyDescent="0.2">
      <c r="A20" s="23" t="s">
        <v>27</v>
      </c>
      <c r="B20" s="9"/>
      <c r="C20" s="25">
        <v>668</v>
      </c>
      <c r="D20" s="36"/>
      <c r="E20" s="25">
        <v>2874</v>
      </c>
      <c r="F20" s="36"/>
      <c r="G20" s="70">
        <v>-3</v>
      </c>
      <c r="H20" s="9"/>
      <c r="I20" s="34" t="s">
        <v>12</v>
      </c>
      <c r="J20" s="9"/>
      <c r="K20" s="35" t="s">
        <v>13</v>
      </c>
      <c r="L20" s="9"/>
      <c r="M20" s="70">
        <v>-3</v>
      </c>
      <c r="N20" s="9"/>
      <c r="O20" s="25">
        <v>138</v>
      </c>
      <c r="P20" s="9"/>
      <c r="Q20" s="25">
        <v>170</v>
      </c>
      <c r="R20" s="9"/>
      <c r="S20" s="25">
        <v>639</v>
      </c>
      <c r="T20" s="25"/>
      <c r="U20" s="25"/>
      <c r="V20" s="54">
        <v>53</v>
      </c>
      <c r="W20" s="9"/>
      <c r="X20" s="9"/>
    </row>
    <row r="21" spans="1:24" s="1" customFormat="1" ht="11.25" customHeight="1" x14ac:dyDescent="0.2">
      <c r="A21" s="23" t="s">
        <v>28</v>
      </c>
      <c r="B21" s="9"/>
      <c r="C21" s="25">
        <v>811.06</v>
      </c>
      <c r="D21" s="36"/>
      <c r="E21" s="25">
        <v>3287.27</v>
      </c>
      <c r="F21" s="36"/>
      <c r="G21" s="70">
        <v>-3</v>
      </c>
      <c r="H21" s="9"/>
      <c r="I21" s="37" t="s">
        <v>13</v>
      </c>
      <c r="J21" s="9"/>
      <c r="K21" s="37" t="s">
        <v>13</v>
      </c>
      <c r="L21" s="9"/>
      <c r="M21" s="70">
        <v>-3</v>
      </c>
      <c r="N21" s="9"/>
      <c r="O21" s="25">
        <v>154.4</v>
      </c>
      <c r="P21" s="9"/>
      <c r="Q21" s="25">
        <v>191.47</v>
      </c>
      <c r="R21" s="9"/>
      <c r="S21" s="25">
        <v>736.14</v>
      </c>
      <c r="T21" s="25"/>
      <c r="U21" s="25"/>
      <c r="V21" s="54">
        <v>61.3</v>
      </c>
      <c r="W21" s="9"/>
      <c r="X21" s="9"/>
    </row>
    <row r="22" spans="1:24" s="1" customFormat="1" ht="11.25" customHeight="1" x14ac:dyDescent="0.2">
      <c r="A22" s="23" t="s">
        <v>29</v>
      </c>
      <c r="B22" s="9"/>
      <c r="C22" s="25">
        <v>902.38</v>
      </c>
      <c r="D22" s="36"/>
      <c r="E22" s="25">
        <v>3652.75</v>
      </c>
      <c r="F22" s="36"/>
      <c r="G22" s="70">
        <v>-3</v>
      </c>
      <c r="H22" s="9"/>
      <c r="I22" s="37" t="s">
        <v>13</v>
      </c>
      <c r="J22" s="9"/>
      <c r="K22" s="37" t="s">
        <v>13</v>
      </c>
      <c r="L22" s="9"/>
      <c r="M22" s="70">
        <v>-3</v>
      </c>
      <c r="N22" s="9"/>
      <c r="O22" s="25">
        <v>170.4</v>
      </c>
      <c r="P22" s="9"/>
      <c r="Q22" s="25">
        <v>216.5</v>
      </c>
      <c r="R22" s="9"/>
      <c r="S22" s="25">
        <v>907.79</v>
      </c>
      <c r="T22" s="25"/>
      <c r="U22" s="25"/>
      <c r="V22" s="54">
        <v>68.52</v>
      </c>
      <c r="W22" s="9"/>
      <c r="X22" s="9"/>
    </row>
    <row r="23" spans="1:24" s="1" customFormat="1" ht="11.25" customHeight="1" x14ac:dyDescent="0.2">
      <c r="A23" s="23" t="s">
        <v>30</v>
      </c>
      <c r="B23" s="9"/>
      <c r="C23" s="25">
        <v>971</v>
      </c>
      <c r="D23" s="36"/>
      <c r="E23" s="25">
        <v>3310</v>
      </c>
      <c r="F23" s="36"/>
      <c r="G23" s="70">
        <v>-3</v>
      </c>
      <c r="H23" s="9"/>
      <c r="I23" s="37" t="s">
        <v>13</v>
      </c>
      <c r="J23" s="9"/>
      <c r="K23" s="37" t="s">
        <v>13</v>
      </c>
      <c r="L23" s="9"/>
      <c r="M23" s="70">
        <v>-3</v>
      </c>
      <c r="N23" s="25"/>
      <c r="O23" s="25">
        <v>187</v>
      </c>
      <c r="P23" s="25"/>
      <c r="Q23" s="25">
        <v>243</v>
      </c>
      <c r="R23" s="25"/>
      <c r="S23" s="25">
        <v>968</v>
      </c>
      <c r="T23" s="25"/>
      <c r="U23" s="25"/>
      <c r="V23" s="54">
        <v>80</v>
      </c>
      <c r="W23" s="9"/>
      <c r="X23" s="9"/>
    </row>
    <row r="24" spans="1:24" s="1" customFormat="1" ht="11.25" customHeight="1" x14ac:dyDescent="0.2">
      <c r="A24" s="23" t="s">
        <v>31</v>
      </c>
      <c r="B24" s="9"/>
      <c r="C24" s="25">
        <v>1013</v>
      </c>
      <c r="D24" s="36"/>
      <c r="E24" s="25">
        <v>3647</v>
      </c>
      <c r="F24" s="36"/>
      <c r="G24" s="70">
        <v>-3</v>
      </c>
      <c r="H24" s="9"/>
      <c r="I24" s="37" t="s">
        <v>13</v>
      </c>
      <c r="J24" s="9"/>
      <c r="K24" s="37" t="s">
        <v>13</v>
      </c>
      <c r="L24" s="9"/>
      <c r="M24" s="70">
        <v>-3</v>
      </c>
      <c r="N24" s="9"/>
      <c r="O24" s="38">
        <v>195</v>
      </c>
      <c r="P24" s="9"/>
      <c r="Q24" s="38">
        <v>252</v>
      </c>
      <c r="R24" s="9"/>
      <c r="S24" s="25">
        <v>1032</v>
      </c>
      <c r="T24" s="25"/>
      <c r="U24" s="25"/>
      <c r="V24" s="54">
        <v>88</v>
      </c>
      <c r="W24" s="9"/>
      <c r="X24" s="9"/>
    </row>
    <row r="25" spans="1:24" s="1" customFormat="1" ht="11.25" customHeight="1" x14ac:dyDescent="0.2">
      <c r="A25" s="23" t="s">
        <v>32</v>
      </c>
      <c r="B25" s="9"/>
      <c r="C25" s="25">
        <v>1006</v>
      </c>
      <c r="D25" s="25"/>
      <c r="E25" s="25">
        <v>3588</v>
      </c>
      <c r="F25" s="25"/>
      <c r="G25" s="70">
        <v>-3</v>
      </c>
      <c r="H25" s="9"/>
      <c r="I25" s="37" t="s">
        <v>13</v>
      </c>
      <c r="J25" s="9"/>
      <c r="K25" s="37" t="s">
        <v>13</v>
      </c>
      <c r="L25" s="9"/>
      <c r="M25" s="70">
        <v>-3</v>
      </c>
      <c r="N25" s="25"/>
      <c r="O25" s="25">
        <v>197</v>
      </c>
      <c r="P25" s="25"/>
      <c r="Q25" s="25">
        <v>252</v>
      </c>
      <c r="R25" s="25"/>
      <c r="S25" s="25">
        <v>1010</v>
      </c>
      <c r="T25" s="25"/>
      <c r="U25" s="25"/>
      <c r="V25" s="54">
        <v>95</v>
      </c>
      <c r="W25" s="9"/>
      <c r="X25" s="9"/>
    </row>
    <row r="26" spans="1:24" s="1" customFormat="1" ht="11.25" customHeight="1" x14ac:dyDescent="0.2">
      <c r="A26" s="23">
        <v>1995</v>
      </c>
      <c r="B26" s="9"/>
      <c r="C26" s="25">
        <v>1047</v>
      </c>
      <c r="D26" s="25"/>
      <c r="E26" s="25">
        <v>3819</v>
      </c>
      <c r="F26" s="25"/>
      <c r="G26" s="70">
        <v>-3</v>
      </c>
      <c r="H26" s="9"/>
      <c r="I26" s="37" t="s">
        <v>13</v>
      </c>
      <c r="J26" s="9"/>
      <c r="K26" s="37" t="s">
        <v>13</v>
      </c>
      <c r="L26" s="9"/>
      <c r="M26" s="70">
        <v>-3</v>
      </c>
      <c r="N26" s="25"/>
      <c r="O26" s="25">
        <v>200</v>
      </c>
      <c r="P26" s="25"/>
      <c r="Q26" s="25">
        <v>252</v>
      </c>
      <c r="R26" s="25"/>
      <c r="S26" s="25">
        <v>1589</v>
      </c>
      <c r="T26" s="25"/>
      <c r="U26" s="25"/>
      <c r="V26" s="54">
        <v>104</v>
      </c>
      <c r="W26" s="9"/>
      <c r="X26" s="9"/>
    </row>
    <row r="27" spans="1:24" s="1" customFormat="1" ht="11.25" customHeight="1" x14ac:dyDescent="0.2">
      <c r="A27" s="23">
        <v>1996</v>
      </c>
      <c r="B27" s="9"/>
      <c r="C27" s="25">
        <v>1048</v>
      </c>
      <c r="D27" s="25"/>
      <c r="E27" s="25">
        <v>3627</v>
      </c>
      <c r="F27" s="25"/>
      <c r="G27" s="70">
        <v>-3</v>
      </c>
      <c r="H27" s="9"/>
      <c r="I27" s="37" t="s">
        <v>13</v>
      </c>
      <c r="J27" s="9"/>
      <c r="K27" s="37" t="s">
        <v>13</v>
      </c>
      <c r="L27" s="9"/>
      <c r="M27" s="70">
        <v>-3</v>
      </c>
      <c r="N27" s="25"/>
      <c r="O27" s="25">
        <v>205</v>
      </c>
      <c r="P27" s="25"/>
      <c r="Q27" s="25">
        <v>246</v>
      </c>
      <c r="R27" s="25"/>
      <c r="S27" s="25">
        <v>1855</v>
      </c>
      <c r="T27" s="25"/>
      <c r="U27" s="25"/>
      <c r="V27" s="54">
        <v>112</v>
      </c>
      <c r="W27" s="9"/>
      <c r="X27" s="9"/>
    </row>
    <row r="28" spans="1:24" s="1" customFormat="1" ht="11.25" customHeight="1" x14ac:dyDescent="0.2">
      <c r="A28" s="23">
        <v>1997</v>
      </c>
      <c r="B28" s="9"/>
      <c r="C28" s="25">
        <v>1111.029649658333</v>
      </c>
      <c r="D28" s="25"/>
      <c r="E28" s="25">
        <v>4086.8050846462875</v>
      </c>
      <c r="F28" s="25"/>
      <c r="G28" s="70">
        <v>-3</v>
      </c>
      <c r="H28" s="9"/>
      <c r="I28" s="37" t="s">
        <v>13</v>
      </c>
      <c r="J28" s="9"/>
      <c r="K28" s="37" t="s">
        <v>13</v>
      </c>
      <c r="L28" s="9"/>
      <c r="M28" s="70">
        <v>-3</v>
      </c>
      <c r="N28" s="25"/>
      <c r="O28" s="25">
        <v>205.52035293945639</v>
      </c>
      <c r="P28" s="25"/>
      <c r="Q28" s="25">
        <v>258.44670921525721</v>
      </c>
      <c r="R28" s="25"/>
      <c r="S28" s="25">
        <v>1729.5049597937709</v>
      </c>
      <c r="T28" s="25"/>
      <c r="U28" s="25"/>
      <c r="V28" s="54">
        <v>120.3962245011973</v>
      </c>
      <c r="W28" s="9"/>
      <c r="X28" s="9"/>
    </row>
    <row r="29" spans="1:24" s="1" customFormat="1" ht="11.25" customHeight="1" x14ac:dyDescent="0.2">
      <c r="A29" s="23">
        <v>1998</v>
      </c>
      <c r="B29" s="9"/>
      <c r="C29" s="25">
        <v>1207.0188976560596</v>
      </c>
      <c r="D29" s="25"/>
      <c r="E29" s="25">
        <v>4283.839433085308</v>
      </c>
      <c r="F29" s="25"/>
      <c r="G29" s="70">
        <v>-3</v>
      </c>
      <c r="H29" s="9"/>
      <c r="I29" s="37" t="s">
        <v>13</v>
      </c>
      <c r="J29" s="9"/>
      <c r="K29" s="37" t="s">
        <v>13</v>
      </c>
      <c r="L29" s="9"/>
      <c r="M29" s="70">
        <v>-3</v>
      </c>
      <c r="N29" s="25"/>
      <c r="O29" s="25">
        <v>209.49514428488902</v>
      </c>
      <c r="P29" s="25"/>
      <c r="Q29" s="25">
        <v>259.52711991089484</v>
      </c>
      <c r="R29" s="25"/>
      <c r="S29" s="25">
        <v>704.22953235509408</v>
      </c>
      <c r="T29" s="25"/>
      <c r="U29" s="25"/>
      <c r="V29" s="54">
        <v>138.43218456296302</v>
      </c>
      <c r="W29" s="9"/>
      <c r="X29" s="9"/>
    </row>
    <row r="30" spans="1:24" s="1" customFormat="1" ht="11.25" customHeight="1" x14ac:dyDescent="0.2">
      <c r="A30" s="23">
        <v>1999</v>
      </c>
      <c r="B30" s="9"/>
      <c r="C30" s="25">
        <v>1282.1189631878162</v>
      </c>
      <c r="D30" s="25"/>
      <c r="E30" s="25">
        <v>3902.9643480435316</v>
      </c>
      <c r="F30" s="25"/>
      <c r="G30" s="70">
        <v>-3</v>
      </c>
      <c r="H30" s="9"/>
      <c r="I30" s="37" t="s">
        <v>13</v>
      </c>
      <c r="J30" s="9"/>
      <c r="K30" s="37" t="s">
        <v>13</v>
      </c>
      <c r="L30" s="9"/>
      <c r="M30" s="70">
        <v>-3</v>
      </c>
      <c r="N30" s="25"/>
      <c r="O30" s="25">
        <v>244.46284083616652</v>
      </c>
      <c r="P30" s="25"/>
      <c r="Q30" s="25">
        <v>275.15469334458965</v>
      </c>
      <c r="R30" s="25"/>
      <c r="S30" s="25">
        <v>1064.4479515034386</v>
      </c>
      <c r="T30" s="25"/>
      <c r="U30" s="25"/>
      <c r="V30" s="54">
        <v>161.15124991053898</v>
      </c>
      <c r="W30" s="9"/>
      <c r="X30" s="9"/>
    </row>
    <row r="31" spans="1:24" s="1" customFormat="1" ht="11.25" customHeight="1" x14ac:dyDescent="0.2">
      <c r="A31" s="23">
        <v>2000</v>
      </c>
      <c r="B31" s="9"/>
      <c r="C31" s="25">
        <v>1357.531993006151</v>
      </c>
      <c r="D31" s="25"/>
      <c r="E31" s="25">
        <v>3843.7278074559949</v>
      </c>
      <c r="F31" s="25"/>
      <c r="G31" s="70">
        <v>-3</v>
      </c>
      <c r="H31" s="9"/>
      <c r="I31" s="37" t="s">
        <v>13</v>
      </c>
      <c r="J31" s="9"/>
      <c r="K31" s="37" t="s">
        <v>13</v>
      </c>
      <c r="L31" s="9"/>
      <c r="M31" s="70">
        <v>-3</v>
      </c>
      <c r="N31" s="25"/>
      <c r="O31" s="25">
        <v>246.04396948634775</v>
      </c>
      <c r="P31" s="25"/>
      <c r="Q31" s="25">
        <v>291.14297388873769</v>
      </c>
      <c r="R31" s="25"/>
      <c r="S31" s="25">
        <v>787.78798033605744</v>
      </c>
      <c r="T31" s="25"/>
      <c r="U31" s="25"/>
      <c r="V31" s="55">
        <v>187.87655597244023</v>
      </c>
      <c r="W31" s="9"/>
      <c r="X31" s="9"/>
    </row>
    <row r="32" spans="1:24" s="1" customFormat="1" ht="11.25" customHeight="1" x14ac:dyDescent="0.2">
      <c r="A32" s="23">
        <v>2001</v>
      </c>
      <c r="B32" s="9"/>
      <c r="C32" s="25">
        <v>1454.3954793250591</v>
      </c>
      <c r="D32" s="25"/>
      <c r="E32" s="25">
        <v>4006.2025420098207</v>
      </c>
      <c r="F32" s="25"/>
      <c r="G32" s="70">
        <v>-3</v>
      </c>
      <c r="H32" s="9"/>
      <c r="I32" s="37" t="s">
        <v>13</v>
      </c>
      <c r="J32" s="9"/>
      <c r="K32" s="37" t="s">
        <v>13</v>
      </c>
      <c r="L32" s="9"/>
      <c r="M32" s="70">
        <v>-3</v>
      </c>
      <c r="N32" s="25"/>
      <c r="O32" s="25">
        <v>263.34021603542249</v>
      </c>
      <c r="P32" s="25"/>
      <c r="Q32" s="25">
        <v>309.36911125709219</v>
      </c>
      <c r="R32" s="25"/>
      <c r="S32" s="25">
        <v>795.36101819368525</v>
      </c>
      <c r="T32" s="25"/>
      <c r="U32" s="25"/>
      <c r="V32" s="55">
        <v>224.04368134129481</v>
      </c>
      <c r="W32" s="9"/>
      <c r="X32" s="9"/>
    </row>
    <row r="33" spans="1:24" s="1" customFormat="1" ht="11.25" customHeight="1" x14ac:dyDescent="0.2">
      <c r="A33" s="23">
        <v>2002</v>
      </c>
      <c r="B33" s="9"/>
      <c r="C33" s="25">
        <v>1545.1866725218708</v>
      </c>
      <c r="D33" s="25"/>
      <c r="E33" s="25">
        <v>4305.2006830698401</v>
      </c>
      <c r="F33" s="25"/>
      <c r="G33" s="70">
        <v>-3</v>
      </c>
      <c r="H33" s="9"/>
      <c r="I33" s="37" t="s">
        <v>13</v>
      </c>
      <c r="J33" s="9"/>
      <c r="K33" s="37" t="s">
        <v>13</v>
      </c>
      <c r="L33" s="9"/>
      <c r="M33" s="70">
        <v>-3</v>
      </c>
      <c r="N33" s="25"/>
      <c r="O33" s="25">
        <v>270.34106385589723</v>
      </c>
      <c r="P33" s="25"/>
      <c r="Q33" s="25">
        <v>322.15358023860921</v>
      </c>
      <c r="R33" s="25"/>
      <c r="S33" s="25">
        <v>874.39126737977335</v>
      </c>
      <c r="T33" s="25"/>
      <c r="U33" s="25"/>
      <c r="V33" s="55">
        <v>258.02100890139582</v>
      </c>
      <c r="W33" s="9"/>
      <c r="X33" s="9"/>
    </row>
    <row r="34" spans="1:24" s="1" customFormat="1" ht="11.25" customHeight="1" x14ac:dyDescent="0.2">
      <c r="A34" s="23">
        <v>2003</v>
      </c>
      <c r="B34" s="9"/>
      <c r="C34" s="25">
        <v>1605.6726783130409</v>
      </c>
      <c r="D34" s="25"/>
      <c r="E34" s="25">
        <v>4364.3307309819902</v>
      </c>
      <c r="F34" s="25"/>
      <c r="G34" s="70">
        <v>-3</v>
      </c>
      <c r="H34" s="9"/>
      <c r="I34" s="37" t="s">
        <v>13</v>
      </c>
      <c r="J34" s="9"/>
      <c r="K34" s="37" t="s">
        <v>13</v>
      </c>
      <c r="L34" s="9"/>
      <c r="M34" s="70">
        <v>-3</v>
      </c>
      <c r="N34" s="25"/>
      <c r="O34" s="25">
        <v>284.57556007493048</v>
      </c>
      <c r="P34" s="25"/>
      <c r="Q34" s="25">
        <v>338.59260833918893</v>
      </c>
      <c r="R34" s="25"/>
      <c r="S34" s="25">
        <v>852.13058665978247</v>
      </c>
      <c r="T34" s="25"/>
      <c r="U34" s="25"/>
      <c r="V34" s="55">
        <v>297.97786838449457</v>
      </c>
      <c r="W34" s="9"/>
      <c r="X34" s="9"/>
    </row>
    <row r="35" spans="1:24" s="1" customFormat="1" ht="11.25" customHeight="1" x14ac:dyDescent="0.2">
      <c r="A35" s="23">
        <v>2004</v>
      </c>
      <c r="B35" s="9"/>
      <c r="C35" s="25">
        <v>1670.6903630568672</v>
      </c>
      <c r="D35" s="25"/>
      <c r="E35" s="25">
        <v>4369.2600777736134</v>
      </c>
      <c r="F35" s="25"/>
      <c r="G35" s="70">
        <v>-3</v>
      </c>
      <c r="H35" s="9"/>
      <c r="I35" s="37" t="s">
        <v>13</v>
      </c>
      <c r="J35" s="9"/>
      <c r="K35" s="37" t="s">
        <v>13</v>
      </c>
      <c r="L35" s="9"/>
      <c r="M35" s="70">
        <v>-3</v>
      </c>
      <c r="N35" s="25"/>
      <c r="O35" s="25">
        <v>297.32178976288856</v>
      </c>
      <c r="P35" s="25"/>
      <c r="Q35" s="25">
        <v>364.59773846484472</v>
      </c>
      <c r="R35" s="25"/>
      <c r="S35" s="25">
        <v>899.74368248955182</v>
      </c>
      <c r="T35" s="25"/>
      <c r="U35" s="25"/>
      <c r="V35" s="55">
        <v>334.81131602057457</v>
      </c>
      <c r="W35" s="9"/>
      <c r="X35" s="9"/>
    </row>
    <row r="36" spans="1:24" s="1" customFormat="1" ht="11.25" customHeight="1" x14ac:dyDescent="0.2">
      <c r="A36" s="23">
        <v>2005</v>
      </c>
      <c r="B36" s="9"/>
      <c r="C36" s="25">
        <v>1728.884087482151</v>
      </c>
      <c r="D36" s="25"/>
      <c r="E36" s="25">
        <v>4465.748218965683</v>
      </c>
      <c r="F36" s="25"/>
      <c r="G36" s="70">
        <v>-3</v>
      </c>
      <c r="H36" s="9"/>
      <c r="I36" s="37" t="s">
        <v>13</v>
      </c>
      <c r="J36" s="9"/>
      <c r="K36" s="37" t="s">
        <v>13</v>
      </c>
      <c r="L36" s="9"/>
      <c r="M36" s="70">
        <v>-3</v>
      </c>
      <c r="N36" s="25"/>
      <c r="O36" s="25">
        <v>313.497324303146</v>
      </c>
      <c r="P36" s="25"/>
      <c r="Q36" s="25">
        <v>359.91075997835213</v>
      </c>
      <c r="R36" s="25"/>
      <c r="S36" s="25">
        <v>959.40417314341914</v>
      </c>
      <c r="T36" s="25"/>
      <c r="U36" s="25"/>
      <c r="V36" s="55">
        <v>357.25276750918482</v>
      </c>
      <c r="W36" s="9"/>
      <c r="X36" s="9"/>
    </row>
    <row r="37" spans="1:24" s="1" customFormat="1" ht="11.25" customHeight="1" x14ac:dyDescent="0.2">
      <c r="A37" s="23">
        <v>2006</v>
      </c>
      <c r="B37" s="9"/>
      <c r="C37" s="25">
        <v>1808.1425721144017</v>
      </c>
      <c r="D37" s="25"/>
      <c r="E37" s="25">
        <v>3985.5471661901584</v>
      </c>
      <c r="F37" s="25"/>
      <c r="G37" s="70">
        <v>-3</v>
      </c>
      <c r="H37" s="9"/>
      <c r="I37" s="37" t="s">
        <v>13</v>
      </c>
      <c r="J37" s="9"/>
      <c r="K37" s="37" t="s">
        <v>13</v>
      </c>
      <c r="L37" s="9"/>
      <c r="M37" s="70">
        <v>-3</v>
      </c>
      <c r="N37" s="25"/>
      <c r="O37" s="25">
        <v>310.09615704890484</v>
      </c>
      <c r="P37" s="25"/>
      <c r="Q37" s="25">
        <v>378.53996897765626</v>
      </c>
      <c r="R37" s="25"/>
      <c r="S37" s="25">
        <v>1042.4231627013519</v>
      </c>
      <c r="T37" s="25"/>
      <c r="U37" s="25"/>
      <c r="V37" s="55">
        <v>370.37237596565507</v>
      </c>
      <c r="W37" s="9"/>
      <c r="X37" s="9"/>
    </row>
    <row r="38" spans="1:24" s="1" customFormat="1" ht="11.25" customHeight="1" x14ac:dyDescent="0.2">
      <c r="A38" s="23">
        <v>2007</v>
      </c>
      <c r="B38" s="9"/>
      <c r="C38" s="25">
        <v>1951.41263367076</v>
      </c>
      <c r="D38" s="25"/>
      <c r="E38" s="25">
        <v>4977.6629505353048</v>
      </c>
      <c r="F38" s="25"/>
      <c r="G38" s="70">
        <v>-3</v>
      </c>
      <c r="H38" s="9"/>
      <c r="I38" s="37" t="s">
        <v>13</v>
      </c>
      <c r="J38" s="9"/>
      <c r="K38" s="37" t="s">
        <v>13</v>
      </c>
      <c r="L38" s="9"/>
      <c r="M38" s="70">
        <v>-3</v>
      </c>
      <c r="N38" s="25"/>
      <c r="O38" s="25">
        <v>308.57599442386794</v>
      </c>
      <c r="P38" s="25"/>
      <c r="Q38" s="25">
        <v>405.42166603760745</v>
      </c>
      <c r="R38" s="25"/>
      <c r="S38" s="25">
        <v>1098.4972608898361</v>
      </c>
      <c r="T38" s="25"/>
      <c r="U38" s="25"/>
      <c r="V38" s="55">
        <v>408.72170081669367</v>
      </c>
      <c r="W38" s="9"/>
      <c r="X38" s="9"/>
    </row>
    <row r="39" spans="1:24" s="1" customFormat="1" ht="11.25" customHeight="1" x14ac:dyDescent="0.2">
      <c r="A39" s="23">
        <v>2008</v>
      </c>
      <c r="B39" s="9"/>
      <c r="C39" s="25">
        <v>2035.4276022658919</v>
      </c>
      <c r="D39" s="25"/>
      <c r="E39" s="25">
        <v>4942.6295442753808</v>
      </c>
      <c r="F39" s="25"/>
      <c r="G39" s="70">
        <v>-3</v>
      </c>
      <c r="H39" s="9"/>
      <c r="I39" s="37" t="s">
        <v>13</v>
      </c>
      <c r="J39" s="9"/>
      <c r="K39" s="37" t="s">
        <v>13</v>
      </c>
      <c r="L39" s="9"/>
      <c r="M39" s="70">
        <v>-3</v>
      </c>
      <c r="N39" s="25"/>
      <c r="O39" s="25">
        <v>335.15137468362866</v>
      </c>
      <c r="P39" s="25"/>
      <c r="Q39" s="25">
        <v>434.19342718810503</v>
      </c>
      <c r="R39" s="25"/>
      <c r="S39" s="25">
        <v>1191.3231767438951</v>
      </c>
      <c r="T39" s="25"/>
      <c r="U39" s="25"/>
      <c r="V39" s="55">
        <v>433.35098924808045</v>
      </c>
      <c r="W39" s="9"/>
      <c r="X39" s="9"/>
    </row>
    <row r="40" spans="1:24" s="1" customFormat="1" ht="10.199999999999999" customHeight="1" x14ac:dyDescent="0.2">
      <c r="A40" s="65">
        <v>2009</v>
      </c>
      <c r="B40" s="66"/>
      <c r="C40" s="67">
        <v>2144.9045515402941</v>
      </c>
      <c r="D40" s="67"/>
      <c r="E40" s="67">
        <v>5070.3313716924531</v>
      </c>
      <c r="F40" s="67"/>
      <c r="G40" s="71">
        <v>-3</v>
      </c>
      <c r="H40" s="66"/>
      <c r="I40" s="68" t="s">
        <v>13</v>
      </c>
      <c r="J40" s="66"/>
      <c r="K40" s="68" t="s">
        <v>13</v>
      </c>
      <c r="L40" s="66"/>
      <c r="M40" s="71">
        <v>-3</v>
      </c>
      <c r="N40" s="67"/>
      <c r="O40" s="67">
        <v>336.51468540993761</v>
      </c>
      <c r="P40" s="67"/>
      <c r="Q40" s="67">
        <v>434.13568308741679</v>
      </c>
      <c r="R40" s="67"/>
      <c r="S40" s="67">
        <v>1363.1631990924561</v>
      </c>
      <c r="T40" s="67"/>
      <c r="U40" s="67"/>
      <c r="V40" s="69">
        <v>430.12971987679094</v>
      </c>
      <c r="W40" s="66"/>
      <c r="X40" s="9"/>
    </row>
    <row r="41" spans="1:24" s="1" customFormat="1" ht="10.199999999999999" customHeight="1" x14ac:dyDescent="0.2">
      <c r="A41" s="65">
        <v>2010</v>
      </c>
      <c r="B41" s="66"/>
      <c r="C41" s="67">
        <v>2128.9312514737817</v>
      </c>
      <c r="D41" s="67"/>
      <c r="E41" s="67">
        <v>5356.6033508233086</v>
      </c>
      <c r="F41" s="67"/>
      <c r="G41" s="71">
        <v>-3</v>
      </c>
      <c r="H41" s="66"/>
      <c r="I41" s="68" t="s">
        <v>13</v>
      </c>
      <c r="J41" s="66"/>
      <c r="K41" s="68" t="s">
        <v>13</v>
      </c>
      <c r="L41" s="66"/>
      <c r="M41" s="71">
        <v>-3</v>
      </c>
      <c r="N41" s="67"/>
      <c r="O41" s="67">
        <v>339.16886980799018</v>
      </c>
      <c r="P41" s="67"/>
      <c r="Q41" s="67">
        <v>446.27223562503491</v>
      </c>
      <c r="R41" s="67"/>
      <c r="S41" s="67">
        <v>1382.7005992825716</v>
      </c>
      <c r="T41" s="67"/>
      <c r="U41" s="67"/>
      <c r="V41" s="69">
        <v>418.44227733287619</v>
      </c>
      <c r="W41" s="9"/>
      <c r="X41" s="9"/>
    </row>
    <row r="42" spans="1:24" s="1" customFormat="1" ht="10.199999999999999" customHeight="1" x14ac:dyDescent="0.2">
      <c r="A42" s="65">
        <v>2011</v>
      </c>
      <c r="B42" s="66"/>
      <c r="C42" s="67">
        <v>2191</v>
      </c>
      <c r="D42" s="67"/>
      <c r="E42" s="67">
        <v>4868</v>
      </c>
      <c r="F42" s="67"/>
      <c r="G42" s="71">
        <v>-3</v>
      </c>
      <c r="H42" s="66"/>
      <c r="I42" s="68" t="s">
        <v>13</v>
      </c>
      <c r="J42" s="66"/>
      <c r="K42" s="68" t="s">
        <v>13</v>
      </c>
      <c r="L42" s="66"/>
      <c r="M42" s="71">
        <v>-3</v>
      </c>
      <c r="N42" s="67"/>
      <c r="O42" s="67">
        <v>346</v>
      </c>
      <c r="P42" s="67"/>
      <c r="Q42" s="67">
        <v>459</v>
      </c>
      <c r="R42" s="67"/>
      <c r="S42" s="67">
        <v>1611</v>
      </c>
      <c r="T42" s="67"/>
      <c r="U42" s="67"/>
      <c r="V42" s="69">
        <v>441</v>
      </c>
      <c r="W42" s="9"/>
      <c r="X42" s="9"/>
    </row>
    <row r="43" spans="1:24" s="1" customFormat="1" ht="10.199999999999999" x14ac:dyDescent="0.2">
      <c r="A43" s="39" t="s">
        <v>33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s="1" customFormat="1" ht="10.199999999999999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s="1" customFormat="1" ht="10.199999999999999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s="1" customFormat="1" ht="10.199999999999999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1:24" s="1" customFormat="1" ht="10.199999999999999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4" s="3" customFormat="1" ht="15" customHeight="1" x14ac:dyDescent="0.25">
      <c r="A48" s="75" t="s">
        <v>40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6"/>
    </row>
    <row r="49" spans="1:24" s="49" customFormat="1" ht="13.2" customHeight="1" x14ac:dyDescent="0.25">
      <c r="A49" s="50" t="s">
        <v>49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48"/>
    </row>
    <row r="50" spans="1:24" s="4" customFormat="1" ht="13.2" customHeight="1" x14ac:dyDescent="0.25">
      <c r="A50" s="51" t="s">
        <v>64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7"/>
    </row>
    <row r="51" spans="1:24" s="1" customFormat="1" ht="10.199999999999999" customHeight="1" x14ac:dyDescent="0.2">
      <c r="A51" s="22" t="s">
        <v>34</v>
      </c>
      <c r="B51" s="19"/>
      <c r="C51" s="19"/>
      <c r="D51" s="19"/>
      <c r="E51" s="20" t="s">
        <v>0</v>
      </c>
      <c r="F51" s="21"/>
      <c r="G51" s="19"/>
      <c r="H51" s="19"/>
      <c r="I51" s="19"/>
      <c r="J51" s="19"/>
      <c r="K51" s="20" t="s">
        <v>1</v>
      </c>
      <c r="L51" s="19"/>
      <c r="M51" s="40" t="s">
        <v>36</v>
      </c>
      <c r="N51" s="19"/>
      <c r="O51" s="19"/>
      <c r="P51" s="19"/>
      <c r="Q51" s="53" t="s">
        <v>3</v>
      </c>
      <c r="R51" s="19"/>
      <c r="S51" s="20" t="s">
        <v>45</v>
      </c>
      <c r="T51" s="20"/>
      <c r="U51" s="20"/>
      <c r="V51" s="22" t="s">
        <v>4</v>
      </c>
      <c r="W51" s="9"/>
      <c r="X51" s="9"/>
    </row>
    <row r="52" spans="1:24" s="1" customFormat="1" ht="14.25" customHeight="1" x14ac:dyDescent="0.2">
      <c r="A52" s="23" t="s">
        <v>5</v>
      </c>
      <c r="B52" s="27"/>
      <c r="C52" s="26" t="s">
        <v>41</v>
      </c>
      <c r="D52" s="27"/>
      <c r="E52" s="28" t="s">
        <v>6</v>
      </c>
      <c r="F52" s="41"/>
      <c r="G52" s="26" t="s">
        <v>7</v>
      </c>
      <c r="H52" s="27"/>
      <c r="I52" s="28" t="s">
        <v>8</v>
      </c>
      <c r="J52" s="27"/>
      <c r="K52" s="28" t="s">
        <v>9</v>
      </c>
      <c r="L52" s="27"/>
      <c r="M52" s="26" t="s">
        <v>38</v>
      </c>
      <c r="N52" s="27"/>
      <c r="O52" s="28" t="s">
        <v>35</v>
      </c>
      <c r="P52" s="27"/>
      <c r="Q52" s="28" t="s">
        <v>48</v>
      </c>
      <c r="R52" s="27"/>
      <c r="S52" s="29" t="s">
        <v>57</v>
      </c>
      <c r="T52" s="28"/>
      <c r="U52" s="28"/>
      <c r="V52" s="26" t="s">
        <v>46</v>
      </c>
      <c r="W52" s="27"/>
      <c r="X52" s="9"/>
    </row>
    <row r="53" spans="1:24" s="1" customFormat="1" ht="11.25" customHeight="1" x14ac:dyDescent="0.2">
      <c r="A53" s="31"/>
      <c r="B53" s="9"/>
      <c r="C53" s="74" t="s">
        <v>65</v>
      </c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9"/>
    </row>
    <row r="54" spans="1:24" s="1" customFormat="1" ht="11.25" customHeight="1" x14ac:dyDescent="0.2">
      <c r="A54" s="23" t="s">
        <v>11</v>
      </c>
      <c r="B54" s="9"/>
      <c r="C54" s="42">
        <v>1667.5809105869444</v>
      </c>
      <c r="D54" s="43"/>
      <c r="E54" s="42">
        <v>6545.9864691899793</v>
      </c>
      <c r="F54" s="43"/>
      <c r="G54" s="70">
        <v>-3</v>
      </c>
      <c r="H54" s="9"/>
      <c r="I54" s="34" t="s">
        <v>12</v>
      </c>
      <c r="J54" s="9"/>
      <c r="K54" s="35" t="s">
        <v>13</v>
      </c>
      <c r="L54" s="9"/>
      <c r="M54" s="70">
        <v>-3</v>
      </c>
      <c r="N54" s="43"/>
      <c r="O54" s="42">
        <v>438.83708173340642</v>
      </c>
      <c r="P54" s="43"/>
      <c r="Q54" s="42">
        <v>292.55805448893761</v>
      </c>
      <c r="R54" s="43"/>
      <c r="S54" s="42">
        <v>1045.8950447979521</v>
      </c>
      <c r="T54" s="43"/>
      <c r="U54" s="43"/>
      <c r="V54" s="42">
        <v>168.22088133113914</v>
      </c>
      <c r="W54" s="9"/>
      <c r="X54" s="9"/>
    </row>
    <row r="55" spans="1:24" s="1" customFormat="1" ht="11.25" customHeight="1" x14ac:dyDescent="0.2">
      <c r="A55" s="23" t="s">
        <v>14</v>
      </c>
      <c r="B55" s="9"/>
      <c r="C55" s="44">
        <v>1627.8312636621552</v>
      </c>
      <c r="D55" s="25"/>
      <c r="E55" s="44">
        <v>6690.7187041134302</v>
      </c>
      <c r="F55" s="25"/>
      <c r="G55" s="70">
        <v>-3</v>
      </c>
      <c r="H55" s="9"/>
      <c r="I55" s="37" t="s">
        <v>13</v>
      </c>
      <c r="J55" s="9"/>
      <c r="K55" s="37" t="s">
        <v>13</v>
      </c>
      <c r="L55" s="9"/>
      <c r="M55" s="70">
        <v>-3</v>
      </c>
      <c r="N55" s="25"/>
      <c r="O55" s="44">
        <v>425.22939132399159</v>
      </c>
      <c r="P55" s="25"/>
      <c r="Q55" s="44">
        <v>358.78729892961786</v>
      </c>
      <c r="R55" s="25"/>
      <c r="S55" s="44">
        <v>1534.8123343100322</v>
      </c>
      <c r="T55" s="25"/>
      <c r="U55" s="25"/>
      <c r="V55" s="44">
        <v>139.52839402818472</v>
      </c>
      <c r="W55" s="9"/>
      <c r="X55" s="9"/>
    </row>
    <row r="56" spans="1:24" s="1" customFormat="1" ht="11.25" customHeight="1" x14ac:dyDescent="0.2">
      <c r="A56" s="23" t="s">
        <v>15</v>
      </c>
      <c r="B56" s="9"/>
      <c r="C56" s="44">
        <v>1653.1860569063379</v>
      </c>
      <c r="D56" s="25"/>
      <c r="E56" s="44">
        <v>6906.6439710753675</v>
      </c>
      <c r="F56" s="25"/>
      <c r="G56" s="70">
        <v>-3</v>
      </c>
      <c r="H56" s="9"/>
      <c r="I56" s="37" t="s">
        <v>13</v>
      </c>
      <c r="J56" s="9"/>
      <c r="K56" s="37" t="s">
        <v>13</v>
      </c>
      <c r="L56" s="9"/>
      <c r="M56" s="70">
        <v>-3</v>
      </c>
      <c r="N56" s="25"/>
      <c r="O56" s="44">
        <v>404.11214724377146</v>
      </c>
      <c r="P56" s="25"/>
      <c r="Q56" s="44">
        <v>526.57037368127794</v>
      </c>
      <c r="R56" s="25"/>
      <c r="S56" s="44">
        <v>1720.5380814469665</v>
      </c>
      <c r="T56" s="25"/>
      <c r="U56" s="25"/>
      <c r="V56" s="44">
        <v>128.58113775938185</v>
      </c>
      <c r="W56" s="9"/>
      <c r="X56" s="9"/>
    </row>
    <row r="57" spans="1:24" s="1" customFormat="1" ht="11.25" customHeight="1" x14ac:dyDescent="0.2">
      <c r="A57" s="23" t="s">
        <v>16</v>
      </c>
      <c r="B57" s="9"/>
      <c r="C57" s="44">
        <v>1660.3859122205536</v>
      </c>
      <c r="D57" s="25"/>
      <c r="E57" s="44">
        <v>6981.5544158898365</v>
      </c>
      <c r="F57" s="25"/>
      <c r="G57" s="70">
        <v>-3</v>
      </c>
      <c r="H57" s="9"/>
      <c r="I57" s="37" t="s">
        <v>13</v>
      </c>
      <c r="J57" s="9"/>
      <c r="K57" s="37" t="s">
        <v>13</v>
      </c>
      <c r="L57" s="9"/>
      <c r="M57" s="70">
        <v>-3</v>
      </c>
      <c r="N57" s="25"/>
      <c r="O57" s="44">
        <v>396.67922817555888</v>
      </c>
      <c r="P57" s="44"/>
      <c r="Q57" s="44">
        <v>470.34822769387694</v>
      </c>
      <c r="R57" s="25"/>
      <c r="S57" s="44">
        <v>952.03014762134126</v>
      </c>
      <c r="T57" s="25"/>
      <c r="U57" s="25"/>
      <c r="V57" s="44">
        <v>124.67061456946136</v>
      </c>
      <c r="W57" s="9"/>
      <c r="X57" s="9"/>
    </row>
    <row r="58" spans="1:24" s="1" customFormat="1" ht="11.25" customHeight="1" x14ac:dyDescent="0.2">
      <c r="A58" s="23" t="s">
        <v>17</v>
      </c>
      <c r="B58" s="9"/>
      <c r="C58" s="44">
        <v>1637.921235106284</v>
      </c>
      <c r="D58" s="25"/>
      <c r="E58" s="44">
        <v>7300.8918145273801</v>
      </c>
      <c r="F58" s="25"/>
      <c r="G58" s="70">
        <v>-3</v>
      </c>
      <c r="H58" s="9"/>
      <c r="I58" s="37" t="s">
        <v>13</v>
      </c>
      <c r="J58" s="9"/>
      <c r="K58" s="37" t="s">
        <v>13</v>
      </c>
      <c r="L58" s="9"/>
      <c r="M58" s="70">
        <v>-3</v>
      </c>
      <c r="N58" s="25"/>
      <c r="O58" s="44">
        <v>377.18690903078465</v>
      </c>
      <c r="P58" s="25"/>
      <c r="Q58" s="44">
        <v>454.69106842067191</v>
      </c>
      <c r="R58" s="25"/>
      <c r="S58" s="44">
        <v>930.04991267864716</v>
      </c>
      <c r="T58" s="25"/>
      <c r="U58" s="25"/>
      <c r="V58" s="44">
        <v>129.17359898314544</v>
      </c>
      <c r="W58" s="9"/>
      <c r="X58" s="9"/>
    </row>
    <row r="59" spans="1:24" s="1" customFormat="1" ht="11.25" customHeight="1" x14ac:dyDescent="0.2">
      <c r="A59" s="23" t="s">
        <v>18</v>
      </c>
      <c r="B59" s="9"/>
      <c r="C59" s="44">
        <v>1554.9861675857333</v>
      </c>
      <c r="D59" s="25"/>
      <c r="E59" s="44">
        <v>7004.4003787667807</v>
      </c>
      <c r="F59" s="25"/>
      <c r="G59" s="70">
        <v>-3</v>
      </c>
      <c r="H59" s="9"/>
      <c r="I59" s="37" t="s">
        <v>13</v>
      </c>
      <c r="J59" s="9"/>
      <c r="K59" s="37" t="s">
        <v>13</v>
      </c>
      <c r="L59" s="9"/>
      <c r="M59" s="70">
        <v>-3</v>
      </c>
      <c r="N59" s="25"/>
      <c r="O59" s="44">
        <v>403.83222859689192</v>
      </c>
      <c r="P59" s="25"/>
      <c r="Q59" s="44">
        <v>417.75747785885369</v>
      </c>
      <c r="R59" s="25"/>
      <c r="S59" s="44">
        <v>487.38372416866264</v>
      </c>
      <c r="T59" s="25"/>
      <c r="U59" s="25"/>
      <c r="V59" s="44">
        <v>129.96899311164339</v>
      </c>
      <c r="W59" s="9"/>
      <c r="X59" s="9"/>
    </row>
    <row r="60" spans="1:24" s="1" customFormat="1" ht="11.25" customHeight="1" x14ac:dyDescent="0.2">
      <c r="A60" s="23" t="s">
        <v>19</v>
      </c>
      <c r="B60" s="9"/>
      <c r="C60" s="44">
        <v>1512.359197705842</v>
      </c>
      <c r="D60" s="25"/>
      <c r="E60" s="44">
        <v>6904.7874846078194</v>
      </c>
      <c r="F60" s="25"/>
      <c r="G60" s="70">
        <v>-3</v>
      </c>
      <c r="H60" s="9"/>
      <c r="I60" s="37" t="s">
        <v>13</v>
      </c>
      <c r="J60" s="9"/>
      <c r="K60" s="37" t="s">
        <v>13</v>
      </c>
      <c r="L60" s="9"/>
      <c r="M60" s="70">
        <v>-3</v>
      </c>
      <c r="N60" s="25"/>
      <c r="O60" s="44">
        <v>371.89160599323986</v>
      </c>
      <c r="P60" s="25"/>
      <c r="Q60" s="44">
        <v>475.19482988025089</v>
      </c>
      <c r="R60" s="25"/>
      <c r="S60" s="44">
        <v>388.42012181516162</v>
      </c>
      <c r="T60" s="25"/>
      <c r="U60" s="25"/>
      <c r="V60" s="44">
        <v>119.83173970893284</v>
      </c>
      <c r="W60" s="9"/>
      <c r="X60" s="9"/>
    </row>
    <row r="61" spans="1:24" s="1" customFormat="1" ht="11.25" customHeight="1" x14ac:dyDescent="0.2">
      <c r="A61" s="23" t="s">
        <v>20</v>
      </c>
      <c r="B61" s="9"/>
      <c r="C61" s="44">
        <v>1340.9084192795294</v>
      </c>
      <c r="D61" s="25"/>
      <c r="E61" s="44">
        <v>6789.5032359112265</v>
      </c>
      <c r="F61" s="25"/>
      <c r="G61" s="70">
        <v>-3</v>
      </c>
      <c r="H61" s="9"/>
      <c r="I61" s="37" t="s">
        <v>13</v>
      </c>
      <c r="J61" s="9"/>
      <c r="K61" s="37" t="s">
        <v>13</v>
      </c>
      <c r="L61" s="9"/>
      <c r="M61" s="70">
        <v>-3</v>
      </c>
      <c r="N61" s="25"/>
      <c r="O61" s="44">
        <v>343.53852064186293</v>
      </c>
      <c r="P61" s="25"/>
      <c r="Q61" s="44">
        <v>428.49966015544192</v>
      </c>
      <c r="R61" s="25"/>
      <c r="S61" s="44">
        <v>483.90909896864565</v>
      </c>
      <c r="T61" s="25"/>
      <c r="U61" s="25"/>
      <c r="V61" s="44">
        <v>114.51284021395431</v>
      </c>
      <c r="W61" s="9"/>
      <c r="X61" s="9"/>
    </row>
    <row r="62" spans="1:24" s="1" customFormat="1" ht="11.25" customHeight="1" x14ac:dyDescent="0.2">
      <c r="A62" s="23" t="s">
        <v>21</v>
      </c>
      <c r="B62" s="9"/>
      <c r="C62" s="44">
        <v>1355.8818966156916</v>
      </c>
      <c r="D62" s="25"/>
      <c r="E62" s="44">
        <v>6776.0366425396132</v>
      </c>
      <c r="F62" s="25"/>
      <c r="G62" s="70">
        <v>-3</v>
      </c>
      <c r="H62" s="9"/>
      <c r="I62" s="37" t="s">
        <v>13</v>
      </c>
      <c r="J62" s="9"/>
      <c r="K62" s="37" t="s">
        <v>13</v>
      </c>
      <c r="L62" s="9"/>
      <c r="M62" s="70">
        <v>-3</v>
      </c>
      <c r="N62" s="25"/>
      <c r="O62" s="44">
        <v>327.16553226796543</v>
      </c>
      <c r="P62" s="25"/>
      <c r="Q62" s="44">
        <v>424.97790789447055</v>
      </c>
      <c r="R62" s="25"/>
      <c r="S62" s="44">
        <v>846.58297525009607</v>
      </c>
      <c r="T62" s="25"/>
      <c r="U62" s="25"/>
      <c r="V62" s="44">
        <v>111.30373778188513</v>
      </c>
      <c r="W62" s="9"/>
      <c r="X62" s="9"/>
    </row>
    <row r="63" spans="1:24" s="1" customFormat="1" ht="11.25" customHeight="1" x14ac:dyDescent="0.2">
      <c r="A63" s="23" t="s">
        <v>22</v>
      </c>
      <c r="B63" s="9"/>
      <c r="C63" s="44">
        <v>1284.1582982871639</v>
      </c>
      <c r="D63" s="25"/>
      <c r="E63" s="44">
        <v>6830.0974210601962</v>
      </c>
      <c r="F63" s="25"/>
      <c r="G63" s="70">
        <v>-3</v>
      </c>
      <c r="H63" s="9"/>
      <c r="I63" s="37" t="s">
        <v>13</v>
      </c>
      <c r="J63" s="9"/>
      <c r="K63" s="37" t="s">
        <v>13</v>
      </c>
      <c r="L63" s="9"/>
      <c r="M63" s="70">
        <v>-3</v>
      </c>
      <c r="N63" s="25"/>
      <c r="O63" s="44">
        <v>315.57174726764856</v>
      </c>
      <c r="P63" s="25"/>
      <c r="Q63" s="44">
        <v>399.93251138870318</v>
      </c>
      <c r="R63" s="25"/>
      <c r="S63" s="44">
        <v>887.35025964368515</v>
      </c>
      <c r="T63" s="25"/>
      <c r="U63" s="25"/>
      <c r="V63" s="44">
        <v>112.48101882807276</v>
      </c>
      <c r="W63" s="9"/>
      <c r="X63" s="9"/>
    </row>
    <row r="64" spans="1:24" s="1" customFormat="1" ht="11.25" customHeight="1" x14ac:dyDescent="0.2">
      <c r="A64" s="23" t="s">
        <v>23</v>
      </c>
      <c r="B64" s="9"/>
      <c r="C64" s="44">
        <v>1328.384220441247</v>
      </c>
      <c r="D64" s="25"/>
      <c r="E64" s="44">
        <v>6897.6056756097496</v>
      </c>
      <c r="F64" s="25"/>
      <c r="G64" s="70">
        <v>-3</v>
      </c>
      <c r="H64" s="9"/>
      <c r="I64" s="37" t="s">
        <v>13</v>
      </c>
      <c r="J64" s="9"/>
      <c r="K64" s="37" t="s">
        <v>13</v>
      </c>
      <c r="L64" s="9"/>
      <c r="M64" s="70">
        <v>-3</v>
      </c>
      <c r="N64" s="25"/>
      <c r="O64" s="44">
        <v>305.64592682718956</v>
      </c>
      <c r="P64" s="25"/>
      <c r="Q64" s="44">
        <v>396.75192424683263</v>
      </c>
      <c r="R64" s="25"/>
      <c r="S64" s="44">
        <v>996.28816533093527</v>
      </c>
      <c r="T64" s="25"/>
      <c r="U64" s="25"/>
      <c r="V64" s="44">
        <v>114.61722256019608</v>
      </c>
      <c r="W64" s="9"/>
      <c r="X64" s="9"/>
    </row>
    <row r="65" spans="1:24" s="1" customFormat="1" ht="11.25" customHeight="1" x14ac:dyDescent="0.2">
      <c r="A65" s="23" t="s">
        <v>24</v>
      </c>
      <c r="B65" s="9"/>
      <c r="C65" s="44">
        <v>1422.2735821015758</v>
      </c>
      <c r="D65" s="25"/>
      <c r="E65" s="44">
        <v>7253.0396931000287</v>
      </c>
      <c r="F65" s="25"/>
      <c r="G65" s="70">
        <v>-3</v>
      </c>
      <c r="H65" s="9"/>
      <c r="I65" s="37" t="s">
        <v>13</v>
      </c>
      <c r="J65" s="9"/>
      <c r="K65" s="37" t="s">
        <v>13</v>
      </c>
      <c r="L65" s="9"/>
      <c r="M65" s="70">
        <v>-3</v>
      </c>
      <c r="N65" s="25"/>
      <c r="O65" s="44">
        <v>291.67719945442474</v>
      </c>
      <c r="P65" s="25"/>
      <c r="Q65" s="44">
        <v>411.1259573262368</v>
      </c>
      <c r="R65" s="25"/>
      <c r="S65" s="44">
        <v>958.3679410645384</v>
      </c>
      <c r="T65" s="25"/>
      <c r="U65" s="25"/>
      <c r="V65" s="44">
        <v>138.89390450210701</v>
      </c>
      <c r="W65" s="9"/>
      <c r="X65" s="9"/>
    </row>
    <row r="66" spans="1:24" s="1" customFormat="1" ht="11.25" customHeight="1" x14ac:dyDescent="0.2">
      <c r="A66" s="23" t="s">
        <v>25</v>
      </c>
      <c r="B66" s="9"/>
      <c r="C66" s="44">
        <v>1415.2470676707437</v>
      </c>
      <c r="D66" s="25"/>
      <c r="E66" s="44">
        <v>6606.2270870977518</v>
      </c>
      <c r="F66" s="25"/>
      <c r="G66" s="70">
        <v>-3</v>
      </c>
      <c r="H66" s="9"/>
      <c r="I66" s="9"/>
      <c r="J66" s="9"/>
      <c r="K66" s="9"/>
      <c r="L66" s="9"/>
      <c r="M66" s="70">
        <v>-3</v>
      </c>
      <c r="N66" s="25"/>
      <c r="O66" s="44">
        <v>308.1165202678003</v>
      </c>
      <c r="P66" s="25"/>
      <c r="Q66" s="44">
        <v>378.61775795619525</v>
      </c>
      <c r="R66" s="25"/>
      <c r="S66" s="44">
        <v>973.96154288041953</v>
      </c>
      <c r="T66" s="25"/>
      <c r="U66" s="25"/>
      <c r="V66" s="44">
        <v>122.72437671683571</v>
      </c>
      <c r="W66" s="9"/>
      <c r="X66" s="9"/>
    </row>
    <row r="67" spans="1:24" s="1" customFormat="1" ht="11.25" customHeight="1" x14ac:dyDescent="0.2">
      <c r="A67" s="23" t="s">
        <v>26</v>
      </c>
      <c r="B67" s="9"/>
      <c r="C67" s="44">
        <v>1418.8090764842739</v>
      </c>
      <c r="D67" s="25"/>
      <c r="E67" s="44">
        <v>6597.5838873908515</v>
      </c>
      <c r="F67" s="25"/>
      <c r="G67" s="70">
        <v>-3</v>
      </c>
      <c r="H67" s="9"/>
      <c r="I67" s="37" t="s">
        <v>13</v>
      </c>
      <c r="J67" s="9"/>
      <c r="K67" s="37" t="s">
        <v>13</v>
      </c>
      <c r="L67" s="9"/>
      <c r="M67" s="70">
        <v>-3</v>
      </c>
      <c r="N67" s="25"/>
      <c r="O67" s="44">
        <v>306.63798222473156</v>
      </c>
      <c r="P67" s="25"/>
      <c r="Q67" s="44">
        <v>379.64702561157242</v>
      </c>
      <c r="R67" s="25"/>
      <c r="S67" s="44">
        <v>1219.2510245602423</v>
      </c>
      <c r="T67" s="25"/>
      <c r="U67" s="25"/>
      <c r="V67" s="44">
        <v>119.24810419850672</v>
      </c>
      <c r="W67" s="9"/>
      <c r="X67" s="9"/>
    </row>
    <row r="68" spans="1:24" s="1" customFormat="1" ht="11.25" customHeight="1" x14ac:dyDescent="0.2">
      <c r="A68" s="23" t="s">
        <v>27</v>
      </c>
      <c r="B68" s="9"/>
      <c r="C68" s="44">
        <v>1495.5681479806472</v>
      </c>
      <c r="D68" s="25"/>
      <c r="E68" s="44">
        <v>6434.5252354736222</v>
      </c>
      <c r="F68" s="25"/>
      <c r="G68" s="70">
        <v>-3</v>
      </c>
      <c r="H68" s="9"/>
      <c r="I68" s="37" t="s">
        <v>13</v>
      </c>
      <c r="J68" s="9"/>
      <c r="K68" s="37" t="s">
        <v>13</v>
      </c>
      <c r="L68" s="9"/>
      <c r="M68" s="70">
        <v>-3</v>
      </c>
      <c r="N68" s="25"/>
      <c r="O68" s="44">
        <v>308.96467727743908</v>
      </c>
      <c r="P68" s="25"/>
      <c r="Q68" s="44">
        <v>380.60866041423651</v>
      </c>
      <c r="R68" s="25"/>
      <c r="S68" s="44">
        <v>1430.6407882629244</v>
      </c>
      <c r="T68" s="25"/>
      <c r="U68" s="25"/>
      <c r="V68" s="44">
        <v>118.6603470703208</v>
      </c>
      <c r="W68" s="9"/>
      <c r="X68" s="9"/>
    </row>
    <row r="69" spans="1:24" s="1" customFormat="1" ht="11.25" customHeight="1" x14ac:dyDescent="0.2">
      <c r="A69" s="23" t="s">
        <v>28</v>
      </c>
      <c r="B69" s="9"/>
      <c r="C69" s="44">
        <v>1671.9301428147367</v>
      </c>
      <c r="D69" s="25"/>
      <c r="E69" s="44">
        <v>6776.4231999736139</v>
      </c>
      <c r="F69" s="25"/>
      <c r="G69" s="70">
        <v>-3</v>
      </c>
      <c r="H69" s="25"/>
      <c r="I69" s="25">
        <f>I21/0.792817</f>
        <v>0</v>
      </c>
      <c r="J69" s="25">
        <f>J21/0.792817</f>
        <v>0</v>
      </c>
      <c r="K69" s="25">
        <f>K21/0.792817</f>
        <v>0</v>
      </c>
      <c r="L69" s="25">
        <f>L21/0.792817</f>
        <v>0</v>
      </c>
      <c r="M69" s="70">
        <v>-3</v>
      </c>
      <c r="N69" s="25"/>
      <c r="O69" s="44">
        <v>318.28226524621527</v>
      </c>
      <c r="P69" s="25"/>
      <c r="Q69" s="44">
        <v>394.69886869619711</v>
      </c>
      <c r="R69" s="25"/>
      <c r="S69" s="44">
        <v>1517.4890332794619</v>
      </c>
      <c r="T69" s="25"/>
      <c r="U69" s="25"/>
      <c r="V69" s="44">
        <v>126.3646558263795</v>
      </c>
      <c r="W69" s="9"/>
      <c r="X69" s="9"/>
    </row>
    <row r="70" spans="1:24" s="1" customFormat="1" ht="11.25" customHeight="1" x14ac:dyDescent="0.2">
      <c r="A70" s="23" t="s">
        <v>29</v>
      </c>
      <c r="B70" s="9"/>
      <c r="C70" s="44">
        <v>1720.7626900479972</v>
      </c>
      <c r="D70" s="25"/>
      <c r="E70" s="44">
        <v>6965.4867307263257</v>
      </c>
      <c r="F70" s="25"/>
      <c r="G70" s="70">
        <v>-3</v>
      </c>
      <c r="H70" s="25"/>
      <c r="I70" s="25">
        <f>I22/0.842134</f>
        <v>0</v>
      </c>
      <c r="J70" s="25">
        <f>J22/0.842134</f>
        <v>0</v>
      </c>
      <c r="K70" s="25">
        <f>K22/0.842134</f>
        <v>0</v>
      </c>
      <c r="L70" s="25">
        <f>L22/0.842134</f>
        <v>0</v>
      </c>
      <c r="M70" s="70">
        <v>-3</v>
      </c>
      <c r="N70" s="25"/>
      <c r="O70" s="44">
        <v>324.93845429218152</v>
      </c>
      <c r="P70" s="25"/>
      <c r="Q70" s="44">
        <v>412.84727320573529</v>
      </c>
      <c r="R70" s="25"/>
      <c r="S70" s="44">
        <v>1731.0791045886117</v>
      </c>
      <c r="T70" s="25"/>
      <c r="U70" s="25"/>
      <c r="V70" s="44">
        <v>130.66187140903918</v>
      </c>
      <c r="W70" s="9"/>
      <c r="X70" s="9"/>
    </row>
    <row r="71" spans="1:24" s="1" customFormat="1" ht="11.25" customHeight="1" x14ac:dyDescent="0.2">
      <c r="A71" s="23" t="s">
        <v>30</v>
      </c>
      <c r="B71" s="9"/>
      <c r="C71" s="44">
        <v>1728.8900917326648</v>
      </c>
      <c r="D71" s="25"/>
      <c r="E71" s="44">
        <v>5893.5388296963138</v>
      </c>
      <c r="F71" s="25"/>
      <c r="G71" s="70">
        <v>-3</v>
      </c>
      <c r="H71" s="25"/>
      <c r="I71" s="25">
        <f>I23/0.892113</f>
        <v>0</v>
      </c>
      <c r="J71" s="25">
        <f>J23/0.892113</f>
        <v>0</v>
      </c>
      <c r="K71" s="25">
        <f>K23/0.892113</f>
        <v>0</v>
      </c>
      <c r="L71" s="25">
        <f>L23/0.892113</f>
        <v>0</v>
      </c>
      <c r="M71" s="70">
        <v>-3</v>
      </c>
      <c r="N71" s="25"/>
      <c r="O71" s="44">
        <v>332.9582359979488</v>
      </c>
      <c r="P71" s="25"/>
      <c r="Q71" s="44">
        <v>432.66765426471426</v>
      </c>
      <c r="R71" s="25"/>
      <c r="S71" s="44">
        <v>1723.5485157540879</v>
      </c>
      <c r="T71" s="25"/>
      <c r="U71" s="25"/>
      <c r="V71" s="44">
        <v>142.44202609537916</v>
      </c>
      <c r="W71" s="9"/>
      <c r="X71" s="9"/>
    </row>
    <row r="72" spans="1:24" s="1" customFormat="1" ht="11.25" customHeight="1" x14ac:dyDescent="0.2">
      <c r="A72" s="23" t="s">
        <v>31</v>
      </c>
      <c r="B72" s="9"/>
      <c r="C72" s="44">
        <v>1702.4809500280664</v>
      </c>
      <c r="D72" s="25"/>
      <c r="E72" s="44">
        <v>6129.2675466459605</v>
      </c>
      <c r="F72" s="25"/>
      <c r="G72" s="70">
        <v>-3</v>
      </c>
      <c r="H72" s="25"/>
      <c r="I72" s="25">
        <f>I24/0.944651</f>
        <v>0</v>
      </c>
      <c r="J72" s="25">
        <f>J24/0.944651</f>
        <v>0</v>
      </c>
      <c r="K72" s="25">
        <f>K24/0.944651</f>
        <v>0</v>
      </c>
      <c r="L72" s="25">
        <f>L24/0.944651</f>
        <v>0</v>
      </c>
      <c r="M72" s="70">
        <v>-3</v>
      </c>
      <c r="N72" s="25"/>
      <c r="O72" s="44">
        <v>327.72338129859128</v>
      </c>
      <c r="P72" s="25"/>
      <c r="Q72" s="44">
        <v>423.51944660125639</v>
      </c>
      <c r="R72" s="25"/>
      <c r="S72" s="44">
        <v>1734.4129717956214</v>
      </c>
      <c r="T72" s="25"/>
      <c r="U72" s="25"/>
      <c r="V72" s="44">
        <v>147.89567976551811</v>
      </c>
      <c r="W72" s="9"/>
      <c r="X72" s="9"/>
    </row>
    <row r="73" spans="1:24" s="1" customFormat="1" ht="11.25" customHeight="1" x14ac:dyDescent="0.2">
      <c r="A73" s="23" t="s">
        <v>32</v>
      </c>
      <c r="B73" s="9"/>
      <c r="C73" s="44">
        <v>1623.1566039562426</v>
      </c>
      <c r="D73" s="25"/>
      <c r="E73" s="44">
        <v>5789.1509890606349</v>
      </c>
      <c r="F73" s="25"/>
      <c r="G73" s="70">
        <v>-3</v>
      </c>
      <c r="H73" s="25"/>
      <c r="I73" s="25">
        <f>I25/0.989479</f>
        <v>0</v>
      </c>
      <c r="J73" s="25">
        <f>J25/0.989479</f>
        <v>0</v>
      </c>
      <c r="K73" s="25">
        <f>K25/0.989479</f>
        <v>0</v>
      </c>
      <c r="L73" s="25">
        <f>L25/0.989479</f>
        <v>0</v>
      </c>
      <c r="M73" s="70">
        <v>-3</v>
      </c>
      <c r="N73" s="25"/>
      <c r="O73" s="44">
        <v>317.85472264351864</v>
      </c>
      <c r="P73" s="25"/>
      <c r="Q73" s="44">
        <v>406.59588886379038</v>
      </c>
      <c r="R73" s="25"/>
      <c r="S73" s="44">
        <v>1629.6105069540804</v>
      </c>
      <c r="T73" s="25"/>
      <c r="U73" s="25"/>
      <c r="V73" s="44">
        <v>153.28019619865114</v>
      </c>
      <c r="W73" s="9"/>
      <c r="X73" s="9"/>
    </row>
    <row r="74" spans="1:24" s="1" customFormat="1" ht="11.25" customHeight="1" x14ac:dyDescent="0.2">
      <c r="A74" s="23">
        <v>1995</v>
      </c>
      <c r="B74" s="19"/>
      <c r="C74" s="45">
        <v>1626.6579248692226</v>
      </c>
      <c r="D74" s="21"/>
      <c r="E74" s="45">
        <v>5933.3396514570786</v>
      </c>
      <c r="F74" s="25"/>
      <c r="G74" s="70">
        <v>-3</v>
      </c>
      <c r="H74" s="25"/>
      <c r="I74" s="25"/>
      <c r="J74" s="25"/>
      <c r="K74" s="25"/>
      <c r="L74" s="25"/>
      <c r="M74" s="70">
        <v>-3</v>
      </c>
      <c r="N74" s="25"/>
      <c r="O74" s="45">
        <v>310.72739730071112</v>
      </c>
      <c r="P74" s="25"/>
      <c r="Q74" s="45">
        <v>391.51652059889602</v>
      </c>
      <c r="R74" s="25"/>
      <c r="S74" s="45">
        <v>2468.7291715541496</v>
      </c>
      <c r="T74" s="25"/>
      <c r="U74" s="25"/>
      <c r="V74" s="45">
        <v>161.57824659636978</v>
      </c>
      <c r="W74" s="9"/>
      <c r="X74" s="9"/>
    </row>
    <row r="75" spans="1:24" s="1" customFormat="1" ht="11.25" customHeight="1" x14ac:dyDescent="0.2">
      <c r="A75" s="23">
        <v>1996</v>
      </c>
      <c r="B75" s="19"/>
      <c r="C75" s="45">
        <v>1587.1164910187076</v>
      </c>
      <c r="D75" s="21"/>
      <c r="E75" s="45">
        <v>5492.8163291267674</v>
      </c>
      <c r="F75" s="25"/>
      <c r="G75" s="70">
        <v>-3</v>
      </c>
      <c r="H75" s="25"/>
      <c r="I75" s="25"/>
      <c r="J75" s="25"/>
      <c r="K75" s="25"/>
      <c r="L75" s="25"/>
      <c r="M75" s="70">
        <v>-3</v>
      </c>
      <c r="N75" s="25"/>
      <c r="O75" s="45">
        <v>310.45694719354492</v>
      </c>
      <c r="P75" s="25"/>
      <c r="Q75" s="45">
        <v>372.54833663225389</v>
      </c>
      <c r="R75" s="25"/>
      <c r="S75" s="45">
        <v>2809.2567660684185</v>
      </c>
      <c r="T75" s="25"/>
      <c r="U75" s="25"/>
      <c r="V75" s="45">
        <v>169.61550285696111</v>
      </c>
      <c r="W75" s="9"/>
      <c r="X75" s="9"/>
    </row>
    <row r="76" spans="1:24" s="1" customFormat="1" ht="11.25" customHeight="1" x14ac:dyDescent="0.2">
      <c r="A76" s="22">
        <v>1997</v>
      </c>
      <c r="B76" s="19"/>
      <c r="C76" s="45">
        <v>1646.8139960014068</v>
      </c>
      <c r="D76" s="21"/>
      <c r="E76" s="45">
        <v>6057.6311481830498</v>
      </c>
      <c r="F76" s="25"/>
      <c r="G76" s="70">
        <v>-3</v>
      </c>
      <c r="H76" s="25"/>
      <c r="I76" s="25"/>
      <c r="J76" s="25"/>
      <c r="K76" s="25"/>
      <c r="L76" s="25"/>
      <c r="M76" s="70">
        <v>-3</v>
      </c>
      <c r="N76" s="25"/>
      <c r="O76" s="45">
        <v>304.63074841245498</v>
      </c>
      <c r="P76" s="21"/>
      <c r="Q76" s="45">
        <v>383.08037781626911</v>
      </c>
      <c r="R76" s="21"/>
      <c r="S76" s="45">
        <v>2563.5436235370589</v>
      </c>
      <c r="T76" s="21"/>
      <c r="U76" s="21"/>
      <c r="V76" s="45">
        <v>178.45625239188874</v>
      </c>
      <c r="W76" s="9"/>
      <c r="X76" s="9"/>
    </row>
    <row r="77" spans="1:24" s="1" customFormat="1" ht="11.25" customHeight="1" x14ac:dyDescent="0.2">
      <c r="A77" s="22">
        <v>1998</v>
      </c>
      <c r="B77" s="19"/>
      <c r="C77" s="45">
        <v>1758.6413908873492</v>
      </c>
      <c r="D77" s="21"/>
      <c r="E77" s="45">
        <v>6241.6067830993979</v>
      </c>
      <c r="F77" s="25"/>
      <c r="G77" s="70">
        <v>-3</v>
      </c>
      <c r="H77" s="25"/>
      <c r="I77" s="25"/>
      <c r="J77" s="25"/>
      <c r="K77" s="25"/>
      <c r="L77" s="25"/>
      <c r="M77" s="70">
        <v>-3</v>
      </c>
      <c r="N77" s="25"/>
      <c r="O77" s="45">
        <v>305.23700386529197</v>
      </c>
      <c r="P77" s="21"/>
      <c r="Q77" s="45">
        <v>378.13420818796459</v>
      </c>
      <c r="R77" s="21"/>
      <c r="S77" s="45">
        <v>1026.0710968899987</v>
      </c>
      <c r="T77" s="21"/>
      <c r="U77" s="21"/>
      <c r="V77" s="45">
        <v>201.69739684784571</v>
      </c>
      <c r="W77" s="9"/>
      <c r="X77" s="9"/>
    </row>
    <row r="78" spans="1:24" s="1" customFormat="1" ht="11.25" customHeight="1" x14ac:dyDescent="0.2">
      <c r="A78" s="22">
        <v>1999</v>
      </c>
      <c r="B78" s="19"/>
      <c r="C78" s="45">
        <v>1828.213711739146</v>
      </c>
      <c r="D78" s="21"/>
      <c r="E78" s="45">
        <v>5565.3594887801037</v>
      </c>
      <c r="F78" s="25"/>
      <c r="G78" s="70">
        <v>-3</v>
      </c>
      <c r="H78" s="25"/>
      <c r="I78" s="25"/>
      <c r="J78" s="25"/>
      <c r="K78" s="25"/>
      <c r="L78" s="25"/>
      <c r="M78" s="70">
        <v>-3</v>
      </c>
      <c r="N78" s="25"/>
      <c r="O78" s="45">
        <v>348.58724538021966</v>
      </c>
      <c r="P78" s="21"/>
      <c r="Q78" s="45">
        <v>392.35172216095577</v>
      </c>
      <c r="R78" s="21"/>
      <c r="S78" s="45">
        <v>1517.8297773029342</v>
      </c>
      <c r="T78" s="21"/>
      <c r="U78" s="21"/>
      <c r="V78" s="45">
        <v>229.79063036227066</v>
      </c>
      <c r="W78" s="9"/>
      <c r="X78" s="9"/>
    </row>
    <row r="79" spans="1:24" s="1" customFormat="1" ht="11.25" customHeight="1" x14ac:dyDescent="0.2">
      <c r="A79" s="22">
        <v>2000</v>
      </c>
      <c r="B79" s="19"/>
      <c r="C79" s="45">
        <v>1886.9864154165602</v>
      </c>
      <c r="D79" s="21"/>
      <c r="E79" s="45">
        <v>5342.8296309739189</v>
      </c>
      <c r="F79" s="21"/>
      <c r="G79" s="70">
        <v>-3</v>
      </c>
      <c r="H79" s="25"/>
      <c r="I79" s="25"/>
      <c r="J79" s="25"/>
      <c r="K79" s="25"/>
      <c r="L79" s="25"/>
      <c r="M79" s="70">
        <v>-3</v>
      </c>
      <c r="N79" s="25"/>
      <c r="O79" s="45">
        <v>342.00418878363865</v>
      </c>
      <c r="P79" s="21"/>
      <c r="Q79" s="45">
        <v>404.69236784280861</v>
      </c>
      <c r="R79" s="21"/>
      <c r="S79" s="45">
        <v>1095.0351260825521</v>
      </c>
      <c r="T79" s="21"/>
      <c r="U79" s="21"/>
      <c r="V79" s="45">
        <v>261.15075793549818</v>
      </c>
      <c r="W79" s="19"/>
      <c r="X79" s="9"/>
    </row>
    <row r="80" spans="1:24" s="1" customFormat="1" ht="11.25" customHeight="1" x14ac:dyDescent="0.2">
      <c r="A80" s="22">
        <v>2001</v>
      </c>
      <c r="B80" s="19"/>
      <c r="C80" s="45">
        <v>1955.7605682871836</v>
      </c>
      <c r="D80" s="21"/>
      <c r="E80" s="45">
        <v>5387.2368771874571</v>
      </c>
      <c r="F80" s="21"/>
      <c r="G80" s="70">
        <v>-3</v>
      </c>
      <c r="H80" s="21"/>
      <c r="I80" s="21"/>
      <c r="J80" s="21"/>
      <c r="K80" s="21"/>
      <c r="L80" s="21"/>
      <c r="M80" s="70">
        <v>-3</v>
      </c>
      <c r="N80" s="21"/>
      <c r="O80" s="45">
        <v>354.1199198482916</v>
      </c>
      <c r="P80" s="21"/>
      <c r="Q80" s="45">
        <v>416.01608190054179</v>
      </c>
      <c r="R80" s="21"/>
      <c r="S80" s="45">
        <v>1069.5410835970363</v>
      </c>
      <c r="T80" s="21"/>
      <c r="U80" s="21"/>
      <c r="V80" s="45">
        <v>301.27692485990644</v>
      </c>
      <c r="W80" s="19"/>
      <c r="X80" s="9"/>
    </row>
    <row r="81" spans="1:26" s="1" customFormat="1" ht="11.25" customHeight="1" x14ac:dyDescent="0.2">
      <c r="A81" s="22">
        <v>2002</v>
      </c>
      <c r="B81" s="19"/>
      <c r="C81" s="45">
        <v>2024.6236194873286</v>
      </c>
      <c r="D81" s="21"/>
      <c r="E81" s="45">
        <v>5641.0083937303734</v>
      </c>
      <c r="F81" s="21"/>
      <c r="G81" s="70">
        <v>-3</v>
      </c>
      <c r="H81" s="21"/>
      <c r="I81" s="21"/>
      <c r="J81" s="21"/>
      <c r="K81" s="21"/>
      <c r="L81" s="21"/>
      <c r="M81" s="70">
        <v>-3</v>
      </c>
      <c r="N81" s="21"/>
      <c r="O81" s="45">
        <v>354.22186389083976</v>
      </c>
      <c r="P81" s="21"/>
      <c r="Q81" s="45">
        <v>422.11064802221341</v>
      </c>
      <c r="R81" s="21"/>
      <c r="S81" s="45">
        <v>1145.6953674867345</v>
      </c>
      <c r="T81" s="21"/>
      <c r="U81" s="21"/>
      <c r="V81" s="45">
        <v>338.07917077949179</v>
      </c>
      <c r="W81" s="19"/>
      <c r="X81" s="9"/>
    </row>
    <row r="82" spans="1:26" s="1" customFormat="1" ht="11.25" customHeight="1" x14ac:dyDescent="0.2">
      <c r="A82" s="22">
        <v>2003</v>
      </c>
      <c r="B82" s="19"/>
      <c r="C82" s="45">
        <v>2032.0392092832765</v>
      </c>
      <c r="D82" s="21"/>
      <c r="E82" s="45">
        <v>5523.224806286672</v>
      </c>
      <c r="F82" s="21"/>
      <c r="G82" s="70">
        <v>-3</v>
      </c>
      <c r="H82" s="21"/>
      <c r="I82" s="21"/>
      <c r="J82" s="21"/>
      <c r="K82" s="21"/>
      <c r="L82" s="21"/>
      <c r="M82" s="70">
        <v>-3</v>
      </c>
      <c r="N82" s="21"/>
      <c r="O82" s="45">
        <v>360.14108223075112</v>
      </c>
      <c r="P82" s="21"/>
      <c r="Q82" s="45">
        <v>428.50168992200355</v>
      </c>
      <c r="R82" s="21"/>
      <c r="S82" s="45">
        <v>1078.4033302113985</v>
      </c>
      <c r="T82" s="21"/>
      <c r="U82" s="21"/>
      <c r="V82" s="45">
        <v>377.10220783734115</v>
      </c>
      <c r="W82" s="19"/>
      <c r="X82" s="19"/>
      <c r="Y82" s="46"/>
      <c r="Z82" s="46"/>
    </row>
    <row r="83" spans="1:26" s="1" customFormat="1" ht="11.25" customHeight="1" x14ac:dyDescent="0.2">
      <c r="A83" s="22">
        <v>2004</v>
      </c>
      <c r="B83" s="19"/>
      <c r="C83" s="45">
        <v>2035.3249302937907</v>
      </c>
      <c r="D83" s="21"/>
      <c r="E83" s="45">
        <v>5322.8678155290982</v>
      </c>
      <c r="F83" s="21"/>
      <c r="G83" s="70">
        <v>-3</v>
      </c>
      <c r="H83" s="21"/>
      <c r="I83" s="21"/>
      <c r="J83" s="21"/>
      <c r="K83" s="21"/>
      <c r="L83" s="21"/>
      <c r="M83" s="70">
        <v>-3</v>
      </c>
      <c r="N83" s="21"/>
      <c r="O83" s="45">
        <v>362.21340854372198</v>
      </c>
      <c r="P83" s="21"/>
      <c r="Q83" s="45">
        <v>444.17259058611984</v>
      </c>
      <c r="R83" s="21"/>
      <c r="S83" s="45">
        <v>1096.1161854639802</v>
      </c>
      <c r="T83" s="21"/>
      <c r="U83" s="21"/>
      <c r="V83" s="45">
        <v>407.88516741923229</v>
      </c>
      <c r="W83" s="19"/>
      <c r="X83" s="9"/>
    </row>
    <row r="84" spans="1:26" s="46" customFormat="1" ht="11.25" customHeight="1" x14ac:dyDescent="0.2">
      <c r="A84" s="22">
        <v>2005</v>
      </c>
      <c r="B84" s="19"/>
      <c r="C84" s="45">
        <v>2042.2897948148479</v>
      </c>
      <c r="D84" s="21"/>
      <c r="E84" s="45">
        <v>5275.2825246304174</v>
      </c>
      <c r="F84" s="21"/>
      <c r="G84" s="70">
        <v>-3</v>
      </c>
      <c r="H84" s="21"/>
      <c r="I84" s="21"/>
      <c r="J84" s="21"/>
      <c r="K84" s="21"/>
      <c r="L84" s="21"/>
      <c r="M84" s="70">
        <v>-3</v>
      </c>
      <c r="N84" s="21"/>
      <c r="O84" s="45">
        <v>370.3269587370101</v>
      </c>
      <c r="P84" s="21"/>
      <c r="Q84" s="45">
        <v>425.15405021647138</v>
      </c>
      <c r="R84" s="21"/>
      <c r="S84" s="45">
        <v>1133.3214100935561</v>
      </c>
      <c r="T84" s="21"/>
      <c r="U84" s="21"/>
      <c r="V84" s="45">
        <v>422.01422671194672</v>
      </c>
      <c r="W84" s="19"/>
      <c r="X84" s="19"/>
    </row>
    <row r="85" spans="1:26" s="46" customFormat="1" ht="11.25" customHeight="1" x14ac:dyDescent="0.2">
      <c r="A85" s="22">
        <v>2006</v>
      </c>
      <c r="B85" s="19"/>
      <c r="C85" s="45">
        <v>2070.4380922719683</v>
      </c>
      <c r="D85" s="21"/>
      <c r="E85" s="45">
        <v>4563.704653984888</v>
      </c>
      <c r="F85" s="21"/>
      <c r="G85" s="70">
        <v>-3</v>
      </c>
      <c r="H85" s="21"/>
      <c r="I85" s="21"/>
      <c r="J85" s="21"/>
      <c r="K85" s="21"/>
      <c r="L85" s="21"/>
      <c r="M85" s="70">
        <v>-3</v>
      </c>
      <c r="N85" s="21"/>
      <c r="O85" s="45">
        <v>355.07979609728557</v>
      </c>
      <c r="P85" s="21"/>
      <c r="Q85" s="45">
        <v>433.45230807894552</v>
      </c>
      <c r="R85" s="21"/>
      <c r="S85" s="45">
        <v>1193.640732544482</v>
      </c>
      <c r="T85" s="21"/>
      <c r="U85" s="21"/>
      <c r="V85" s="45">
        <v>424.09989530186743</v>
      </c>
      <c r="W85" s="19"/>
      <c r="X85" s="19"/>
    </row>
    <row r="86" spans="1:26" s="46" customFormat="1" ht="11.25" customHeight="1" x14ac:dyDescent="0.2">
      <c r="A86" s="22">
        <v>2007</v>
      </c>
      <c r="B86" s="19"/>
      <c r="C86" s="45">
        <v>2159.7819133223616</v>
      </c>
      <c r="D86" s="21"/>
      <c r="E86" s="45">
        <v>5509.1712668468926</v>
      </c>
      <c r="F86" s="21"/>
      <c r="G86" s="70">
        <v>-3</v>
      </c>
      <c r="H86" s="21"/>
      <c r="I86" s="21"/>
      <c r="J86" s="21"/>
      <c r="K86" s="21"/>
      <c r="L86" s="21"/>
      <c r="M86" s="70">
        <v>-3</v>
      </c>
      <c r="N86" s="21"/>
      <c r="O86" s="45">
        <v>341.52533407989387</v>
      </c>
      <c r="P86" s="21"/>
      <c r="Q86" s="45">
        <v>448.7120593915235</v>
      </c>
      <c r="R86" s="21"/>
      <c r="S86" s="45">
        <v>1215.7933565496796</v>
      </c>
      <c r="T86" s="21"/>
      <c r="U86" s="21"/>
      <c r="V86" s="45">
        <v>452.36446755278359</v>
      </c>
      <c r="W86" s="19"/>
      <c r="X86" s="19"/>
    </row>
    <row r="87" spans="1:26" s="46" customFormat="1" ht="11.25" customHeight="1" x14ac:dyDescent="0.2">
      <c r="A87" s="22">
        <v>2008</v>
      </c>
      <c r="B87" s="19"/>
      <c r="C87" s="45">
        <v>2185.1801855626886</v>
      </c>
      <c r="D87" s="21"/>
      <c r="E87" s="45">
        <v>5306.2737936263911</v>
      </c>
      <c r="F87" s="21"/>
      <c r="G87" s="72">
        <v>-3</v>
      </c>
      <c r="H87" s="21"/>
      <c r="I87" s="21"/>
      <c r="J87" s="21"/>
      <c r="K87" s="21"/>
      <c r="L87" s="21"/>
      <c r="M87" s="72">
        <v>-3</v>
      </c>
      <c r="N87" s="21"/>
      <c r="O87" s="45">
        <v>359.80947802195101</v>
      </c>
      <c r="P87" s="21"/>
      <c r="Q87" s="45">
        <v>466.13835477949885</v>
      </c>
      <c r="R87" s="21"/>
      <c r="S87" s="45">
        <v>1278.9724368109889</v>
      </c>
      <c r="T87" s="21"/>
      <c r="U87" s="21"/>
      <c r="V87" s="45">
        <v>465.23393612463803</v>
      </c>
      <c r="W87" s="19"/>
      <c r="X87" s="19"/>
    </row>
    <row r="88" spans="1:26" s="46" customFormat="1" ht="11.25" customHeight="1" x14ac:dyDescent="0.2">
      <c r="A88" s="22">
        <v>2009</v>
      </c>
      <c r="B88" s="19"/>
      <c r="C88" s="45">
        <v>2245.7334939517391</v>
      </c>
      <c r="D88" s="21"/>
      <c r="E88" s="45">
        <v>5308.680509194257</v>
      </c>
      <c r="F88" s="21"/>
      <c r="G88" s="72">
        <v>-3</v>
      </c>
      <c r="H88" s="21"/>
      <c r="I88" s="21"/>
      <c r="J88" s="21"/>
      <c r="K88" s="21"/>
      <c r="L88" s="21"/>
      <c r="M88" s="72">
        <v>-3</v>
      </c>
      <c r="N88" s="21"/>
      <c r="O88" s="45">
        <v>352.33376687509565</v>
      </c>
      <c r="P88" s="21"/>
      <c r="Q88" s="45">
        <v>454.5437901788676</v>
      </c>
      <c r="R88" s="21"/>
      <c r="S88" s="45">
        <v>1427.2435814106307</v>
      </c>
      <c r="T88" s="21"/>
      <c r="U88" s="21"/>
      <c r="V88" s="45">
        <v>450.34951227909789</v>
      </c>
      <c r="W88" s="19"/>
      <c r="X88" s="19"/>
    </row>
    <row r="89" spans="1:26" s="46" customFormat="1" ht="11.25" customHeight="1" x14ac:dyDescent="0.2">
      <c r="A89" s="22">
        <v>2010</v>
      </c>
      <c r="B89" s="19"/>
      <c r="C89" s="45">
        <v>2168.9660263888672</v>
      </c>
      <c r="D89" s="21"/>
      <c r="E89" s="45">
        <v>5457.3348372492555</v>
      </c>
      <c r="F89" s="21"/>
      <c r="G89" s="72">
        <v>-3</v>
      </c>
      <c r="H89" s="21"/>
      <c r="I89" s="21"/>
      <c r="J89" s="21"/>
      <c r="K89" s="21"/>
      <c r="L89" s="21"/>
      <c r="M89" s="72">
        <v>-3</v>
      </c>
      <c r="N89" s="21"/>
      <c r="O89" s="45">
        <v>345.5469758889484</v>
      </c>
      <c r="P89" s="45"/>
      <c r="Q89" s="45">
        <v>454.66443170545415</v>
      </c>
      <c r="R89" s="45"/>
      <c r="S89" s="45">
        <v>1408.7024287117326</v>
      </c>
      <c r="T89" s="45"/>
      <c r="U89" s="45">
        <v>0</v>
      </c>
      <c r="V89" s="45">
        <v>426.31112813601067</v>
      </c>
      <c r="W89" s="19"/>
      <c r="X89" s="19"/>
    </row>
    <row r="90" spans="1:26" s="46" customFormat="1" ht="11.25" customHeight="1" x14ac:dyDescent="0.2">
      <c r="A90" s="26">
        <v>2011</v>
      </c>
      <c r="B90" s="27"/>
      <c r="C90" s="47">
        <v>2191</v>
      </c>
      <c r="D90" s="41"/>
      <c r="E90" s="47">
        <v>4868</v>
      </c>
      <c r="F90" s="41"/>
      <c r="G90" s="73">
        <v>-3</v>
      </c>
      <c r="H90" s="41"/>
      <c r="I90" s="41"/>
      <c r="J90" s="41"/>
      <c r="K90" s="41"/>
      <c r="L90" s="41"/>
      <c r="M90" s="73">
        <v>-3</v>
      </c>
      <c r="N90" s="41"/>
      <c r="O90" s="47">
        <v>346</v>
      </c>
      <c r="P90" s="41"/>
      <c r="Q90" s="47">
        <v>459</v>
      </c>
      <c r="R90" s="41"/>
      <c r="S90" s="47">
        <v>1611</v>
      </c>
      <c r="T90" s="41"/>
      <c r="U90" s="41"/>
      <c r="V90" s="47">
        <v>441</v>
      </c>
      <c r="W90" s="27"/>
      <c r="X90" s="19"/>
    </row>
    <row r="91" spans="1:26" s="64" customFormat="1" ht="9.6" customHeight="1" x14ac:dyDescent="0.25">
      <c r="A91" s="60" t="s">
        <v>52</v>
      </c>
      <c r="B91" s="61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3"/>
    </row>
    <row r="92" spans="1:26" s="5" customFormat="1" ht="9" customHeight="1" x14ac:dyDescent="0.15">
      <c r="A92" s="58" t="s">
        <v>50</v>
      </c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2"/>
    </row>
    <row r="93" spans="1:26" s="2" customFormat="1" ht="9.6" customHeight="1" x14ac:dyDescent="0.15">
      <c r="A93" s="10" t="s">
        <v>58</v>
      </c>
      <c r="B93" s="11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</row>
    <row r="94" spans="1:26" s="2" customFormat="1" ht="9.6" customHeight="1" x14ac:dyDescent="0.15">
      <c r="A94" s="14" t="s">
        <v>53</v>
      </c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</row>
    <row r="95" spans="1:26" s="2" customFormat="1" ht="9.6" customHeight="1" x14ac:dyDescent="0.15">
      <c r="A95" s="15" t="s">
        <v>54</v>
      </c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</row>
    <row r="96" spans="1:26" s="2" customFormat="1" ht="9.6" customHeight="1" x14ac:dyDescent="0.15">
      <c r="A96" s="15" t="s">
        <v>55</v>
      </c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</row>
    <row r="97" spans="1:25" s="5" customFormat="1" ht="9.6" customHeight="1" x14ac:dyDescent="0.15">
      <c r="A97" s="13" t="s">
        <v>59</v>
      </c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</row>
    <row r="98" spans="1:25" s="5" customFormat="1" ht="9" customHeight="1" x14ac:dyDescent="0.15">
      <c r="A98" s="57" t="s">
        <v>51</v>
      </c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</row>
    <row r="99" spans="1:25" s="5" customFormat="1" ht="3.9" customHeight="1" x14ac:dyDescent="0.15">
      <c r="A99" s="14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</row>
    <row r="100" spans="1:25" s="5" customFormat="1" ht="9" customHeight="1" x14ac:dyDescent="0.15">
      <c r="A100" s="16" t="s">
        <v>60</v>
      </c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</row>
    <row r="101" spans="1:25" s="5" customFormat="1" ht="9" customHeight="1" x14ac:dyDescent="0.15">
      <c r="A101" s="15" t="s">
        <v>61</v>
      </c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</row>
    <row r="102" spans="1:25" s="5" customFormat="1" ht="9" customHeight="1" x14ac:dyDescent="0.15">
      <c r="A102" s="15" t="s">
        <v>66</v>
      </c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</row>
    <row r="103" spans="1:25" ht="9" customHeight="1" x14ac:dyDescent="0.25">
      <c r="A103" s="57" t="s">
        <v>67</v>
      </c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</row>
    <row r="104" spans="1:25" ht="9" customHeight="1" x14ac:dyDescent="0.25">
      <c r="A104" s="57" t="s">
        <v>69</v>
      </c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</row>
    <row r="105" spans="1:25" ht="9" customHeight="1" x14ac:dyDescent="0.25">
      <c r="A105" s="57" t="s">
        <v>68</v>
      </c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</row>
    <row r="106" spans="1:25" ht="3.9" customHeight="1" x14ac:dyDescent="0.25">
      <c r="A106" s="57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</row>
    <row r="107" spans="1:25" s="59" customFormat="1" ht="9.6" customHeight="1" x14ac:dyDescent="0.25">
      <c r="A107" s="17" t="s">
        <v>63</v>
      </c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</row>
    <row r="108" spans="1:25" s="59" customFormat="1" ht="9.6" customHeight="1" x14ac:dyDescent="0.25">
      <c r="A108" s="15" t="s">
        <v>56</v>
      </c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</row>
    <row r="109" spans="1:25" ht="9.6" customHeight="1" x14ac:dyDescent="0.25">
      <c r="A109" s="15" t="s">
        <v>62</v>
      </c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</row>
    <row r="110" spans="1:25" x14ac:dyDescent="0.25">
      <c r="B110" s="12"/>
    </row>
  </sheetData>
  <mergeCells count="3">
    <mergeCell ref="C53:W53"/>
    <mergeCell ref="A1:W1"/>
    <mergeCell ref="A48:W48"/>
  </mergeCells>
  <phoneticPr fontId="2" type="noConversion"/>
  <printOptions gridLinesSet="0"/>
  <pageMargins left="0.8" right="0.75" top="0.75" bottom="0.5" header="0.5" footer="0.5"/>
  <pageSetup firstPageNumber="230" orientation="portrait" r:id="rId1"/>
  <headerFooter alignWithMargins="0">
    <oddFooter>&amp;L&amp;"Times New Roman,Bold"&amp;8MEDICARE &amp;&amp; MEDICAID RESEARCH REVIEW/&amp;"Times New Roman,Regular"&amp;6 2013 Statistical Supplement</oddFooter>
  </headerFooter>
  <rowBreaks count="1" manualBreakCount="1">
    <brk id="47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TABLE13.13</vt:lpstr>
      <vt:lpstr>TABLE13.13!Print_Area</vt:lpstr>
      <vt:lpstr>Print_Area</vt:lpstr>
      <vt:lpstr>TABLE13.13!Print_Area_MI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2014-07-09T14:23:29Z</cp:lastPrinted>
  <dcterms:created xsi:type="dcterms:W3CDTF">1999-10-08T13:42:34Z</dcterms:created>
  <dcterms:modified xsi:type="dcterms:W3CDTF">2014-07-09T14:23:35Z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699170932</vt:i4>
  </property>
  <property fmtid="{D5CDD505-2E9C-101B-9397-08002B2CF9AE}" pid="3" name="_NewReviewCycle">
    <vt:lpwstr/>
  </property>
  <property fmtid="{D5CDD505-2E9C-101B-9397-08002B2CF9AE}" pid="4" name="_EmailSubject">
    <vt:lpwstr>Medicaid tables 13.11 - 13.20 (2012 Statistical Sipplement))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699170932</vt:i4>
  </property>
  <property fmtid="{D5CDD505-2E9C-101B-9397-08002B2CF9AE}" pid="8" name="_ReviewingToolsShownOnce">
    <vt:lpwstr/>
  </property>
</Properties>
</file>