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9435" windowHeight="5025" tabRatio="596"/>
  </bookViews>
  <sheets>
    <sheet name="Table13.2" sheetId="2" r:id="rId1"/>
  </sheets>
  <definedNames>
    <definedName name="_xlnm.Print_Area" localSheetId="0">Table13.2!$A$1:$T$114</definedName>
  </definedNames>
  <calcPr calcId="125725"/>
</workbook>
</file>

<file path=xl/calcChain.xml><?xml version="1.0" encoding="utf-8"?>
<calcChain xmlns="http://schemas.openxmlformats.org/spreadsheetml/2006/main">
  <c r="G70" i="2"/>
  <c r="S23"/>
  <c r="C49"/>
  <c r="C9"/>
  <c r="C17"/>
  <c r="C23"/>
  <c r="C31"/>
  <c r="C41"/>
  <c r="C64"/>
  <c r="C70"/>
  <c r="C78"/>
  <c r="C87"/>
  <c r="T87"/>
  <c r="S87"/>
  <c r="R87"/>
  <c r="Q87"/>
  <c r="O87"/>
  <c r="K87"/>
  <c r="I87"/>
  <c r="G87"/>
  <c r="E87"/>
  <c r="T70"/>
  <c r="S70"/>
  <c r="R70"/>
  <c r="Q70"/>
  <c r="O70"/>
  <c r="K70"/>
  <c r="I70"/>
  <c r="E70"/>
  <c r="T64"/>
  <c r="S64"/>
  <c r="R64"/>
  <c r="Q64"/>
  <c r="O64"/>
  <c r="K64"/>
  <c r="I64"/>
  <c r="G64"/>
  <c r="E64"/>
  <c r="T49"/>
  <c r="S49"/>
  <c r="R49"/>
  <c r="Q49"/>
  <c r="O49"/>
  <c r="K49"/>
  <c r="I49"/>
  <c r="G49"/>
  <c r="E49"/>
  <c r="T41"/>
  <c r="T78"/>
  <c r="T9"/>
  <c r="T17"/>
  <c r="T23"/>
  <c r="T31"/>
  <c r="S41"/>
  <c r="S78"/>
  <c r="S9"/>
  <c r="S17"/>
  <c r="S31"/>
  <c r="R41"/>
  <c r="R78"/>
  <c r="R9"/>
  <c r="R17"/>
  <c r="R23"/>
  <c r="R31"/>
  <c r="Q41"/>
  <c r="Q78"/>
  <c r="Q9"/>
  <c r="Q17"/>
  <c r="Q23"/>
  <c r="Q31"/>
  <c r="O41"/>
  <c r="O78"/>
  <c r="O9"/>
  <c r="O17"/>
  <c r="O23"/>
  <c r="O31"/>
  <c r="K41"/>
  <c r="K78"/>
  <c r="K9"/>
  <c r="K17"/>
  <c r="K23"/>
  <c r="K31"/>
  <c r="I41"/>
  <c r="I78"/>
  <c r="I9"/>
  <c r="I17"/>
  <c r="I23"/>
  <c r="I31"/>
  <c r="G41"/>
  <c r="G78"/>
  <c r="G9"/>
  <c r="G17"/>
  <c r="G23"/>
  <c r="G31"/>
  <c r="E41"/>
  <c r="E78"/>
  <c r="E9"/>
  <c r="E17"/>
  <c r="E23"/>
  <c r="E31"/>
  <c r="T7" l="1"/>
  <c r="S7"/>
  <c r="R7"/>
  <c r="Q7"/>
  <c r="O7"/>
  <c r="K7"/>
  <c r="I7"/>
  <c r="G7"/>
  <c r="E7"/>
  <c r="C7"/>
</calcChain>
</file>

<file path=xl/sharedStrings.xml><?xml version="1.0" encoding="utf-8"?>
<sst xmlns="http://schemas.openxmlformats.org/spreadsheetml/2006/main" count="206" uniqueCount="106">
  <si>
    <t xml:space="preserve">   Institutional</t>
  </si>
  <si>
    <t xml:space="preserve">    Other </t>
  </si>
  <si>
    <t>Area of</t>
  </si>
  <si>
    <t xml:space="preserve">   Long-Term-</t>
  </si>
  <si>
    <t xml:space="preserve">   Acute</t>
  </si>
  <si>
    <t xml:space="preserve">   Home and</t>
  </si>
  <si>
    <t xml:space="preserve">   Health </t>
  </si>
  <si>
    <t>Residence</t>
  </si>
  <si>
    <t xml:space="preserve">   Total</t>
  </si>
  <si>
    <t>All Jurisdictions</t>
  </si>
  <si>
    <t>Boston: Region I</t>
  </si>
  <si>
    <t>Connecticut</t>
  </si>
  <si>
    <t>Maine</t>
  </si>
  <si>
    <t>Massachusetts</t>
  </si>
  <si>
    <t>New Hampshire</t>
  </si>
  <si>
    <t>Rhode Island</t>
  </si>
  <si>
    <t>Vermont</t>
  </si>
  <si>
    <t>New York: Region II</t>
  </si>
  <si>
    <t>New Jersey</t>
  </si>
  <si>
    <t>New York</t>
  </si>
  <si>
    <t>Puerto Rico</t>
  </si>
  <si>
    <t>Virgin Islands</t>
  </si>
  <si>
    <t>Philadelphia: Region III</t>
  </si>
  <si>
    <t>Delaware</t>
  </si>
  <si>
    <t>District of Columbia</t>
  </si>
  <si>
    <t>Maryland</t>
  </si>
  <si>
    <t>Pennsylvania</t>
  </si>
  <si>
    <t>Virginia</t>
  </si>
  <si>
    <t>West Virginia</t>
  </si>
  <si>
    <t>Atlanta: Region IV</t>
  </si>
  <si>
    <t>Alabama</t>
  </si>
  <si>
    <t>Florida</t>
  </si>
  <si>
    <t>Georgia</t>
  </si>
  <si>
    <t>Kentucky</t>
  </si>
  <si>
    <t>Mississippi</t>
  </si>
  <si>
    <t>North Carolina</t>
  </si>
  <si>
    <t>South Carolina</t>
  </si>
  <si>
    <t>Tennessee</t>
  </si>
  <si>
    <t>See footnotes at end of table.</t>
  </si>
  <si>
    <t>Chicago: Region V</t>
  </si>
  <si>
    <t>Illinois</t>
  </si>
  <si>
    <t>Indiana</t>
  </si>
  <si>
    <t>Michigan</t>
  </si>
  <si>
    <t>Minnesota</t>
  </si>
  <si>
    <t>Ohio</t>
  </si>
  <si>
    <t>Wisconsin</t>
  </si>
  <si>
    <t>Dallas: Region VI</t>
  </si>
  <si>
    <t>Arkansas</t>
  </si>
  <si>
    <t>Louisiana</t>
  </si>
  <si>
    <t>New Mexico</t>
  </si>
  <si>
    <t>Oklahoma</t>
  </si>
  <si>
    <t>Texas</t>
  </si>
  <si>
    <t>Kansas City: Region VII</t>
  </si>
  <si>
    <t>Iowa</t>
  </si>
  <si>
    <t>Kansas</t>
  </si>
  <si>
    <t>Missouri</t>
  </si>
  <si>
    <t>Nebraska</t>
  </si>
  <si>
    <t>Denver: Region VIII</t>
  </si>
  <si>
    <t>Colorado</t>
  </si>
  <si>
    <t>Montana</t>
  </si>
  <si>
    <t>North Dakota</t>
  </si>
  <si>
    <t>South Dakota</t>
  </si>
  <si>
    <t>Utah</t>
  </si>
  <si>
    <t>Wyoming</t>
  </si>
  <si>
    <t>San Francisco: Region IX</t>
  </si>
  <si>
    <t>Arizona</t>
  </si>
  <si>
    <t>California</t>
  </si>
  <si>
    <t>Hawaii</t>
  </si>
  <si>
    <t>Nevada</t>
  </si>
  <si>
    <t>Seattle: Region X</t>
  </si>
  <si>
    <t>Alaska</t>
  </si>
  <si>
    <t>Idaho</t>
  </si>
  <si>
    <t>Oregon</t>
  </si>
  <si>
    <t>Washington</t>
  </si>
  <si>
    <t>Physicians</t>
  </si>
  <si>
    <t xml:space="preserve">and Other </t>
  </si>
  <si>
    <t>American Samoa</t>
  </si>
  <si>
    <t>Guam</t>
  </si>
  <si>
    <t>Northern Mariana Islands</t>
  </si>
  <si>
    <t>Drug</t>
  </si>
  <si>
    <t>Prescription</t>
  </si>
  <si>
    <t xml:space="preserve">Prescription </t>
  </si>
  <si>
    <t>Drug Rebate</t>
  </si>
  <si>
    <t>care case management.</t>
  </si>
  <si>
    <t>SOURCE: Centers for Medicare &amp; Medicaid Services, Center for Medicaid and State Operations: State Reported Expenditures, Quarterly Medicaid</t>
  </si>
  <si>
    <t>Amount in Thousands</t>
  </si>
  <si>
    <r>
      <t xml:space="preserve">  Hospital </t>
    </r>
    <r>
      <rPr>
        <vertAlign val="superscript"/>
        <sz val="8"/>
        <rFont val="Arial"/>
        <family val="2"/>
      </rPr>
      <t>1</t>
    </r>
  </si>
  <si>
    <r>
      <t xml:space="preserve">  Care </t>
    </r>
    <r>
      <rPr>
        <vertAlign val="superscript"/>
        <sz val="8"/>
        <rFont val="Arial"/>
        <family val="2"/>
      </rPr>
      <t>2</t>
    </r>
  </si>
  <si>
    <r>
      <t xml:space="preserve">Practitioners </t>
    </r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  </t>
    </r>
  </si>
  <si>
    <r>
      <t xml:space="preserve">   Care </t>
    </r>
    <r>
      <rPr>
        <vertAlign val="superscript"/>
        <sz val="8"/>
        <rFont val="Arial"/>
        <family val="2"/>
      </rPr>
      <t>4</t>
    </r>
  </si>
  <si>
    <r>
      <t xml:space="preserve">   Community </t>
    </r>
    <r>
      <rPr>
        <vertAlign val="superscript"/>
        <sz val="8"/>
        <rFont val="Arial"/>
        <family val="2"/>
      </rPr>
      <t>5</t>
    </r>
  </si>
  <si>
    <r>
      <t xml:space="preserve">  Insurance </t>
    </r>
    <r>
      <rPr>
        <vertAlign val="superscript"/>
        <sz val="8"/>
        <rFont val="Arial"/>
        <family val="2"/>
      </rPr>
      <t>6</t>
    </r>
  </si>
  <si>
    <r>
      <t xml:space="preserve">         Miscellaneous </t>
    </r>
    <r>
      <rPr>
        <vertAlign val="superscript"/>
        <sz val="8"/>
        <rFont val="Arial"/>
        <family val="2"/>
      </rPr>
      <t>7</t>
    </r>
  </si>
  <si>
    <r>
      <t xml:space="preserve">   Insurance </t>
    </r>
    <r>
      <rPr>
        <vertAlign val="superscript"/>
        <sz val="8"/>
        <rFont val="Arial"/>
        <family val="2"/>
      </rPr>
      <t>6</t>
    </r>
  </si>
  <si>
    <r>
      <t>1</t>
    </r>
    <r>
      <rPr>
        <sz val="7"/>
        <rFont val="Arial"/>
        <family val="2"/>
      </rPr>
      <t>Includes inpatient, inpatient disproportionate share, mental health, mental health disproportionate share, and outpatient.</t>
    </r>
  </si>
  <si>
    <r>
      <t>2</t>
    </r>
    <r>
      <rPr>
        <sz val="7"/>
        <rFont val="Arial"/>
        <family val="2"/>
      </rPr>
      <t>Includes nursing facility, intermediate care facility for the mentally retarded, public and private.</t>
    </r>
  </si>
  <si>
    <r>
      <t>3</t>
    </r>
    <r>
      <rPr>
        <sz val="7"/>
        <rFont val="Arial"/>
        <family val="2"/>
      </rPr>
      <t>Includes physician, dental, and other practitioners.</t>
    </r>
  </si>
  <si>
    <r>
      <t>4</t>
    </r>
    <r>
      <rPr>
        <sz val="7"/>
        <rFont val="Arial"/>
        <family val="2"/>
      </rPr>
      <t>Includes clinics, federally qualified health centers, lab and X-ray, rural health clinics, and early and periodic screening, diagnosis, and treatment.</t>
    </r>
  </si>
  <si>
    <r>
      <t>5</t>
    </r>
    <r>
      <rPr>
        <sz val="7"/>
        <rFont val="Arial"/>
        <family val="2"/>
      </rPr>
      <t>Includes personal care, home health, and home and community-based waiver services.</t>
    </r>
  </si>
  <si>
    <r>
      <t>6</t>
    </r>
    <r>
      <rPr>
        <sz val="7"/>
        <rFont val="Arial"/>
        <family val="2"/>
      </rPr>
      <t>Includes Medicare Part A and Part B premiums, premiums to managed care organizations, prepaid health plans, group health plans, and primary</t>
    </r>
  </si>
  <si>
    <r>
      <t>7</t>
    </r>
    <r>
      <rPr>
        <sz val="7"/>
        <rFont val="Arial"/>
        <family val="2"/>
      </rPr>
      <t xml:space="preserve">Includes sterilization, abortion, hospice, targeted case management, and all others. </t>
    </r>
  </si>
  <si>
    <t>Table 13.2</t>
  </si>
  <si>
    <t>Table 13.2—Continued</t>
  </si>
  <si>
    <t>Medicaid Expenditures, by Provider Type and Area of Residence: Fiscal Year 2009</t>
  </si>
  <si>
    <t>Statement of Expenditures for the Medical Assistance Program (CMS-64); data development by the Center for Strategic Planning.</t>
  </si>
  <si>
    <t>Note:  Numbers may not add to totals because of rounding. Medicaid expenditures excludes SCHIP.</t>
  </si>
</sst>
</file>

<file path=xl/styles.xml><?xml version="1.0" encoding="utf-8"?>
<styleSheet xmlns="http://schemas.openxmlformats.org/spreadsheetml/2006/main">
  <numFmts count="9">
    <numFmt numFmtId="5" formatCode="&quot;$&quot;#,##0_);\(&quot;$&quot;#,##0\)"/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&quot;$&quot;#,##0"/>
    <numFmt numFmtId="166" formatCode="&quot;$&quot;#,##0;[Red]&quot;$&quot;#,##0"/>
    <numFmt numFmtId="167" formatCode="#,##0;[Red]#,##0"/>
    <numFmt numFmtId="168" formatCode="0_);\(0\)"/>
  </numFmts>
  <fonts count="1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vertAlign val="superscript"/>
      <sz val="8"/>
      <name val="Arial"/>
      <family val="2"/>
    </font>
    <font>
      <vertAlign val="superscript"/>
      <sz val="7"/>
      <name val="Arial"/>
      <family val="2"/>
    </font>
    <font>
      <sz val="7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 applyBorder="1"/>
    <xf numFmtId="166" fontId="2" fillId="0" borderId="0" xfId="1" applyNumberFormat="1" applyFont="1" applyBorder="1"/>
    <xf numFmtId="0" fontId="3" fillId="0" borderId="0" xfId="0" applyFont="1" applyBorder="1"/>
    <xf numFmtId="0" fontId="2" fillId="0" borderId="0" xfId="0" applyFont="1" applyBorder="1" applyAlignment="1">
      <alignment horizontal="center"/>
    </xf>
    <xf numFmtId="164" fontId="2" fillId="0" borderId="0" xfId="1" applyNumberFormat="1" applyFont="1" applyBorder="1"/>
    <xf numFmtId="166" fontId="2" fillId="0" borderId="0" xfId="0" applyNumberFormat="1" applyFont="1" applyBorder="1"/>
    <xf numFmtId="0" fontId="4" fillId="0" borderId="0" xfId="0" applyFont="1" applyAlignment="1">
      <alignment horizontal="center"/>
    </xf>
    <xf numFmtId="167" fontId="5" fillId="0" borderId="0" xfId="1" applyNumberFormat="1" applyFont="1" applyBorder="1"/>
    <xf numFmtId="167" fontId="5" fillId="0" borderId="1" xfId="1" applyNumberFormat="1" applyFont="1" applyBorder="1"/>
    <xf numFmtId="0" fontId="5" fillId="0" borderId="0" xfId="0" applyFont="1" applyAlignment="1">
      <alignment horizontal="center"/>
    </xf>
    <xf numFmtId="167" fontId="6" fillId="0" borderId="0" xfId="1" applyNumberFormat="1" applyFont="1" applyAlignment="1"/>
    <xf numFmtId="167" fontId="5" fillId="0" borderId="0" xfId="1" applyNumberFormat="1" applyFont="1" applyAlignment="1">
      <alignment horizontal="center"/>
    </xf>
    <xf numFmtId="167" fontId="5" fillId="0" borderId="0" xfId="1" applyNumberFormat="1" applyFont="1" applyBorder="1" applyAlignment="1">
      <alignment horizontal="center"/>
    </xf>
    <xf numFmtId="0" fontId="5" fillId="0" borderId="0" xfId="0" applyFont="1" applyAlignment="1" applyProtection="1">
      <alignment horizontal="left"/>
    </xf>
    <xf numFmtId="0" fontId="5" fillId="0" borderId="1" xfId="0" applyFont="1" applyBorder="1" applyAlignment="1" applyProtection="1">
      <alignment horizontal="left"/>
    </xf>
    <xf numFmtId="0" fontId="5" fillId="0" borderId="1" xfId="0" applyFont="1" applyBorder="1" applyAlignment="1">
      <alignment horizontal="left"/>
    </xf>
    <xf numFmtId="167" fontId="6" fillId="0" borderId="1" xfId="1" applyNumberFormat="1" applyFont="1" applyFill="1" applyBorder="1" applyAlignment="1">
      <alignment horizontal="centerContinuous"/>
    </xf>
    <xf numFmtId="167" fontId="5" fillId="0" borderId="1" xfId="1" applyNumberFormat="1" applyFont="1" applyFill="1" applyBorder="1" applyAlignment="1">
      <alignment horizontal="center"/>
    </xf>
    <xf numFmtId="167" fontId="5" fillId="0" borderId="1" xfId="1" applyNumberFormat="1" applyFont="1" applyBorder="1" applyAlignment="1">
      <alignment horizontal="center"/>
    </xf>
    <xf numFmtId="0" fontId="5" fillId="0" borderId="0" xfId="0" applyFont="1" applyBorder="1" applyAlignment="1" applyProtection="1">
      <alignment horizontal="left"/>
    </xf>
    <xf numFmtId="0" fontId="5" fillId="0" borderId="0" xfId="0" applyFont="1" applyBorder="1" applyAlignment="1">
      <alignment horizontal="left"/>
    </xf>
    <xf numFmtId="166" fontId="5" fillId="0" borderId="0" xfId="1" applyNumberFormat="1" applyFont="1" applyBorder="1" applyAlignment="1" applyProtection="1">
      <alignment horizontal="left"/>
    </xf>
    <xf numFmtId="166" fontId="5" fillId="0" borderId="0" xfId="1" applyNumberFormat="1" applyFont="1" applyBorder="1"/>
    <xf numFmtId="165" fontId="5" fillId="0" borderId="0" xfId="2" quotePrefix="1" applyNumberFormat="1" applyFont="1"/>
    <xf numFmtId="166" fontId="5" fillId="0" borderId="0" xfId="1" applyNumberFormat="1" applyFont="1" applyFill="1"/>
    <xf numFmtId="166" fontId="5" fillId="0" borderId="0" xfId="1" applyNumberFormat="1" applyFont="1"/>
    <xf numFmtId="5" fontId="5" fillId="0" borderId="0" xfId="2" quotePrefix="1" applyNumberFormat="1" applyFont="1"/>
    <xf numFmtId="0" fontId="5" fillId="0" borderId="0" xfId="0" applyFont="1"/>
    <xf numFmtId="164" fontId="5" fillId="0" borderId="0" xfId="1" quotePrefix="1" applyNumberFormat="1" applyFont="1"/>
    <xf numFmtId="167" fontId="5" fillId="0" borderId="0" xfId="1" applyNumberFormat="1" applyFont="1" applyFill="1"/>
    <xf numFmtId="167" fontId="5" fillId="0" borderId="0" xfId="1" applyNumberFormat="1" applyFont="1"/>
    <xf numFmtId="3" fontId="5" fillId="0" borderId="0" xfId="1" quotePrefix="1" applyNumberFormat="1" applyFont="1"/>
    <xf numFmtId="164" fontId="5" fillId="0" borderId="0" xfId="1" applyNumberFormat="1" applyFont="1"/>
    <xf numFmtId="3" fontId="5" fillId="0" borderId="0" xfId="1" applyNumberFormat="1" applyFont="1" applyFill="1"/>
    <xf numFmtId="3" fontId="6" fillId="0" borderId="0" xfId="1" applyNumberFormat="1" applyFont="1" applyFill="1" applyAlignment="1"/>
    <xf numFmtId="37" fontId="5" fillId="0" borderId="0" xfId="0" applyNumberFormat="1" applyFont="1"/>
    <xf numFmtId="3" fontId="5" fillId="0" borderId="0" xfId="0" applyNumberFormat="1" applyFont="1"/>
    <xf numFmtId="167" fontId="6" fillId="0" borderId="1" xfId="1" applyNumberFormat="1" applyFont="1" applyBorder="1" applyAlignment="1">
      <alignment horizontal="centerContinuous"/>
    </xf>
    <xf numFmtId="166" fontId="5" fillId="0" borderId="0" xfId="0" applyNumberFormat="1" applyFont="1"/>
    <xf numFmtId="165" fontId="5" fillId="0" borderId="0" xfId="1" quotePrefix="1" applyNumberFormat="1" applyFont="1"/>
    <xf numFmtId="166" fontId="6" fillId="0" borderId="0" xfId="1" applyNumberFormat="1" applyFont="1" applyAlignment="1"/>
    <xf numFmtId="166" fontId="5" fillId="0" borderId="0" xfId="0" applyNumberFormat="1" applyFont="1" applyAlignment="1" applyProtection="1">
      <alignment horizontal="left"/>
    </xf>
    <xf numFmtId="0" fontId="5" fillId="0" borderId="1" xfId="0" applyFont="1" applyBorder="1"/>
    <xf numFmtId="37" fontId="5" fillId="0" borderId="1" xfId="0" applyNumberFormat="1" applyFont="1" applyBorder="1"/>
    <xf numFmtId="3" fontId="5" fillId="0" borderId="1" xfId="0" applyNumberFormat="1" applyFont="1" applyBorder="1"/>
    <xf numFmtId="0" fontId="8" fillId="0" borderId="0" xfId="0" applyFont="1" applyBorder="1" applyAlignment="1" applyProtection="1"/>
    <xf numFmtId="0" fontId="5" fillId="0" borderId="0" xfId="0" applyFont="1" applyBorder="1" applyAlignment="1"/>
    <xf numFmtId="167" fontId="6" fillId="0" borderId="0" xfId="1" applyNumberFormat="1" applyFont="1" applyBorder="1" applyAlignment="1"/>
    <xf numFmtId="167" fontId="5" fillId="0" borderId="0" xfId="1" applyNumberFormat="1" applyFont="1" applyBorder="1" applyAlignment="1"/>
    <xf numFmtId="167" fontId="5" fillId="0" borderId="0" xfId="1" applyNumberFormat="1" applyFont="1" applyBorder="1" applyAlignment="1">
      <alignment wrapText="1"/>
    </xf>
    <xf numFmtId="0" fontId="8" fillId="0" borderId="0" xfId="0" quotePrefix="1" applyFont="1" applyBorder="1" applyAlignment="1" applyProtection="1">
      <alignment horizontal="left"/>
    </xf>
    <xf numFmtId="0" fontId="9" fillId="0" borderId="0" xfId="0" quotePrefix="1" applyFont="1" applyBorder="1" applyAlignment="1" applyProtection="1">
      <alignment horizontal="left"/>
    </xf>
    <xf numFmtId="0" fontId="9" fillId="0" borderId="0" xfId="0" quotePrefix="1" applyFont="1" applyFill="1" applyBorder="1" applyAlignment="1" applyProtection="1">
      <alignment horizontal="left"/>
    </xf>
    <xf numFmtId="0" fontId="9" fillId="0" borderId="0" xfId="0" quotePrefix="1" applyFont="1" applyAlignment="1" applyProtection="1">
      <alignment horizontal="left"/>
    </xf>
    <xf numFmtId="37" fontId="5" fillId="0" borderId="0" xfId="1" quotePrefix="1" applyNumberFormat="1" applyFont="1"/>
    <xf numFmtId="37" fontId="6" fillId="0" borderId="0" xfId="1" applyNumberFormat="1" applyFont="1" applyFill="1" applyAlignment="1"/>
    <xf numFmtId="0" fontId="9" fillId="0" borderId="0" xfId="0" applyFont="1" applyBorder="1" applyAlignment="1" applyProtection="1">
      <alignment horizontal="left"/>
    </xf>
    <xf numFmtId="0" fontId="0" fillId="0" borderId="0" xfId="0" applyAlignment="1">
      <alignment horizontal="center"/>
    </xf>
    <xf numFmtId="6" fontId="5" fillId="0" borderId="0" xfId="2" quotePrefix="1" applyNumberFormat="1" applyFont="1"/>
    <xf numFmtId="167" fontId="5" fillId="0" borderId="1" xfId="1" applyNumberFormat="1" applyFont="1" applyBorder="1" applyAlignment="1">
      <alignment horizontal="centerContinuous"/>
    </xf>
    <xf numFmtId="37" fontId="5" fillId="0" borderId="0" xfId="1" applyNumberFormat="1" applyFont="1"/>
    <xf numFmtId="37" fontId="6" fillId="0" borderId="0" xfId="1" applyNumberFormat="1" applyFont="1" applyAlignment="1"/>
    <xf numFmtId="165" fontId="5" fillId="0" borderId="0" xfId="0" applyNumberFormat="1" applyFont="1"/>
    <xf numFmtId="5" fontId="5" fillId="0" borderId="0" xfId="0" applyNumberFormat="1" applyFont="1"/>
    <xf numFmtId="38" fontId="5" fillId="0" borderId="0" xfId="1" quotePrefix="1" applyNumberFormat="1" applyFont="1"/>
    <xf numFmtId="38" fontId="5" fillId="0" borderId="0" xfId="1" applyNumberFormat="1" applyFont="1"/>
    <xf numFmtId="38" fontId="6" fillId="0" borderId="0" xfId="1" applyNumberFormat="1" applyFont="1" applyAlignment="1"/>
    <xf numFmtId="37" fontId="2" fillId="0" borderId="0" xfId="0" applyNumberFormat="1" applyFont="1"/>
    <xf numFmtId="168" fontId="2" fillId="0" borderId="0" xfId="0" applyNumberFormat="1" applyFont="1" applyAlignment="1"/>
    <xf numFmtId="167" fontId="5" fillId="0" borderId="2" xfId="1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10"/>
  <sheetViews>
    <sheetView tabSelected="1" topLeftCell="A85" zoomScale="130" zoomScaleNormal="130" workbookViewId="0">
      <selection activeCell="C109" sqref="C109"/>
    </sheetView>
  </sheetViews>
  <sheetFormatPr defaultColWidth="8.85546875" defaultRowHeight="11.25"/>
  <cols>
    <col min="1" max="1" width="18.7109375" style="28" customWidth="1"/>
    <col min="2" max="2" width="0.42578125" style="28" customWidth="1"/>
    <col min="3" max="3" width="13.28515625" style="11" customWidth="1"/>
    <col min="4" max="4" width="1.28515625" style="31" customWidth="1"/>
    <col min="5" max="5" width="11.85546875" style="31" customWidth="1"/>
    <col min="6" max="6" width="2" style="31" customWidth="1"/>
    <col min="7" max="7" width="11.85546875" style="31" customWidth="1"/>
    <col min="8" max="8" width="2.42578125" style="31" customWidth="1"/>
    <col min="9" max="9" width="11.7109375" style="31" customWidth="1"/>
    <col min="10" max="10" width="1.7109375" style="31" customWidth="1"/>
    <col min="11" max="11" width="10.7109375" style="31" customWidth="1"/>
    <col min="12" max="12" width="1.5703125" style="8" customWidth="1"/>
    <col min="13" max="13" width="19" style="31" customWidth="1"/>
    <col min="14" max="14" width="1.85546875" style="31" customWidth="1"/>
    <col min="15" max="15" width="10.5703125" style="31" customWidth="1"/>
    <col min="16" max="16" width="2" style="31" customWidth="1"/>
    <col min="17" max="17" width="11" style="31" customWidth="1"/>
    <col min="18" max="18" width="13" style="31" customWidth="1"/>
    <col min="19" max="19" width="15" style="31" customWidth="1"/>
    <col min="20" max="20" width="13.7109375" style="31" customWidth="1"/>
    <col min="21" max="16384" width="8.85546875" style="1"/>
  </cols>
  <sheetData>
    <row r="1" spans="1:20" s="3" customFormat="1" ht="15" customHeight="1">
      <c r="A1" s="71" t="s">
        <v>101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"/>
      <c r="M1" s="71" t="s">
        <v>102</v>
      </c>
      <c r="N1" s="71"/>
      <c r="O1" s="71"/>
      <c r="P1" s="71"/>
      <c r="Q1" s="71"/>
      <c r="R1" s="71"/>
      <c r="S1" s="71"/>
      <c r="T1" s="71"/>
    </row>
    <row r="2" spans="1:20" s="3" customFormat="1" ht="15" customHeight="1">
      <c r="A2" s="73" t="s">
        <v>103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9"/>
      <c r="M2" s="73" t="s">
        <v>103</v>
      </c>
      <c r="N2" s="73"/>
      <c r="O2" s="73"/>
      <c r="P2" s="73"/>
      <c r="Q2" s="73"/>
      <c r="R2" s="73"/>
      <c r="S2" s="73"/>
      <c r="T2" s="73"/>
    </row>
    <row r="3" spans="1:20" s="4" customFormat="1" ht="12" customHeight="1">
      <c r="A3" s="10"/>
      <c r="B3" s="10"/>
      <c r="C3" s="11"/>
      <c r="D3" s="12"/>
      <c r="E3" s="12"/>
      <c r="F3" s="12"/>
      <c r="G3" s="12" t="s">
        <v>0</v>
      </c>
      <c r="H3" s="12"/>
      <c r="I3" s="12" t="s">
        <v>74</v>
      </c>
      <c r="J3" s="12"/>
      <c r="K3" s="12"/>
      <c r="L3" s="13"/>
      <c r="M3" s="12"/>
      <c r="N3" s="12"/>
      <c r="O3" s="12"/>
      <c r="P3" s="12"/>
      <c r="Q3" s="12" t="s">
        <v>1</v>
      </c>
      <c r="R3" s="12"/>
      <c r="S3" s="12"/>
      <c r="T3" s="12"/>
    </row>
    <row r="4" spans="1:20" s="4" customFormat="1" ht="12" customHeight="1">
      <c r="A4" s="14" t="s">
        <v>2</v>
      </c>
      <c r="B4" s="10"/>
      <c r="C4" s="11"/>
      <c r="D4" s="12"/>
      <c r="E4" s="12"/>
      <c r="F4" s="12"/>
      <c r="G4" s="12" t="s">
        <v>3</v>
      </c>
      <c r="H4" s="12"/>
      <c r="I4" s="12" t="s">
        <v>75</v>
      </c>
      <c r="J4" s="12"/>
      <c r="K4" s="12" t="s">
        <v>80</v>
      </c>
      <c r="L4" s="13"/>
      <c r="M4" s="14" t="s">
        <v>2</v>
      </c>
      <c r="N4" s="12"/>
      <c r="O4" s="12" t="s">
        <v>81</v>
      </c>
      <c r="P4" s="12"/>
      <c r="Q4" s="12" t="s">
        <v>4</v>
      </c>
      <c r="R4" s="12" t="s">
        <v>5</v>
      </c>
      <c r="S4" s="12" t="s">
        <v>6</v>
      </c>
      <c r="T4" s="12"/>
    </row>
    <row r="5" spans="1:20" s="4" customFormat="1" ht="12" customHeight="1">
      <c r="A5" s="15" t="s">
        <v>7</v>
      </c>
      <c r="B5" s="16"/>
      <c r="C5" s="17" t="s">
        <v>8</v>
      </c>
      <c r="D5" s="18"/>
      <c r="E5" s="60" t="s">
        <v>86</v>
      </c>
      <c r="F5" s="19"/>
      <c r="G5" s="60" t="s">
        <v>87</v>
      </c>
      <c r="H5" s="19"/>
      <c r="I5" s="19" t="s">
        <v>88</v>
      </c>
      <c r="J5" s="19"/>
      <c r="K5" s="19" t="s">
        <v>79</v>
      </c>
      <c r="L5" s="19"/>
      <c r="M5" s="15" t="s">
        <v>7</v>
      </c>
      <c r="N5" s="19"/>
      <c r="O5" s="19" t="s">
        <v>82</v>
      </c>
      <c r="P5" s="19"/>
      <c r="Q5" s="19" t="s">
        <v>89</v>
      </c>
      <c r="R5" s="19" t="s">
        <v>90</v>
      </c>
      <c r="S5" s="18" t="s">
        <v>91</v>
      </c>
      <c r="T5" s="19" t="s">
        <v>92</v>
      </c>
    </row>
    <row r="6" spans="1:20" s="4" customFormat="1" ht="12" customHeight="1">
      <c r="A6" s="20"/>
      <c r="B6" s="21"/>
      <c r="C6" s="70" t="s">
        <v>85</v>
      </c>
      <c r="D6" s="70"/>
      <c r="E6" s="70"/>
      <c r="F6" s="70"/>
      <c r="G6" s="70"/>
      <c r="H6" s="70"/>
      <c r="I6" s="70"/>
      <c r="J6" s="70"/>
      <c r="K6" s="70"/>
      <c r="L6" s="13"/>
      <c r="M6" s="13"/>
      <c r="N6" s="13"/>
      <c r="O6" s="70" t="s">
        <v>85</v>
      </c>
      <c r="P6" s="70"/>
      <c r="Q6" s="70"/>
      <c r="R6" s="70"/>
      <c r="S6" s="70"/>
      <c r="T6" s="70"/>
    </row>
    <row r="7" spans="1:20" s="2" customFormat="1" ht="12.75" customHeight="1">
      <c r="A7" s="22" t="s">
        <v>9</v>
      </c>
      <c r="B7" s="23"/>
      <c r="C7" s="59">
        <f>SUM(C9+C17+C23+C31+C41+C49+C64+C70+C78+C87)</f>
        <v>355311219.26599997</v>
      </c>
      <c r="D7" s="25"/>
      <c r="E7" s="59">
        <f>SUM(E9+E17+E23+E31+E41+E49+E64+E70+E78+E87)</f>
        <v>81252408.034000009</v>
      </c>
      <c r="F7" s="26"/>
      <c r="G7" s="59">
        <f>SUM(G9+G17+G23+G31+G41+G49+G64+G70+G78+G87)</f>
        <v>62674030.112000003</v>
      </c>
      <c r="H7" s="26"/>
      <c r="I7" s="59">
        <f>SUM(I9+I17+I23+I31+I41+I49+I64+I70+I78+I87)</f>
        <v>19026113.390999999</v>
      </c>
      <c r="J7" s="24"/>
      <c r="K7" s="59">
        <f>SUM(K9+K17+K23+K31+K41+K49+K64+K70+K78+K87)</f>
        <v>25349976.84</v>
      </c>
      <c r="L7" s="26"/>
      <c r="M7" s="22" t="s">
        <v>9</v>
      </c>
      <c r="N7" s="24"/>
      <c r="O7" s="24">
        <f>SUM(O9+O17+O23+O31+O41+O49+O64+O70+O78+O87)</f>
        <v>-9599966.852</v>
      </c>
      <c r="P7" s="27"/>
      <c r="Q7" s="59">
        <f>SUM(Q9+Q17+Q23+Q31+Q41+Q49+Q64+Q70+Q78+Q87)</f>
        <v>13595631.227</v>
      </c>
      <c r="R7" s="59">
        <f>SUM(R9+R17+R23+R31+R41+R49+R64+R70+R78+R87)</f>
        <v>48565761.958000004</v>
      </c>
      <c r="S7" s="59">
        <f>SUM(S9+S17+S23+S31+S41+S49+S64+S70+S78+S87)</f>
        <v>94225055.591999993</v>
      </c>
      <c r="T7" s="59">
        <f>SUM(T9+T17+T23+T31+T41+T49+T64+T70+T78+T87)</f>
        <v>20222208.960999999</v>
      </c>
    </row>
    <row r="8" spans="1:20" ht="12" customHeight="1">
      <c r="C8" s="29"/>
      <c r="D8" s="30"/>
      <c r="E8" s="29"/>
      <c r="G8" s="29"/>
      <c r="I8" s="29"/>
      <c r="J8" s="29"/>
      <c r="K8" s="29"/>
      <c r="M8" s="29"/>
      <c r="N8" s="29"/>
      <c r="O8" s="32"/>
      <c r="P8" s="29"/>
      <c r="R8" s="29"/>
      <c r="S8" s="29"/>
      <c r="T8" s="29"/>
    </row>
    <row r="9" spans="1:20" s="5" customFormat="1">
      <c r="A9" s="14" t="s">
        <v>10</v>
      </c>
      <c r="B9" s="33"/>
      <c r="C9" s="55">
        <f>SUM(C10:C15)</f>
        <v>25366697.300000001</v>
      </c>
      <c r="D9" s="34"/>
      <c r="E9" s="55">
        <f>SUM(E10:E15)</f>
        <v>5323119.932</v>
      </c>
      <c r="F9" s="35"/>
      <c r="G9" s="55">
        <f>SUM(G10:G15)</f>
        <v>4707649.0510000009</v>
      </c>
      <c r="H9" s="56"/>
      <c r="I9" s="55">
        <f>SUM(I10:I15)</f>
        <v>1069188.9449999998</v>
      </c>
      <c r="J9" s="55"/>
      <c r="K9" s="55">
        <f>SUM(K10:K15)</f>
        <v>1244903.4720000001</v>
      </c>
      <c r="L9" s="35"/>
      <c r="M9" s="14" t="s">
        <v>10</v>
      </c>
      <c r="N9" s="32"/>
      <c r="O9" s="32">
        <f>SUM(O10:O15)</f>
        <v>-442508.54</v>
      </c>
      <c r="P9" s="32"/>
      <c r="Q9" s="55">
        <f>SUM(Q10:Q15)</f>
        <v>907021.08200000005</v>
      </c>
      <c r="R9" s="55">
        <f>SUM(R10:R15)</f>
        <v>4156531.6060000001</v>
      </c>
      <c r="S9" s="55">
        <f>SUM(S10:S15)</f>
        <v>5788520.608</v>
      </c>
      <c r="T9" s="55">
        <f>SUM(T10:T15)</f>
        <v>2612271.1440000003</v>
      </c>
    </row>
    <row r="10" spans="1:20">
      <c r="A10" s="14" t="s">
        <v>11</v>
      </c>
      <c r="C10" s="36">
        <v>6014059.6310000001</v>
      </c>
      <c r="D10" s="36"/>
      <c r="E10" s="36">
        <v>900227.51800000004</v>
      </c>
      <c r="F10" s="36"/>
      <c r="G10" s="36">
        <v>1764043.361</v>
      </c>
      <c r="H10" s="36"/>
      <c r="I10" s="36">
        <v>247283.36799999999</v>
      </c>
      <c r="J10" s="36"/>
      <c r="K10" s="36">
        <v>451323.473</v>
      </c>
      <c r="L10" s="36"/>
      <c r="M10" s="14" t="s">
        <v>11</v>
      </c>
      <c r="N10" s="36"/>
      <c r="O10" s="37">
        <v>-147535.65100000001</v>
      </c>
      <c r="P10" s="36"/>
      <c r="Q10" s="36">
        <v>155409.796</v>
      </c>
      <c r="R10" s="36">
        <v>1516205.615</v>
      </c>
      <c r="S10" s="36">
        <v>1000729.996</v>
      </c>
      <c r="T10" s="36">
        <v>126372.155</v>
      </c>
    </row>
    <row r="11" spans="1:20" ht="12.75" customHeight="1">
      <c r="A11" s="14" t="s">
        <v>12</v>
      </c>
      <c r="C11" s="36">
        <v>2514582.798</v>
      </c>
      <c r="D11" s="36"/>
      <c r="E11" s="36">
        <v>766453.13199999998</v>
      </c>
      <c r="F11" s="36"/>
      <c r="G11" s="36">
        <v>316762.51400000002</v>
      </c>
      <c r="H11" s="36"/>
      <c r="I11" s="36">
        <v>158641.62100000001</v>
      </c>
      <c r="J11" s="36"/>
      <c r="K11" s="36">
        <v>194806.45800000001</v>
      </c>
      <c r="L11" s="36"/>
      <c r="M11" s="14" t="s">
        <v>12</v>
      </c>
      <c r="N11" s="36"/>
      <c r="O11" s="37">
        <v>-101246.307</v>
      </c>
      <c r="P11" s="36"/>
      <c r="Q11" s="36">
        <v>186297.31700000001</v>
      </c>
      <c r="R11" s="36">
        <v>405789.66700000002</v>
      </c>
      <c r="S11" s="36">
        <v>104244.18</v>
      </c>
      <c r="T11" s="36">
        <v>482834.21600000001</v>
      </c>
    </row>
    <row r="12" spans="1:20">
      <c r="A12" s="14" t="s">
        <v>13</v>
      </c>
      <c r="C12" s="36">
        <v>12483527.622</v>
      </c>
      <c r="D12" s="36"/>
      <c r="E12" s="36">
        <v>2855538.9169999999</v>
      </c>
      <c r="F12" s="36"/>
      <c r="G12" s="36">
        <v>1890014.8030000001</v>
      </c>
      <c r="H12" s="36"/>
      <c r="I12" s="36">
        <v>549261.49800000002</v>
      </c>
      <c r="J12" s="36"/>
      <c r="K12" s="36">
        <v>473597.93099999998</v>
      </c>
      <c r="L12" s="36"/>
      <c r="M12" s="14" t="s">
        <v>13</v>
      </c>
      <c r="N12" s="36"/>
      <c r="O12" s="37">
        <v>-136514.43400000001</v>
      </c>
      <c r="P12" s="36"/>
      <c r="Q12" s="36">
        <v>385817.23700000002</v>
      </c>
      <c r="R12" s="36">
        <v>1664722.9720000001</v>
      </c>
      <c r="S12" s="36">
        <v>3210436.5449999999</v>
      </c>
      <c r="T12" s="36">
        <v>1590652.1529999999</v>
      </c>
    </row>
    <row r="13" spans="1:20">
      <c r="A13" s="14" t="s">
        <v>14</v>
      </c>
      <c r="C13" s="36">
        <v>1322132.159</v>
      </c>
      <c r="D13" s="36"/>
      <c r="E13" s="36">
        <v>369958.685</v>
      </c>
      <c r="F13" s="36"/>
      <c r="G13" s="36">
        <v>313129.33399999997</v>
      </c>
      <c r="H13" s="36"/>
      <c r="I13" s="36">
        <v>82665.453999999998</v>
      </c>
      <c r="J13" s="36"/>
      <c r="K13" s="36">
        <v>84891.769</v>
      </c>
      <c r="L13" s="36"/>
      <c r="M13" s="14" t="s">
        <v>14</v>
      </c>
      <c r="N13" s="36"/>
      <c r="O13" s="37">
        <v>-34509.824000000001</v>
      </c>
      <c r="P13" s="36"/>
      <c r="Q13" s="36">
        <v>160478.296</v>
      </c>
      <c r="R13" s="36">
        <v>249996.68599999999</v>
      </c>
      <c r="S13" s="36">
        <v>20254.906999999999</v>
      </c>
      <c r="T13" s="36">
        <v>75266.851999999999</v>
      </c>
    </row>
    <row r="14" spans="1:20">
      <c r="A14" s="14" t="s">
        <v>15</v>
      </c>
      <c r="C14" s="36">
        <v>1899791.3289999999</v>
      </c>
      <c r="D14" s="36"/>
      <c r="E14" s="36">
        <v>388292.61</v>
      </c>
      <c r="F14" s="36"/>
      <c r="G14" s="36">
        <v>305483.94</v>
      </c>
      <c r="H14" s="36"/>
      <c r="I14" s="36">
        <v>29194.404999999999</v>
      </c>
      <c r="J14" s="36"/>
      <c r="K14" s="36">
        <v>37253.482000000004</v>
      </c>
      <c r="L14" s="36"/>
      <c r="M14" s="14" t="s">
        <v>15</v>
      </c>
      <c r="N14" s="36"/>
      <c r="O14" s="37">
        <v>-21599.855</v>
      </c>
      <c r="P14" s="36"/>
      <c r="Q14" s="36">
        <v>18628.903999999999</v>
      </c>
      <c r="R14" s="36">
        <v>265952.80300000001</v>
      </c>
      <c r="S14" s="36">
        <v>553551.62699999998</v>
      </c>
      <c r="T14" s="36">
        <v>323033.413</v>
      </c>
    </row>
    <row r="15" spans="1:20">
      <c r="A15" s="14" t="s">
        <v>16</v>
      </c>
      <c r="C15" s="36">
        <v>1132603.7609999999</v>
      </c>
      <c r="D15" s="36"/>
      <c r="E15" s="36">
        <v>42649.07</v>
      </c>
      <c r="F15" s="36"/>
      <c r="G15" s="36">
        <v>118215.099</v>
      </c>
      <c r="H15" s="36"/>
      <c r="I15" s="36">
        <v>2142.5990000000002</v>
      </c>
      <c r="J15" s="36"/>
      <c r="K15" s="36">
        <v>3030.3589999999999</v>
      </c>
      <c r="L15" s="36"/>
      <c r="M15" s="14" t="s">
        <v>16</v>
      </c>
      <c r="N15" s="36"/>
      <c r="O15" s="37">
        <v>-1102.4690000000001</v>
      </c>
      <c r="P15" s="36"/>
      <c r="Q15" s="36">
        <v>389.53199999999998</v>
      </c>
      <c r="R15" s="36">
        <v>53863.862999999998</v>
      </c>
      <c r="S15" s="36">
        <v>899303.353</v>
      </c>
      <c r="T15" s="36">
        <v>14112.355</v>
      </c>
    </row>
    <row r="16" spans="1:20"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28"/>
      <c r="N16" s="36"/>
      <c r="O16" s="37"/>
      <c r="P16" s="36"/>
      <c r="Q16" s="36"/>
      <c r="R16" s="36"/>
      <c r="S16" s="36"/>
      <c r="T16" s="36"/>
    </row>
    <row r="17" spans="1:20">
      <c r="A17" s="14" t="s">
        <v>17</v>
      </c>
      <c r="C17" s="36">
        <f>SUM(C18:C21)</f>
        <v>59562499.806000002</v>
      </c>
      <c r="D17" s="36"/>
      <c r="E17" s="36">
        <f>SUM(E18:E21)</f>
        <v>13816354.113</v>
      </c>
      <c r="F17" s="36"/>
      <c r="G17" s="36">
        <f>SUM(G18:G21)</f>
        <v>13311217.274</v>
      </c>
      <c r="H17" s="36"/>
      <c r="I17" s="36">
        <f>SUM(I18:I21)</f>
        <v>939628.696</v>
      </c>
      <c r="J17" s="36"/>
      <c r="K17" s="36">
        <f>SUM(K18:K21)</f>
        <v>4715519.3160000006</v>
      </c>
      <c r="L17" s="36"/>
      <c r="M17" s="14" t="s">
        <v>17</v>
      </c>
      <c r="N17" s="36"/>
      <c r="O17" s="37">
        <f>SUM(O18:O21)</f>
        <v>-1631629.1239999998</v>
      </c>
      <c r="P17" s="36"/>
      <c r="Q17" s="36">
        <f>SUM(Q18:Q21)</f>
        <v>2066460.5590000001</v>
      </c>
      <c r="R17" s="36">
        <f>SUM(R18:R21)</f>
        <v>10729390.418</v>
      </c>
      <c r="S17" s="36">
        <f>SUM(S18:S21)</f>
        <v>12452198.245000001</v>
      </c>
      <c r="T17" s="36">
        <f>SUM(T18:T21)</f>
        <v>3163360.3089999999</v>
      </c>
    </row>
    <row r="18" spans="1:20">
      <c r="A18" s="14" t="s">
        <v>18</v>
      </c>
      <c r="C18" s="36">
        <v>9858086.8939999994</v>
      </c>
      <c r="D18" s="36"/>
      <c r="E18" s="36">
        <v>2677940.3930000002</v>
      </c>
      <c r="F18" s="36"/>
      <c r="G18" s="36">
        <v>2608047.4989999998</v>
      </c>
      <c r="H18" s="36"/>
      <c r="I18" s="36">
        <v>125917.414</v>
      </c>
      <c r="J18" s="36"/>
      <c r="K18" s="36">
        <v>571785.61699999997</v>
      </c>
      <c r="L18" s="36"/>
      <c r="M18" s="14" t="s">
        <v>18</v>
      </c>
      <c r="N18" s="36"/>
      <c r="O18" s="37">
        <v>-169064.51800000001</v>
      </c>
      <c r="P18" s="36"/>
      <c r="Q18" s="36">
        <v>394364.19300000003</v>
      </c>
      <c r="R18" s="36">
        <v>1145256.8289999999</v>
      </c>
      <c r="S18" s="36">
        <v>1961586.595</v>
      </c>
      <c r="T18" s="36">
        <v>542252.87199999997</v>
      </c>
    </row>
    <row r="19" spans="1:20">
      <c r="A19" s="14" t="s">
        <v>19</v>
      </c>
      <c r="C19" s="36">
        <v>48627429.935000002</v>
      </c>
      <c r="D19" s="36"/>
      <c r="E19" s="36">
        <v>11121714.396</v>
      </c>
      <c r="F19" s="36"/>
      <c r="G19" s="36">
        <v>10701657.981000001</v>
      </c>
      <c r="H19" s="36"/>
      <c r="I19" s="36">
        <v>812645.4</v>
      </c>
      <c r="J19" s="36"/>
      <c r="K19" s="36">
        <v>4139220.094</v>
      </c>
      <c r="L19" s="36"/>
      <c r="M19" s="14" t="s">
        <v>19</v>
      </c>
      <c r="N19" s="36"/>
      <c r="O19" s="37">
        <v>-1462564.6059999999</v>
      </c>
      <c r="P19" s="36"/>
      <c r="Q19" s="36">
        <v>1670912.8230000001</v>
      </c>
      <c r="R19" s="36">
        <v>9584133.5889999997</v>
      </c>
      <c r="S19" s="36">
        <v>9536069.7890000008</v>
      </c>
      <c r="T19" s="36">
        <v>2523640.469</v>
      </c>
    </row>
    <row r="20" spans="1:20">
      <c r="A20" s="14" t="s">
        <v>20</v>
      </c>
      <c r="C20" s="36">
        <v>1050974.919</v>
      </c>
      <c r="D20" s="36"/>
      <c r="E20" s="36">
        <v>0</v>
      </c>
      <c r="F20" s="36"/>
      <c r="G20" s="36">
        <v>0</v>
      </c>
      <c r="H20" s="36"/>
      <c r="I20" s="69">
        <v>0</v>
      </c>
      <c r="J20" s="36"/>
      <c r="K20" s="36">
        <v>0</v>
      </c>
      <c r="L20" s="36"/>
      <c r="M20" s="14" t="s">
        <v>20</v>
      </c>
      <c r="N20" s="36"/>
      <c r="O20" s="36">
        <v>0</v>
      </c>
      <c r="P20" s="36"/>
      <c r="Q20" s="36">
        <v>0</v>
      </c>
      <c r="R20" s="36">
        <v>0</v>
      </c>
      <c r="S20" s="36">
        <v>954129.67299999995</v>
      </c>
      <c r="T20" s="36">
        <v>96845.245999999999</v>
      </c>
    </row>
    <row r="21" spans="1:20">
      <c r="A21" s="14" t="s">
        <v>21</v>
      </c>
      <c r="C21" s="36">
        <v>26008.058000000001</v>
      </c>
      <c r="D21" s="36"/>
      <c r="E21" s="36">
        <v>16699.324000000001</v>
      </c>
      <c r="F21" s="36"/>
      <c r="G21" s="36">
        <v>1511.7940000000001</v>
      </c>
      <c r="H21" s="36"/>
      <c r="I21" s="36">
        <v>1065.8820000000001</v>
      </c>
      <c r="J21" s="36"/>
      <c r="K21" s="36">
        <v>4513.6049999999996</v>
      </c>
      <c r="L21" s="36"/>
      <c r="M21" s="14" t="s">
        <v>21</v>
      </c>
      <c r="N21" s="36"/>
      <c r="O21" s="36">
        <v>0</v>
      </c>
      <c r="P21" s="36"/>
      <c r="Q21" s="36">
        <v>1183.5429999999999</v>
      </c>
      <c r="R21" s="36">
        <v>0</v>
      </c>
      <c r="S21" s="36">
        <v>412.18799999999999</v>
      </c>
      <c r="T21" s="36">
        <v>621.72199999999998</v>
      </c>
    </row>
    <row r="22" spans="1:20">
      <c r="A22" s="14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14"/>
      <c r="N22" s="36"/>
      <c r="O22" s="36"/>
      <c r="P22" s="36"/>
      <c r="Q22" s="36"/>
      <c r="R22" s="36"/>
      <c r="S22" s="36"/>
      <c r="T22" s="36"/>
    </row>
    <row r="23" spans="1:20">
      <c r="A23" s="14" t="s">
        <v>22</v>
      </c>
      <c r="C23" s="36">
        <f>SUM(C24:C29)</f>
        <v>34846495.945</v>
      </c>
      <c r="D23" s="36"/>
      <c r="E23" s="36">
        <f>SUM(E24:E29)</f>
        <v>4843529.2290000003</v>
      </c>
      <c r="F23" s="36"/>
      <c r="G23" s="36">
        <f>SUM(G24:G29)</f>
        <v>7379797.4820000008</v>
      </c>
      <c r="H23" s="36"/>
      <c r="I23" s="36">
        <f>SUM(I24:I29)</f>
        <v>969948.74300000002</v>
      </c>
      <c r="J23" s="36"/>
      <c r="K23" s="36">
        <f>SUM(K24:K29)</f>
        <v>1522243.4139999999</v>
      </c>
      <c r="L23" s="36"/>
      <c r="M23" s="14" t="s">
        <v>22</v>
      </c>
      <c r="N23" s="36"/>
      <c r="O23" s="37">
        <f>SUM(O24:O29)</f>
        <v>-624515.28399999999</v>
      </c>
      <c r="P23" s="36"/>
      <c r="Q23" s="36">
        <f>SUM(Q24:Q29)</f>
        <v>1127551.45</v>
      </c>
      <c r="R23" s="36">
        <f>SUM(R24:R29)</f>
        <v>4508138.5010000002</v>
      </c>
      <c r="S23" s="36">
        <f>SUM(S24:S29)</f>
        <v>13109433.696</v>
      </c>
      <c r="T23" s="36">
        <f>SUM(T24:T29)</f>
        <v>2010368.7140000002</v>
      </c>
    </row>
    <row r="24" spans="1:20">
      <c r="A24" s="20" t="s">
        <v>23</v>
      </c>
      <c r="C24" s="36">
        <v>1211814.3289999999</v>
      </c>
      <c r="D24" s="36"/>
      <c r="E24" s="36">
        <v>86628.798999999999</v>
      </c>
      <c r="F24" s="36"/>
      <c r="G24" s="36">
        <v>213748.61799999999</v>
      </c>
      <c r="H24" s="36"/>
      <c r="I24" s="36">
        <v>50942.269</v>
      </c>
      <c r="J24" s="36"/>
      <c r="K24" s="36">
        <v>120837.228</v>
      </c>
      <c r="L24" s="36"/>
      <c r="M24" s="20" t="s">
        <v>23</v>
      </c>
      <c r="N24" s="36"/>
      <c r="O24" s="37">
        <v>-53022.444000000003</v>
      </c>
      <c r="P24" s="36"/>
      <c r="Q24" s="36">
        <v>70425.376999999993</v>
      </c>
      <c r="R24" s="36">
        <v>120014.48</v>
      </c>
      <c r="S24" s="36">
        <v>535949.99899999995</v>
      </c>
      <c r="T24" s="36">
        <v>66290.002999999997</v>
      </c>
    </row>
    <row r="25" spans="1:20">
      <c r="A25" s="20" t="s">
        <v>24</v>
      </c>
      <c r="C25" s="36">
        <v>1669307.52</v>
      </c>
      <c r="D25" s="36"/>
      <c r="E25" s="36">
        <v>431537.78399999999</v>
      </c>
      <c r="F25" s="36"/>
      <c r="G25" s="36">
        <v>272105.67200000002</v>
      </c>
      <c r="H25" s="36"/>
      <c r="I25" s="36">
        <v>57488.877</v>
      </c>
      <c r="J25" s="36"/>
      <c r="K25" s="36">
        <v>106006.889</v>
      </c>
      <c r="L25" s="36"/>
      <c r="M25" s="20" t="s">
        <v>24</v>
      </c>
      <c r="N25" s="36"/>
      <c r="O25" s="37">
        <v>-25556.776000000002</v>
      </c>
      <c r="P25" s="36"/>
      <c r="Q25" s="36">
        <v>269695.038</v>
      </c>
      <c r="R25" s="36">
        <v>166222.609</v>
      </c>
      <c r="S25" s="36">
        <v>348681.65500000003</v>
      </c>
      <c r="T25" s="36">
        <v>43125.771999999997</v>
      </c>
    </row>
    <row r="26" spans="1:20">
      <c r="A26" s="14" t="s">
        <v>25</v>
      </c>
      <c r="C26" s="36">
        <v>6775349.0140000004</v>
      </c>
      <c r="D26" s="36"/>
      <c r="E26" s="36">
        <v>1192149.8659999999</v>
      </c>
      <c r="F26" s="36"/>
      <c r="G26" s="36">
        <v>1104557.105</v>
      </c>
      <c r="H26" s="36"/>
      <c r="I26" s="36">
        <v>82286.604999999996</v>
      </c>
      <c r="J26" s="36"/>
      <c r="K26" s="36">
        <v>292313.96399999998</v>
      </c>
      <c r="L26" s="36"/>
      <c r="M26" s="14" t="s">
        <v>25</v>
      </c>
      <c r="N26" s="36"/>
      <c r="O26" s="37">
        <v>-96305.047999999995</v>
      </c>
      <c r="P26" s="36"/>
      <c r="Q26" s="36">
        <v>490653.90899999999</v>
      </c>
      <c r="R26" s="36">
        <v>808134.09</v>
      </c>
      <c r="S26" s="36">
        <v>2358954.852</v>
      </c>
      <c r="T26" s="36">
        <v>542603.67099999997</v>
      </c>
    </row>
    <row r="27" spans="1:20">
      <c r="A27" s="14" t="s">
        <v>26</v>
      </c>
      <c r="C27" s="36">
        <v>16990368.805</v>
      </c>
      <c r="D27" s="36"/>
      <c r="E27" s="36">
        <v>1574307.557</v>
      </c>
      <c r="F27" s="36"/>
      <c r="G27" s="36">
        <v>4223390.4720000001</v>
      </c>
      <c r="H27" s="36"/>
      <c r="I27" s="36">
        <v>280415.38099999999</v>
      </c>
      <c r="J27" s="36"/>
      <c r="K27" s="36">
        <v>429082.09299999999</v>
      </c>
      <c r="L27" s="36"/>
      <c r="M27" s="14" t="s">
        <v>26</v>
      </c>
      <c r="N27" s="36"/>
      <c r="O27" s="37">
        <v>-183058.91</v>
      </c>
      <c r="P27" s="36"/>
      <c r="Q27" s="36">
        <v>121151.383</v>
      </c>
      <c r="R27" s="36">
        <v>2146492.392</v>
      </c>
      <c r="S27" s="36">
        <v>7958624.4919999996</v>
      </c>
      <c r="T27" s="36">
        <v>439963.94500000001</v>
      </c>
    </row>
    <row r="28" spans="1:20">
      <c r="A28" s="14" t="s">
        <v>27</v>
      </c>
      <c r="C28" s="36">
        <v>5772557.6689999998</v>
      </c>
      <c r="D28" s="36"/>
      <c r="E28" s="36">
        <v>1044279.0649999999</v>
      </c>
      <c r="F28" s="36"/>
      <c r="G28" s="36">
        <v>1042708.431</v>
      </c>
      <c r="H28" s="36"/>
      <c r="I28" s="36">
        <v>301263.723</v>
      </c>
      <c r="J28" s="36"/>
      <c r="K28" s="36">
        <v>232195.93400000001</v>
      </c>
      <c r="L28" s="36"/>
      <c r="M28" s="14" t="s">
        <v>27</v>
      </c>
      <c r="N28" s="36"/>
      <c r="O28" s="37">
        <v>-96749.645000000004</v>
      </c>
      <c r="P28" s="36"/>
      <c r="Q28" s="36">
        <v>95672.71</v>
      </c>
      <c r="R28" s="36">
        <v>872668.10900000005</v>
      </c>
      <c r="S28" s="36">
        <v>1510780.4110000001</v>
      </c>
      <c r="T28" s="36">
        <v>769738.93099999998</v>
      </c>
    </row>
    <row r="29" spans="1:20">
      <c r="A29" s="14" t="s">
        <v>28</v>
      </c>
      <c r="C29" s="36">
        <v>2427098.608</v>
      </c>
      <c r="D29" s="36"/>
      <c r="E29" s="36">
        <v>514626.158</v>
      </c>
      <c r="F29" s="36"/>
      <c r="G29" s="36">
        <v>523287.18400000001</v>
      </c>
      <c r="H29" s="36"/>
      <c r="I29" s="36">
        <v>197551.88800000001</v>
      </c>
      <c r="J29" s="36"/>
      <c r="K29" s="36">
        <v>341807.30599999998</v>
      </c>
      <c r="L29" s="36"/>
      <c r="M29" s="14" t="s">
        <v>28</v>
      </c>
      <c r="N29" s="36"/>
      <c r="O29" s="37">
        <v>-169822.46100000001</v>
      </c>
      <c r="P29" s="36"/>
      <c r="Q29" s="36">
        <v>79953.032999999996</v>
      </c>
      <c r="R29" s="36">
        <v>394606.821</v>
      </c>
      <c r="S29" s="36">
        <v>396442.28700000001</v>
      </c>
      <c r="T29" s="36">
        <v>148646.39199999999</v>
      </c>
    </row>
    <row r="30" spans="1:20"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28"/>
      <c r="N30" s="36"/>
      <c r="O30" s="37"/>
      <c r="P30" s="36"/>
      <c r="Q30" s="36"/>
      <c r="R30" s="36"/>
      <c r="S30" s="36"/>
      <c r="T30" s="36"/>
    </row>
    <row r="31" spans="1:20">
      <c r="A31" s="28" t="s">
        <v>29</v>
      </c>
      <c r="C31" s="36">
        <f>SUM(C32:C39)</f>
        <v>60034110.449000008</v>
      </c>
      <c r="D31" s="36"/>
      <c r="E31" s="36">
        <f>SUM(E32:E39)</f>
        <v>15479711.905999999</v>
      </c>
      <c r="F31" s="36"/>
      <c r="G31" s="36">
        <f>SUM(G32:G39)</f>
        <v>10594526.678000001</v>
      </c>
      <c r="H31" s="36"/>
      <c r="I31" s="36">
        <f>SUM(I32:I39)</f>
        <v>4616350.2280000001</v>
      </c>
      <c r="J31" s="36"/>
      <c r="K31" s="36">
        <f>SUM(K32:K39)</f>
        <v>5057280.3730000006</v>
      </c>
      <c r="L31" s="36"/>
      <c r="M31" s="28" t="s">
        <v>29</v>
      </c>
      <c r="N31" s="36"/>
      <c r="O31" s="37">
        <f>SUM(O32:O39)</f>
        <v>-1983414.0219999999</v>
      </c>
      <c r="P31" s="36"/>
      <c r="Q31" s="36">
        <f>SUM(Q32:Q39)</f>
        <v>2078902.602</v>
      </c>
      <c r="R31" s="36">
        <f>SUM(R32:R39)</f>
        <v>5940825.3640000001</v>
      </c>
      <c r="S31" s="36">
        <f>SUM(S32:S39)</f>
        <v>13920271.698999999</v>
      </c>
      <c r="T31" s="36">
        <f>SUM(T32:T39)</f>
        <v>4329655.6210000003</v>
      </c>
    </row>
    <row r="32" spans="1:20">
      <c r="A32" s="14" t="s">
        <v>30</v>
      </c>
      <c r="C32" s="36">
        <v>4412438.5690000001</v>
      </c>
      <c r="D32" s="36"/>
      <c r="E32" s="36">
        <v>928363.40800000005</v>
      </c>
      <c r="F32" s="36"/>
      <c r="G32" s="36">
        <v>976054.31099999999</v>
      </c>
      <c r="H32" s="36"/>
      <c r="I32" s="36">
        <v>393909.03700000001</v>
      </c>
      <c r="J32" s="36"/>
      <c r="K32" s="36">
        <v>471046.451</v>
      </c>
      <c r="L32" s="36"/>
      <c r="M32" s="14" t="s">
        <v>30</v>
      </c>
      <c r="N32" s="36"/>
      <c r="O32" s="37">
        <v>-155650.14199999999</v>
      </c>
      <c r="P32" s="36"/>
      <c r="Q32" s="36">
        <v>280147.42300000001</v>
      </c>
      <c r="R32" s="36">
        <v>437205.82299999997</v>
      </c>
      <c r="S32" s="36">
        <v>888477.32900000003</v>
      </c>
      <c r="T32" s="36">
        <v>192884.929</v>
      </c>
    </row>
    <row r="33" spans="1:20">
      <c r="A33" s="20" t="s">
        <v>31</v>
      </c>
      <c r="C33" s="36">
        <v>15104934.251</v>
      </c>
      <c r="D33" s="36"/>
      <c r="E33" s="36">
        <v>4192255.2949999999</v>
      </c>
      <c r="F33" s="36"/>
      <c r="G33" s="36">
        <v>2730808.9530000002</v>
      </c>
      <c r="H33" s="36"/>
      <c r="I33" s="36">
        <v>1006423.845</v>
      </c>
      <c r="J33" s="36"/>
      <c r="K33" s="36">
        <v>1066079.757</v>
      </c>
      <c r="L33" s="36"/>
      <c r="M33" s="20" t="s">
        <v>31</v>
      </c>
      <c r="N33" s="36"/>
      <c r="O33" s="37">
        <v>-522715.41200000001</v>
      </c>
      <c r="P33" s="36"/>
      <c r="Q33" s="36">
        <v>337114.95799999998</v>
      </c>
      <c r="R33" s="36">
        <v>1524651.784</v>
      </c>
      <c r="S33" s="36">
        <v>3546125.324</v>
      </c>
      <c r="T33" s="36">
        <v>1224189.747</v>
      </c>
    </row>
    <row r="34" spans="1:20">
      <c r="A34" s="20" t="s">
        <v>32</v>
      </c>
      <c r="C34" s="36">
        <v>7742985.7340000002</v>
      </c>
      <c r="D34" s="36"/>
      <c r="E34" s="36">
        <v>1923645.888</v>
      </c>
      <c r="F34" s="36"/>
      <c r="G34" s="68">
        <v>1229118.4539999999</v>
      </c>
      <c r="H34" s="36"/>
      <c r="I34" s="36">
        <v>395643.94400000002</v>
      </c>
      <c r="J34" s="36"/>
      <c r="K34" s="36">
        <v>495679.26500000001</v>
      </c>
      <c r="L34" s="36"/>
      <c r="M34" s="20" t="s">
        <v>32</v>
      </c>
      <c r="N34" s="36"/>
      <c r="O34" s="37">
        <v>-203366.97099999999</v>
      </c>
      <c r="P34" s="36"/>
      <c r="Q34" s="36">
        <v>132416.33799999999</v>
      </c>
      <c r="R34" s="36">
        <v>716019.46100000001</v>
      </c>
      <c r="S34" s="36">
        <v>2676151.9759999998</v>
      </c>
      <c r="T34" s="36">
        <v>377677.37900000002</v>
      </c>
    </row>
    <row r="35" spans="1:20">
      <c r="A35" s="14" t="s">
        <v>33</v>
      </c>
      <c r="C35" s="36">
        <v>5335052.78</v>
      </c>
      <c r="D35" s="36"/>
      <c r="E35" s="36">
        <v>1455365.6370000001</v>
      </c>
      <c r="F35" s="36"/>
      <c r="G35" s="36">
        <v>928300.505</v>
      </c>
      <c r="H35" s="36"/>
      <c r="I35" s="36">
        <v>466899.36900000001</v>
      </c>
      <c r="J35" s="36"/>
      <c r="K35" s="36">
        <v>547473.13899999997</v>
      </c>
      <c r="L35" s="36"/>
      <c r="M35" s="14" t="s">
        <v>33</v>
      </c>
      <c r="N35" s="36"/>
      <c r="O35" s="37">
        <v>-201769.946</v>
      </c>
      <c r="P35" s="36"/>
      <c r="Q35" s="36">
        <v>319056.5</v>
      </c>
      <c r="R35" s="36">
        <v>456901.68300000002</v>
      </c>
      <c r="S35" s="36">
        <v>1057645.074</v>
      </c>
      <c r="T35" s="36">
        <v>305180.81900000002</v>
      </c>
    </row>
    <row r="36" spans="1:20">
      <c r="A36" s="14" t="s">
        <v>34</v>
      </c>
      <c r="C36" s="36">
        <v>3815086.5759999999</v>
      </c>
      <c r="D36" s="36"/>
      <c r="E36" s="36">
        <v>1404781.2439999999</v>
      </c>
      <c r="F36" s="36"/>
      <c r="G36" s="36">
        <v>1004545.626</v>
      </c>
      <c r="H36" s="36"/>
      <c r="I36" s="36">
        <v>303101.18</v>
      </c>
      <c r="J36" s="36"/>
      <c r="K36" s="36">
        <v>336490.65</v>
      </c>
      <c r="L36" s="36"/>
      <c r="M36" s="14" t="s">
        <v>34</v>
      </c>
      <c r="N36" s="36"/>
      <c r="O36" s="37">
        <v>-112046.321</v>
      </c>
      <c r="P36" s="36"/>
      <c r="Q36" s="36">
        <v>291799.10399999999</v>
      </c>
      <c r="R36" s="36">
        <v>178640.323</v>
      </c>
      <c r="S36" s="36">
        <v>167675.29999999999</v>
      </c>
      <c r="T36" s="36">
        <v>240099.47</v>
      </c>
    </row>
    <row r="37" spans="1:20">
      <c r="A37" s="14" t="s">
        <v>35</v>
      </c>
      <c r="C37" s="36">
        <v>11023666.828</v>
      </c>
      <c r="D37" s="36"/>
      <c r="E37" s="36">
        <v>3217808.4870000002</v>
      </c>
      <c r="F37" s="36"/>
      <c r="G37" s="36">
        <v>1803315.03</v>
      </c>
      <c r="H37" s="36"/>
      <c r="I37" s="36">
        <v>1433343.152</v>
      </c>
      <c r="J37" s="36"/>
      <c r="K37" s="36">
        <v>1113655.102</v>
      </c>
      <c r="L37" s="36"/>
      <c r="M37" s="14" t="s">
        <v>35</v>
      </c>
      <c r="N37" s="36"/>
      <c r="O37" s="37">
        <v>-361104.54100000003</v>
      </c>
      <c r="P37" s="36"/>
      <c r="Q37" s="36">
        <v>347781.27899999998</v>
      </c>
      <c r="R37" s="36">
        <v>1493462.4280000001</v>
      </c>
      <c r="S37" s="36">
        <v>483117.50699999998</v>
      </c>
      <c r="T37" s="36">
        <v>1492288.3840000001</v>
      </c>
    </row>
    <row r="38" spans="1:20">
      <c r="A38" s="14" t="s">
        <v>36</v>
      </c>
      <c r="C38" s="36">
        <v>5096669.9239999996</v>
      </c>
      <c r="D38" s="36"/>
      <c r="E38" s="36">
        <v>1683140.0889999999</v>
      </c>
      <c r="F38" s="36"/>
      <c r="G38" s="36">
        <v>679777.51</v>
      </c>
      <c r="H38" s="36"/>
      <c r="I38" s="36">
        <v>439409.68800000002</v>
      </c>
      <c r="J38" s="36"/>
      <c r="K38" s="36">
        <v>290678.098</v>
      </c>
      <c r="L38" s="36"/>
      <c r="M38" s="14" t="s">
        <v>36</v>
      </c>
      <c r="N38" s="36"/>
      <c r="O38" s="37">
        <v>-143620.86499999999</v>
      </c>
      <c r="P38" s="36"/>
      <c r="Q38" s="36">
        <v>350694.72</v>
      </c>
      <c r="R38" s="36">
        <v>470849.33100000001</v>
      </c>
      <c r="S38" s="36">
        <v>1054877.0549999999</v>
      </c>
      <c r="T38" s="36">
        <v>270864.29800000001</v>
      </c>
    </row>
    <row r="39" spans="1:20">
      <c r="A39" s="14" t="s">
        <v>37</v>
      </c>
      <c r="C39" s="36">
        <v>7503275.7869999995</v>
      </c>
      <c r="D39" s="36"/>
      <c r="E39" s="36">
        <v>674351.85800000001</v>
      </c>
      <c r="F39" s="36"/>
      <c r="G39" s="36">
        <v>1242606.2890000001</v>
      </c>
      <c r="H39" s="36"/>
      <c r="I39" s="36">
        <v>177620.01300000001</v>
      </c>
      <c r="J39" s="36"/>
      <c r="K39" s="36">
        <v>736177.91099999996</v>
      </c>
      <c r="L39" s="36"/>
      <c r="M39" s="14" t="s">
        <v>37</v>
      </c>
      <c r="N39" s="36"/>
      <c r="O39" s="37">
        <v>-283139.82400000002</v>
      </c>
      <c r="P39" s="36"/>
      <c r="Q39" s="36">
        <v>19892.28</v>
      </c>
      <c r="R39" s="36">
        <v>663094.53099999996</v>
      </c>
      <c r="S39" s="36">
        <v>4046202.1340000001</v>
      </c>
      <c r="T39" s="36">
        <v>226470.595</v>
      </c>
    </row>
    <row r="41" spans="1:20" s="6" customFormat="1" ht="12.75" customHeight="1">
      <c r="A41" s="39" t="s">
        <v>39</v>
      </c>
      <c r="B41" s="39"/>
      <c r="C41" s="55">
        <f>SUM(C42:C47)</f>
        <v>57396051.037999995</v>
      </c>
      <c r="D41" s="61"/>
      <c r="E41" s="55">
        <f>SUM(E42:E47)</f>
        <v>13234605.101</v>
      </c>
      <c r="F41" s="62"/>
      <c r="G41" s="55">
        <f>SUM(G42:G47)</f>
        <v>10841907.972000001</v>
      </c>
      <c r="H41" s="62"/>
      <c r="I41" s="55">
        <f>SUM(I42:I47)</f>
        <v>2619576.8710000003</v>
      </c>
      <c r="J41" s="55"/>
      <c r="K41" s="55">
        <f>SUM(K42:K47)</f>
        <v>3227586.7869999995</v>
      </c>
      <c r="L41" s="62"/>
      <c r="M41" s="39" t="s">
        <v>39</v>
      </c>
      <c r="N41" s="40"/>
      <c r="O41" s="32">
        <f>SUM(O42:O47)</f>
        <v>-1202351.2350000001</v>
      </c>
      <c r="P41" s="40"/>
      <c r="Q41" s="55">
        <f>SUM(Q42:Q47)</f>
        <v>1583138.7719999999</v>
      </c>
      <c r="R41" s="55">
        <f>SUM(R42:R47)</f>
        <v>6986381.5350000001</v>
      </c>
      <c r="S41" s="55">
        <f>SUM(S42:S47)</f>
        <v>17695442.294</v>
      </c>
      <c r="T41" s="55">
        <f>SUM(T42:T47)</f>
        <v>2409762.9410000001</v>
      </c>
    </row>
    <row r="42" spans="1:20">
      <c r="A42" s="14" t="s">
        <v>40</v>
      </c>
      <c r="C42" s="36">
        <v>12741978.033</v>
      </c>
      <c r="D42" s="36"/>
      <c r="E42" s="36">
        <v>6466638.5</v>
      </c>
      <c r="F42" s="36"/>
      <c r="G42" s="36">
        <v>2168115.781</v>
      </c>
      <c r="H42" s="36"/>
      <c r="I42" s="36">
        <v>871339.72600000002</v>
      </c>
      <c r="J42" s="36"/>
      <c r="K42" s="36">
        <v>1103133.628</v>
      </c>
      <c r="L42" s="36"/>
      <c r="M42" s="14" t="s">
        <v>40</v>
      </c>
      <c r="N42" s="36"/>
      <c r="O42" s="37">
        <v>-372894.35600000003</v>
      </c>
      <c r="P42" s="36"/>
      <c r="Q42" s="36">
        <v>403112.59</v>
      </c>
      <c r="R42" s="36">
        <v>884637.23</v>
      </c>
      <c r="S42" s="36">
        <v>525906.90800000005</v>
      </c>
      <c r="T42" s="36">
        <v>691988.02599999995</v>
      </c>
    </row>
    <row r="43" spans="1:20">
      <c r="A43" s="14" t="s">
        <v>41</v>
      </c>
      <c r="C43" s="36">
        <v>6149615.7549999999</v>
      </c>
      <c r="D43" s="36"/>
      <c r="E43" s="36">
        <v>1253096.274</v>
      </c>
      <c r="F43" s="36"/>
      <c r="G43" s="36">
        <v>1523215.6410000001</v>
      </c>
      <c r="H43" s="36"/>
      <c r="I43" s="36">
        <v>294728.96500000003</v>
      </c>
      <c r="J43" s="36"/>
      <c r="K43" s="36">
        <v>314354.87</v>
      </c>
      <c r="L43" s="36"/>
      <c r="M43" s="14" t="s">
        <v>41</v>
      </c>
      <c r="N43" s="36"/>
      <c r="O43" s="37">
        <v>-141965.82699999999</v>
      </c>
      <c r="P43" s="36"/>
      <c r="Q43" s="36">
        <v>433163.56199999998</v>
      </c>
      <c r="R43" s="36">
        <v>742345.97499999998</v>
      </c>
      <c r="S43" s="36">
        <v>1483681.929</v>
      </c>
      <c r="T43" s="36">
        <v>246994.36600000001</v>
      </c>
    </row>
    <row r="44" spans="1:20">
      <c r="A44" s="14" t="s">
        <v>42</v>
      </c>
      <c r="C44" s="36">
        <v>10543166.43</v>
      </c>
      <c r="D44" s="36"/>
      <c r="E44" s="36">
        <v>1821723.7180000001</v>
      </c>
      <c r="F44" s="36"/>
      <c r="G44" s="36">
        <v>1538399.895</v>
      </c>
      <c r="H44" s="36"/>
      <c r="I44" s="36">
        <v>321436.27899999998</v>
      </c>
      <c r="J44" s="36"/>
      <c r="K44" s="36">
        <v>481784.52799999999</v>
      </c>
      <c r="L44" s="36"/>
      <c r="M44" s="14" t="s">
        <v>42</v>
      </c>
      <c r="N44" s="36"/>
      <c r="O44" s="37">
        <v>-216986.64199999999</v>
      </c>
      <c r="P44" s="36"/>
      <c r="Q44" s="36">
        <v>302506.13699999999</v>
      </c>
      <c r="R44" s="36">
        <v>827023.43200000003</v>
      </c>
      <c r="S44" s="36">
        <v>5252106.693</v>
      </c>
      <c r="T44" s="36">
        <v>215172.39</v>
      </c>
    </row>
    <row r="45" spans="1:20">
      <c r="A45" s="14" t="s">
        <v>43</v>
      </c>
      <c r="C45" s="36">
        <v>7375065.3279999997</v>
      </c>
      <c r="D45" s="36"/>
      <c r="E45" s="36">
        <v>704276.78200000001</v>
      </c>
      <c r="F45" s="36"/>
      <c r="G45" s="36">
        <v>1008963.4449999999</v>
      </c>
      <c r="H45" s="36"/>
      <c r="I45" s="36">
        <v>438222.228</v>
      </c>
      <c r="J45" s="36"/>
      <c r="K45" s="36">
        <v>247745.23199999999</v>
      </c>
      <c r="L45" s="36"/>
      <c r="M45" s="14" t="s">
        <v>43</v>
      </c>
      <c r="N45" s="36"/>
      <c r="O45" s="37">
        <v>-107075.94100000001</v>
      </c>
      <c r="P45" s="36"/>
      <c r="Q45" s="36">
        <v>66106.024999999994</v>
      </c>
      <c r="R45" s="36">
        <v>1980380.1240000001</v>
      </c>
      <c r="S45" s="36">
        <v>2601394.2519999999</v>
      </c>
      <c r="T45" s="36">
        <v>435053.18099999998</v>
      </c>
    </row>
    <row r="46" spans="1:20">
      <c r="A46" s="14" t="s">
        <v>44</v>
      </c>
      <c r="C46" s="36">
        <v>13052626.045</v>
      </c>
      <c r="D46" s="36"/>
      <c r="E46" s="36">
        <v>1943219.656</v>
      </c>
      <c r="F46" s="36"/>
      <c r="G46" s="36">
        <v>3132630.5619999999</v>
      </c>
      <c r="H46" s="36"/>
      <c r="I46" s="36">
        <v>549131.63800000004</v>
      </c>
      <c r="J46" s="36"/>
      <c r="K46" s="36">
        <v>535315.13300000003</v>
      </c>
      <c r="L46" s="36"/>
      <c r="M46" s="14" t="s">
        <v>44</v>
      </c>
      <c r="N46" s="36"/>
      <c r="O46" s="37">
        <v>-231957.68299999999</v>
      </c>
      <c r="P46" s="36"/>
      <c r="Q46" s="36">
        <v>106550.227</v>
      </c>
      <c r="R46" s="36">
        <v>1703318.1270000001</v>
      </c>
      <c r="S46" s="36">
        <v>4821964.4050000003</v>
      </c>
      <c r="T46" s="36">
        <v>492453.98</v>
      </c>
    </row>
    <row r="47" spans="1:20">
      <c r="A47" s="14" t="s">
        <v>45</v>
      </c>
      <c r="C47" s="36">
        <v>7533599.4469999997</v>
      </c>
      <c r="D47" s="36"/>
      <c r="E47" s="36">
        <v>1045650.171</v>
      </c>
      <c r="F47" s="36"/>
      <c r="G47" s="36">
        <v>1470582.648</v>
      </c>
      <c r="H47" s="36"/>
      <c r="I47" s="36">
        <v>144718.035</v>
      </c>
      <c r="J47" s="36"/>
      <c r="K47" s="36">
        <v>545253.39599999995</v>
      </c>
      <c r="L47" s="36"/>
      <c r="M47" s="14" t="s">
        <v>45</v>
      </c>
      <c r="N47" s="36"/>
      <c r="O47" s="37">
        <v>-131470.78599999999</v>
      </c>
      <c r="P47" s="36"/>
      <c r="Q47" s="36">
        <v>271700.23100000003</v>
      </c>
      <c r="R47" s="36">
        <v>848676.647</v>
      </c>
      <c r="S47" s="36">
        <v>3010388.1069999998</v>
      </c>
      <c r="T47" s="36">
        <v>328100.99800000002</v>
      </c>
    </row>
    <row r="48" spans="1:20">
      <c r="A48" s="14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14"/>
      <c r="N48" s="36"/>
      <c r="O48" s="36"/>
      <c r="P48" s="36"/>
      <c r="Q48" s="36"/>
      <c r="R48" s="36"/>
      <c r="S48" s="36"/>
      <c r="T48" s="36"/>
    </row>
    <row r="49" spans="1:20" ht="12" customHeight="1">
      <c r="A49" s="14" t="s">
        <v>46</v>
      </c>
      <c r="C49" s="36">
        <f>SUM(C50:C54)</f>
        <v>39931245.427000001</v>
      </c>
      <c r="D49" s="36"/>
      <c r="E49" s="36">
        <f>SUM(E50:E54)</f>
        <v>11179319.318</v>
      </c>
      <c r="F49" s="36"/>
      <c r="G49" s="36">
        <f>SUM(G50:G54)</f>
        <v>5720985.0729999999</v>
      </c>
      <c r="H49" s="36"/>
      <c r="I49" s="36">
        <f>SUM(I50:I54)</f>
        <v>4270518.3470000001</v>
      </c>
      <c r="J49" s="36"/>
      <c r="K49" s="36">
        <f>SUM(K50:K54)</f>
        <v>3775610.0239999997</v>
      </c>
      <c r="L49" s="36"/>
      <c r="M49" s="14" t="s">
        <v>46</v>
      </c>
      <c r="N49" s="36"/>
      <c r="O49" s="37">
        <f>SUM(O50:O54)</f>
        <v>-1287108.3969999999</v>
      </c>
      <c r="P49" s="36"/>
      <c r="Q49" s="36">
        <f>SUM(Q50:Q54)</f>
        <v>1742252.3290000001</v>
      </c>
      <c r="R49" s="36">
        <f>SUM(R50:R54)</f>
        <v>4630256.4019999998</v>
      </c>
      <c r="S49" s="36">
        <f>SUM(S50:S54)</f>
        <v>8039581.5</v>
      </c>
      <c r="T49" s="36">
        <f>SUM(T50:T54)</f>
        <v>1859830.831</v>
      </c>
    </row>
    <row r="50" spans="1:20" ht="11.25" customHeight="1">
      <c r="A50" s="14" t="s">
        <v>47</v>
      </c>
      <c r="C50" s="36">
        <v>3518922.088</v>
      </c>
      <c r="D50" s="36"/>
      <c r="E50" s="36">
        <v>882281.04799999995</v>
      </c>
      <c r="F50" s="36"/>
      <c r="G50" s="36">
        <v>717194.84</v>
      </c>
      <c r="H50" s="36"/>
      <c r="I50" s="36">
        <v>339136.641</v>
      </c>
      <c r="J50" s="36"/>
      <c r="K50" s="36">
        <v>311556.57799999998</v>
      </c>
      <c r="L50" s="36"/>
      <c r="M50" s="14" t="s">
        <v>47</v>
      </c>
      <c r="N50" s="36"/>
      <c r="O50" s="37">
        <v>-113489.32799999999</v>
      </c>
      <c r="P50" s="36"/>
      <c r="Q50" s="36">
        <v>577162.26300000004</v>
      </c>
      <c r="R50" s="36">
        <v>365067.61900000001</v>
      </c>
      <c r="S50" s="36">
        <v>272612.90399999998</v>
      </c>
      <c r="T50" s="36">
        <v>167399.52299999999</v>
      </c>
    </row>
    <row r="51" spans="1:20" ht="11.25" customHeight="1">
      <c r="A51" s="14" t="s">
        <v>48</v>
      </c>
      <c r="C51" s="36">
        <v>6467555.6789999995</v>
      </c>
      <c r="D51" s="36"/>
      <c r="E51" s="36">
        <v>2476396.4070000001</v>
      </c>
      <c r="F51" s="36"/>
      <c r="G51" s="36">
        <v>1213679.1170000001</v>
      </c>
      <c r="H51" s="36"/>
      <c r="I51" s="36">
        <v>568701.21900000004</v>
      </c>
      <c r="J51" s="36"/>
      <c r="K51" s="36">
        <v>933812.97499999998</v>
      </c>
      <c r="L51" s="36"/>
      <c r="M51" s="14" t="s">
        <v>48</v>
      </c>
      <c r="N51" s="36"/>
      <c r="O51" s="37">
        <v>-274869.283</v>
      </c>
      <c r="P51" s="36"/>
      <c r="Q51" s="36">
        <v>312916.63500000001</v>
      </c>
      <c r="R51" s="36">
        <v>763019.86499999999</v>
      </c>
      <c r="S51" s="36">
        <v>213957.024</v>
      </c>
      <c r="T51" s="36">
        <v>259941.72</v>
      </c>
    </row>
    <row r="52" spans="1:20" ht="11.25" customHeight="1">
      <c r="A52" s="14" t="s">
        <v>49</v>
      </c>
      <c r="C52" s="36">
        <v>3264179.9309999999</v>
      </c>
      <c r="D52" s="36"/>
      <c r="E52" s="36">
        <v>562667.24699999997</v>
      </c>
      <c r="F52" s="36"/>
      <c r="G52" s="36">
        <v>83738.127999999997</v>
      </c>
      <c r="H52" s="36"/>
      <c r="I52" s="36">
        <v>92249.926000000007</v>
      </c>
      <c r="J52" s="36"/>
      <c r="K52" s="36">
        <v>13522.703</v>
      </c>
      <c r="L52" s="36"/>
      <c r="M52" s="14" t="s">
        <v>49</v>
      </c>
      <c r="N52" s="36"/>
      <c r="O52" s="37">
        <v>-3939.0619999999999</v>
      </c>
      <c r="P52" s="36"/>
      <c r="Q52" s="36">
        <v>56590.500999999997</v>
      </c>
      <c r="R52" s="36">
        <v>409129.56</v>
      </c>
      <c r="S52" s="36">
        <v>2000817.023</v>
      </c>
      <c r="T52" s="36">
        <v>49403.904999999999</v>
      </c>
    </row>
    <row r="53" spans="1:20" ht="11.25" customHeight="1">
      <c r="A53" s="14" t="s">
        <v>50</v>
      </c>
      <c r="C53" s="36">
        <v>3932383.2</v>
      </c>
      <c r="D53" s="36"/>
      <c r="E53" s="36">
        <v>1166476.527</v>
      </c>
      <c r="F53" s="36"/>
      <c r="G53" s="36">
        <v>655715.75399999996</v>
      </c>
      <c r="H53" s="36"/>
      <c r="I53" s="36">
        <v>538172.60199999996</v>
      </c>
      <c r="J53" s="36"/>
      <c r="K53" s="36">
        <v>383595.603</v>
      </c>
      <c r="L53" s="36"/>
      <c r="M53" s="14" t="s">
        <v>50</v>
      </c>
      <c r="N53" s="36"/>
      <c r="O53" s="37">
        <v>-101456.58100000001</v>
      </c>
      <c r="P53" s="36"/>
      <c r="Q53" s="36">
        <v>292257.11900000001</v>
      </c>
      <c r="R53" s="36">
        <v>538368.00899999996</v>
      </c>
      <c r="S53" s="36">
        <v>263064.94300000003</v>
      </c>
      <c r="T53" s="36">
        <v>196189.22399999999</v>
      </c>
    </row>
    <row r="54" spans="1:20" ht="11.25" customHeight="1">
      <c r="A54" s="14" t="s">
        <v>51</v>
      </c>
      <c r="C54" s="36">
        <v>22748204.528999999</v>
      </c>
      <c r="D54" s="36"/>
      <c r="E54" s="36">
        <v>6091498.0889999997</v>
      </c>
      <c r="F54" s="36"/>
      <c r="G54" s="36">
        <v>3050657.2340000002</v>
      </c>
      <c r="H54" s="36"/>
      <c r="I54" s="36">
        <v>2732257.9589999998</v>
      </c>
      <c r="J54" s="36"/>
      <c r="K54" s="36">
        <v>2133122.165</v>
      </c>
      <c r="L54" s="36"/>
      <c r="M54" s="14" t="s">
        <v>51</v>
      </c>
      <c r="N54" s="36"/>
      <c r="O54" s="37">
        <v>-793354.14300000004</v>
      </c>
      <c r="P54" s="36"/>
      <c r="Q54" s="36">
        <v>503325.81099999999</v>
      </c>
      <c r="R54" s="36">
        <v>2554671.3489999999</v>
      </c>
      <c r="S54" s="36">
        <v>5289129.6059999997</v>
      </c>
      <c r="T54" s="36">
        <v>1186896.459</v>
      </c>
    </row>
    <row r="55" spans="1:20">
      <c r="A55" s="14" t="s">
        <v>38</v>
      </c>
    </row>
    <row r="56" spans="1:20">
      <c r="A56" s="14"/>
    </row>
    <row r="58" spans="1:20" ht="12.75">
      <c r="A58" s="71" t="s">
        <v>102</v>
      </c>
      <c r="B58" s="72"/>
      <c r="C58" s="72"/>
      <c r="D58" s="72"/>
      <c r="E58" s="72"/>
      <c r="F58" s="72"/>
      <c r="G58" s="72"/>
      <c r="H58" s="72"/>
      <c r="I58" s="72"/>
      <c r="J58" s="72"/>
      <c r="K58" s="72"/>
      <c r="L58" s="58"/>
      <c r="M58" s="71" t="s">
        <v>102</v>
      </c>
      <c r="N58" s="71"/>
      <c r="O58" s="71"/>
      <c r="P58" s="71"/>
      <c r="Q58" s="71"/>
      <c r="R58" s="71"/>
      <c r="S58" s="71"/>
      <c r="T58" s="71"/>
    </row>
    <row r="59" spans="1:20" ht="12.75">
      <c r="A59" s="73" t="s">
        <v>103</v>
      </c>
      <c r="B59" s="73"/>
      <c r="C59" s="73"/>
      <c r="D59" s="73"/>
      <c r="E59" s="73"/>
      <c r="F59" s="73"/>
      <c r="G59" s="73"/>
      <c r="H59" s="73"/>
      <c r="I59" s="73"/>
      <c r="J59" s="73"/>
      <c r="K59" s="73"/>
      <c r="L59" s="9"/>
      <c r="M59" s="73" t="s">
        <v>103</v>
      </c>
      <c r="N59" s="73"/>
      <c r="O59" s="73"/>
      <c r="P59" s="73"/>
      <c r="Q59" s="73"/>
      <c r="R59" s="73"/>
      <c r="S59" s="73"/>
      <c r="T59" s="73"/>
    </row>
    <row r="60" spans="1:20" s="4" customFormat="1" ht="12" customHeight="1">
      <c r="A60" s="10"/>
      <c r="B60" s="10"/>
      <c r="C60" s="11"/>
      <c r="D60" s="12"/>
      <c r="E60" s="12"/>
      <c r="F60" s="12"/>
      <c r="G60" s="12" t="s">
        <v>0</v>
      </c>
      <c r="H60" s="12"/>
      <c r="I60" s="12" t="s">
        <v>74</v>
      </c>
      <c r="J60" s="12"/>
      <c r="K60" s="12"/>
      <c r="L60" s="13"/>
      <c r="M60" s="12"/>
      <c r="N60" s="12"/>
      <c r="O60" s="12"/>
      <c r="P60" s="12"/>
      <c r="Q60" s="12" t="s">
        <v>1</v>
      </c>
      <c r="R60" s="12"/>
      <c r="S60" s="12"/>
      <c r="T60" s="12"/>
    </row>
    <row r="61" spans="1:20" s="4" customFormat="1" ht="12" customHeight="1">
      <c r="A61" s="14" t="s">
        <v>2</v>
      </c>
      <c r="B61" s="10"/>
      <c r="C61" s="11"/>
      <c r="D61" s="12"/>
      <c r="E61" s="12"/>
      <c r="F61" s="12"/>
      <c r="G61" s="12" t="s">
        <v>3</v>
      </c>
      <c r="H61" s="12"/>
      <c r="I61" s="12" t="s">
        <v>75</v>
      </c>
      <c r="J61" s="12"/>
      <c r="K61" s="12" t="s">
        <v>80</v>
      </c>
      <c r="L61" s="13"/>
      <c r="M61" s="14" t="s">
        <v>2</v>
      </c>
      <c r="N61" s="12"/>
      <c r="O61" s="12" t="s">
        <v>81</v>
      </c>
      <c r="P61" s="12"/>
      <c r="Q61" s="12" t="s">
        <v>4</v>
      </c>
      <c r="R61" s="12" t="s">
        <v>5</v>
      </c>
      <c r="S61" s="12" t="s">
        <v>6</v>
      </c>
      <c r="T61" s="12"/>
    </row>
    <row r="62" spans="1:20" s="4" customFormat="1" ht="12" customHeight="1">
      <c r="A62" s="15" t="s">
        <v>7</v>
      </c>
      <c r="B62" s="16"/>
      <c r="C62" s="38" t="s">
        <v>8</v>
      </c>
      <c r="D62" s="19"/>
      <c r="E62" s="19" t="s">
        <v>86</v>
      </c>
      <c r="F62" s="19"/>
      <c r="G62" s="19" t="s">
        <v>87</v>
      </c>
      <c r="H62" s="19"/>
      <c r="I62" s="19" t="s">
        <v>88</v>
      </c>
      <c r="J62" s="19"/>
      <c r="K62" s="19" t="s">
        <v>79</v>
      </c>
      <c r="L62" s="19"/>
      <c r="M62" s="15" t="s">
        <v>7</v>
      </c>
      <c r="N62" s="19"/>
      <c r="O62" s="19" t="s">
        <v>82</v>
      </c>
      <c r="P62" s="19"/>
      <c r="Q62" s="19" t="s">
        <v>89</v>
      </c>
      <c r="R62" s="19" t="s">
        <v>90</v>
      </c>
      <c r="S62" s="19" t="s">
        <v>93</v>
      </c>
      <c r="T62" s="19" t="s">
        <v>92</v>
      </c>
    </row>
    <row r="63" spans="1:20" s="4" customFormat="1" ht="12" customHeight="1">
      <c r="A63" s="20"/>
      <c r="B63" s="21"/>
      <c r="C63" s="70" t="s">
        <v>85</v>
      </c>
      <c r="D63" s="70"/>
      <c r="E63" s="70"/>
      <c r="F63" s="70"/>
      <c r="G63" s="70"/>
      <c r="H63" s="70"/>
      <c r="I63" s="70"/>
      <c r="J63" s="70"/>
      <c r="K63" s="70"/>
      <c r="L63" s="13"/>
      <c r="M63" s="20"/>
      <c r="N63" s="13"/>
      <c r="O63" s="70" t="s">
        <v>85</v>
      </c>
      <c r="P63" s="70"/>
      <c r="Q63" s="70"/>
      <c r="R63" s="70"/>
      <c r="S63" s="70"/>
      <c r="T63" s="70"/>
    </row>
    <row r="64" spans="1:20" ht="12" customHeight="1">
      <c r="A64" s="14" t="s">
        <v>52</v>
      </c>
      <c r="C64" s="64">
        <f>SUM(C65:C68)</f>
        <v>14804185.968</v>
      </c>
      <c r="D64" s="64"/>
      <c r="E64" s="64">
        <f>SUM(E65:E68)</f>
        <v>4321279.7549999999</v>
      </c>
      <c r="F64" s="64"/>
      <c r="G64" s="64">
        <f>SUM(G65:G68)</f>
        <v>2604462.8489999999</v>
      </c>
      <c r="H64" s="64"/>
      <c r="I64" s="64">
        <f>SUM(I65:I68)</f>
        <v>759218.98699999996</v>
      </c>
      <c r="J64" s="64"/>
      <c r="K64" s="64">
        <f>SUM(K65:K68)</f>
        <v>1249529.632</v>
      </c>
      <c r="L64" s="36"/>
      <c r="M64" s="14" t="s">
        <v>52</v>
      </c>
      <c r="N64" s="36"/>
      <c r="O64" s="63">
        <f>SUM(O65:O68)</f>
        <v>-468354.092</v>
      </c>
      <c r="P64" s="36"/>
      <c r="Q64" s="64">
        <f>SUM(Q65:Q68)</f>
        <v>710320.92500000005</v>
      </c>
      <c r="R64" s="64">
        <f>SUM(R65:R68)</f>
        <v>2242931.4279999998</v>
      </c>
      <c r="S64" s="64">
        <f>SUM(S65:S68)</f>
        <v>2604359.96</v>
      </c>
      <c r="T64" s="64">
        <f>SUM(T65:T68)</f>
        <v>780436.52399999998</v>
      </c>
    </row>
    <row r="65" spans="1:20">
      <c r="A65" s="14" t="s">
        <v>53</v>
      </c>
      <c r="C65" s="36">
        <v>2948238.162</v>
      </c>
      <c r="D65" s="36"/>
      <c r="E65" s="36">
        <v>597272.40899999999</v>
      </c>
      <c r="F65" s="36"/>
      <c r="G65" s="36">
        <v>759503.81499999994</v>
      </c>
      <c r="H65" s="36"/>
      <c r="I65" s="36">
        <v>399353.93900000001</v>
      </c>
      <c r="J65" s="36"/>
      <c r="K65" s="36">
        <v>251030.62400000001</v>
      </c>
      <c r="L65" s="36"/>
      <c r="M65" s="14" t="s">
        <v>53</v>
      </c>
      <c r="N65" s="36"/>
      <c r="O65" s="37">
        <v>-115217.238</v>
      </c>
      <c r="P65" s="36"/>
      <c r="Q65" s="36">
        <v>76744.87</v>
      </c>
      <c r="R65" s="36">
        <v>530853.18200000003</v>
      </c>
      <c r="S65" s="36">
        <v>309659.93</v>
      </c>
      <c r="T65" s="36">
        <v>139036.63099999999</v>
      </c>
    </row>
    <row r="66" spans="1:20" ht="11.25" customHeight="1">
      <c r="A66" s="14" t="s">
        <v>54</v>
      </c>
      <c r="C66" s="36">
        <v>2481322.9389999998</v>
      </c>
      <c r="D66" s="36"/>
      <c r="E66" s="36">
        <v>447636.91700000002</v>
      </c>
      <c r="F66" s="36"/>
      <c r="G66" s="36">
        <v>437082.85499999998</v>
      </c>
      <c r="H66" s="36"/>
      <c r="I66" s="36">
        <v>134544.234</v>
      </c>
      <c r="J66" s="36"/>
      <c r="K66" s="36">
        <v>161250.14199999999</v>
      </c>
      <c r="L66" s="36"/>
      <c r="M66" s="14" t="s">
        <v>54</v>
      </c>
      <c r="N66" s="36"/>
      <c r="O66" s="37">
        <v>-60194.531000000003</v>
      </c>
      <c r="P66" s="36"/>
      <c r="Q66" s="36">
        <v>29400.427</v>
      </c>
      <c r="R66" s="36">
        <v>573777.47600000002</v>
      </c>
      <c r="S66" s="36">
        <v>585940.429</v>
      </c>
      <c r="T66" s="36">
        <v>171884.99</v>
      </c>
    </row>
    <row r="67" spans="1:20">
      <c r="A67" s="14" t="s">
        <v>55</v>
      </c>
      <c r="C67" s="36">
        <v>7755152.5259999996</v>
      </c>
      <c r="D67" s="36"/>
      <c r="E67" s="36">
        <v>2905290.1630000002</v>
      </c>
      <c r="F67" s="36"/>
      <c r="G67" s="36">
        <v>1023382.153</v>
      </c>
      <c r="H67" s="36"/>
      <c r="I67" s="36">
        <v>91024.251000000004</v>
      </c>
      <c r="J67" s="36"/>
      <c r="K67" s="36">
        <v>686692.45</v>
      </c>
      <c r="L67" s="36"/>
      <c r="M67" s="14" t="s">
        <v>55</v>
      </c>
      <c r="N67" s="36"/>
      <c r="O67" s="37">
        <v>-234954.83</v>
      </c>
      <c r="P67" s="36"/>
      <c r="Q67" s="36">
        <v>514619.73499999999</v>
      </c>
      <c r="R67" s="36">
        <v>865029.72</v>
      </c>
      <c r="S67" s="36">
        <v>1522083.4979999999</v>
      </c>
      <c r="T67" s="36">
        <v>381985.386</v>
      </c>
    </row>
    <row r="68" spans="1:20">
      <c r="A68" s="14" t="s">
        <v>56</v>
      </c>
      <c r="C68" s="36">
        <v>1619472.341</v>
      </c>
      <c r="D68" s="36"/>
      <c r="E68" s="36">
        <v>371080.266</v>
      </c>
      <c r="F68" s="36"/>
      <c r="G68" s="36">
        <v>384494.02600000001</v>
      </c>
      <c r="H68" s="36"/>
      <c r="I68" s="36">
        <v>134296.56299999999</v>
      </c>
      <c r="J68" s="36"/>
      <c r="K68" s="36">
        <v>150556.416</v>
      </c>
      <c r="L68" s="36"/>
      <c r="M68" s="14" t="s">
        <v>56</v>
      </c>
      <c r="N68" s="36"/>
      <c r="O68" s="37">
        <v>-57987.493000000002</v>
      </c>
      <c r="P68" s="36"/>
      <c r="Q68" s="36">
        <v>89555.892999999996</v>
      </c>
      <c r="R68" s="36">
        <v>273271.05</v>
      </c>
      <c r="S68" s="36">
        <v>186676.103</v>
      </c>
      <c r="T68" s="36">
        <v>87529.517000000007</v>
      </c>
    </row>
    <row r="69" spans="1:20">
      <c r="A69" s="14"/>
      <c r="C69" s="36"/>
      <c r="D69" s="36"/>
      <c r="E69" s="36"/>
      <c r="F69" s="36"/>
      <c r="G69" s="36"/>
      <c r="H69" s="36"/>
      <c r="I69" s="36"/>
      <c r="J69" s="36"/>
      <c r="K69" s="36"/>
      <c r="L69" s="36"/>
      <c r="M69" s="14"/>
      <c r="N69" s="36"/>
      <c r="O69" s="36"/>
      <c r="P69" s="36"/>
      <c r="Q69" s="36"/>
      <c r="R69" s="36"/>
      <c r="S69" s="36"/>
      <c r="T69" s="36"/>
    </row>
    <row r="70" spans="1:20" ht="12" customHeight="1">
      <c r="A70" s="14" t="s">
        <v>57</v>
      </c>
      <c r="C70" s="36">
        <f>SUM(C71:C76)</f>
        <v>7907337.2510000011</v>
      </c>
      <c r="D70" s="36"/>
      <c r="E70" s="36">
        <f>SUM(E71:E76)</f>
        <v>2057769.382</v>
      </c>
      <c r="F70" s="36"/>
      <c r="G70" s="36">
        <f>SUM(G71:G76)</f>
        <v>1459625.558</v>
      </c>
      <c r="H70" s="36"/>
      <c r="I70" s="36">
        <f>SUM(I71:I76)</f>
        <v>750682.24900000007</v>
      </c>
      <c r="J70" s="36"/>
      <c r="K70" s="36">
        <f>SUM(K71:K76)</f>
        <v>571509.80400000012</v>
      </c>
      <c r="L70" s="36"/>
      <c r="M70" s="14" t="s">
        <v>57</v>
      </c>
      <c r="N70" s="36"/>
      <c r="O70" s="37">
        <f>SUM(O71:O76)</f>
        <v>-201568.60800000004</v>
      </c>
      <c r="P70" s="36"/>
      <c r="Q70" s="36">
        <f>SUM(Q71:Q76)</f>
        <v>479746.98499999999</v>
      </c>
      <c r="R70" s="36">
        <f>SUM(R71:R76)</f>
        <v>1424367.912</v>
      </c>
      <c r="S70" s="36">
        <f>SUM(S71:S76)</f>
        <v>864256.88800000004</v>
      </c>
      <c r="T70" s="36">
        <f>SUM(T71:T76)</f>
        <v>500947.08100000001</v>
      </c>
    </row>
    <row r="71" spans="1:20">
      <c r="A71" s="14" t="s">
        <v>58</v>
      </c>
      <c r="C71" s="36">
        <v>3557810.6749999998</v>
      </c>
      <c r="D71" s="36"/>
      <c r="E71" s="36">
        <v>928561.62800000003</v>
      </c>
      <c r="F71" s="36"/>
      <c r="G71" s="36">
        <v>572152.88800000004</v>
      </c>
      <c r="H71" s="36"/>
      <c r="I71" s="36">
        <v>325384.00099999999</v>
      </c>
      <c r="J71" s="36"/>
      <c r="K71" s="36">
        <v>239424.761</v>
      </c>
      <c r="L71" s="36"/>
      <c r="M71" s="14" t="s">
        <v>58</v>
      </c>
      <c r="N71" s="36"/>
      <c r="O71" s="37">
        <v>-78731.782999999996</v>
      </c>
      <c r="P71" s="36"/>
      <c r="Q71" s="36">
        <v>143102.94099999999</v>
      </c>
      <c r="R71" s="36">
        <v>732870.11600000004</v>
      </c>
      <c r="S71" s="36">
        <v>461062.70400000003</v>
      </c>
      <c r="T71" s="36">
        <v>233983.41899999999</v>
      </c>
    </row>
    <row r="72" spans="1:20">
      <c r="A72" s="14" t="s">
        <v>59</v>
      </c>
      <c r="C72" s="36">
        <v>876205.77</v>
      </c>
      <c r="D72" s="36"/>
      <c r="E72" s="36">
        <v>235137.12100000001</v>
      </c>
      <c r="F72" s="36"/>
      <c r="G72" s="36">
        <v>170484.47200000001</v>
      </c>
      <c r="H72" s="36"/>
      <c r="I72" s="36">
        <v>74008.615999999995</v>
      </c>
      <c r="J72" s="36"/>
      <c r="K72" s="36">
        <v>66066.107000000004</v>
      </c>
      <c r="L72" s="36"/>
      <c r="M72" s="14" t="s">
        <v>59</v>
      </c>
      <c r="N72" s="36"/>
      <c r="O72" s="37">
        <v>-23142.116999999998</v>
      </c>
      <c r="P72" s="36"/>
      <c r="Q72" s="36">
        <v>43907.074999999997</v>
      </c>
      <c r="R72" s="36">
        <v>166953.56700000001</v>
      </c>
      <c r="S72" s="36">
        <v>40971.777000000002</v>
      </c>
      <c r="T72" s="36">
        <v>101819.152</v>
      </c>
    </row>
    <row r="73" spans="1:20">
      <c r="A73" s="20" t="s">
        <v>60</v>
      </c>
      <c r="C73" s="36">
        <v>591696.84900000005</v>
      </c>
      <c r="D73" s="36"/>
      <c r="E73" s="36">
        <v>108157.024</v>
      </c>
      <c r="F73" s="36"/>
      <c r="G73" s="36">
        <v>251828.27100000001</v>
      </c>
      <c r="H73" s="36"/>
      <c r="I73" s="36">
        <v>49026.73</v>
      </c>
      <c r="J73" s="36"/>
      <c r="K73" s="36">
        <v>31887.65</v>
      </c>
      <c r="L73" s="36"/>
      <c r="M73" s="20" t="s">
        <v>60</v>
      </c>
      <c r="N73" s="36"/>
      <c r="O73" s="37">
        <v>-12072.043</v>
      </c>
      <c r="P73" s="36"/>
      <c r="Q73" s="36">
        <v>18546.48</v>
      </c>
      <c r="R73" s="36">
        <v>106728.477</v>
      </c>
      <c r="S73" s="36">
        <v>11439.582</v>
      </c>
      <c r="T73" s="36">
        <v>26154.678</v>
      </c>
    </row>
    <row r="74" spans="1:20">
      <c r="A74" s="20" t="s">
        <v>61</v>
      </c>
      <c r="C74" s="36">
        <v>714941.83600000001</v>
      </c>
      <c r="D74" s="36"/>
      <c r="E74" s="36">
        <v>180974.33300000001</v>
      </c>
      <c r="F74" s="36"/>
      <c r="G74" s="36">
        <v>165569.26800000001</v>
      </c>
      <c r="H74" s="36"/>
      <c r="I74" s="36">
        <v>76228.634999999995</v>
      </c>
      <c r="J74" s="36"/>
      <c r="K74" s="36">
        <v>48443.152000000002</v>
      </c>
      <c r="L74" s="36"/>
      <c r="M74" s="20" t="s">
        <v>61</v>
      </c>
      <c r="N74" s="36"/>
      <c r="O74" s="37">
        <v>-21313.811000000002</v>
      </c>
      <c r="P74" s="36"/>
      <c r="Q74" s="36">
        <v>67057.717999999993</v>
      </c>
      <c r="R74" s="36">
        <v>115695.916</v>
      </c>
      <c r="S74" s="36">
        <v>24722.333999999999</v>
      </c>
      <c r="T74" s="36">
        <v>57564.290999999997</v>
      </c>
    </row>
    <row r="75" spans="1:20">
      <c r="A75" s="14" t="s">
        <v>62</v>
      </c>
      <c r="C75" s="36">
        <v>1639585.551</v>
      </c>
      <c r="D75" s="36"/>
      <c r="E75" s="36">
        <v>461337.64299999998</v>
      </c>
      <c r="F75" s="36"/>
      <c r="G75" s="36">
        <v>209204.06299999999</v>
      </c>
      <c r="H75" s="36"/>
      <c r="I75" s="36">
        <v>153312.565</v>
      </c>
      <c r="J75" s="36"/>
      <c r="K75" s="36">
        <v>145689.356</v>
      </c>
      <c r="L75" s="36"/>
      <c r="M75" s="14" t="s">
        <v>62</v>
      </c>
      <c r="N75" s="36"/>
      <c r="O75" s="37">
        <v>-54521.646000000001</v>
      </c>
      <c r="P75" s="36"/>
      <c r="Q75" s="36">
        <v>167668.47500000001</v>
      </c>
      <c r="R75" s="36">
        <v>177702.03099999999</v>
      </c>
      <c r="S75" s="36">
        <v>315884.57199999999</v>
      </c>
      <c r="T75" s="36">
        <v>63308.491999999998</v>
      </c>
    </row>
    <row r="76" spans="1:20">
      <c r="A76" s="14" t="s">
        <v>63</v>
      </c>
      <c r="C76" s="36">
        <v>527096.56999999995</v>
      </c>
      <c r="D76" s="36"/>
      <c r="E76" s="36">
        <v>143601.633</v>
      </c>
      <c r="F76" s="36"/>
      <c r="G76" s="36">
        <v>90386.596000000005</v>
      </c>
      <c r="H76" s="36"/>
      <c r="I76" s="36">
        <v>72721.702000000005</v>
      </c>
      <c r="J76" s="36"/>
      <c r="K76" s="36">
        <v>39998.777999999998</v>
      </c>
      <c r="L76" s="36"/>
      <c r="M76" s="14" t="s">
        <v>63</v>
      </c>
      <c r="N76" s="36"/>
      <c r="O76" s="37">
        <v>-11787.208000000001</v>
      </c>
      <c r="P76" s="36"/>
      <c r="Q76" s="36">
        <v>39464.296000000002</v>
      </c>
      <c r="R76" s="36">
        <v>124417.80499999999</v>
      </c>
      <c r="S76" s="36">
        <v>10175.919</v>
      </c>
      <c r="T76" s="36">
        <v>18117.048999999999</v>
      </c>
    </row>
    <row r="78" spans="1:20" s="6" customFormat="1" ht="12.75" customHeight="1">
      <c r="A78" s="42" t="s">
        <v>64</v>
      </c>
      <c r="B78" s="39"/>
      <c r="C78" s="65">
        <f>SUM(C79:C85)</f>
        <v>42893269.638999999</v>
      </c>
      <c r="D78" s="66"/>
      <c r="E78" s="65">
        <f>SUM(E79:E85)</f>
        <v>8730816.3630000018</v>
      </c>
      <c r="F78" s="67"/>
      <c r="G78" s="65">
        <f>SUM(G79:G85)</f>
        <v>4624499.8079999983</v>
      </c>
      <c r="H78" s="67"/>
      <c r="I78" s="65">
        <f>SUM(I79:I85)</f>
        <v>2309793.5869999998</v>
      </c>
      <c r="J78" s="65"/>
      <c r="K78" s="65">
        <f>SUM(K79:K85)</f>
        <v>3225306.1799999997</v>
      </c>
      <c r="L78" s="41"/>
      <c r="M78" s="42" t="s">
        <v>64</v>
      </c>
      <c r="N78" s="40"/>
      <c r="O78" s="32">
        <f>SUM(O79:O85)</f>
        <v>-1485265.254</v>
      </c>
      <c r="P78" s="40"/>
      <c r="Q78" s="65">
        <f>SUM(Q79:Q85)</f>
        <v>2168663.9819999998</v>
      </c>
      <c r="R78" s="65">
        <f>SUM(R79:R85)</f>
        <v>5140755.6619999995</v>
      </c>
      <c r="S78" s="65">
        <f>SUM(S79:S85)</f>
        <v>16514282.802000001</v>
      </c>
      <c r="T78" s="65">
        <f>SUM(T79:T85)</f>
        <v>1664416.5060000003</v>
      </c>
    </row>
    <row r="79" spans="1:20" s="6" customFormat="1">
      <c r="A79" s="14" t="s">
        <v>76</v>
      </c>
      <c r="B79" s="28"/>
      <c r="C79" s="36">
        <v>23009.967000000001</v>
      </c>
      <c r="D79" s="36"/>
      <c r="E79" s="36">
        <v>0</v>
      </c>
      <c r="F79" s="36"/>
      <c r="G79" s="36">
        <v>0</v>
      </c>
      <c r="H79" s="36"/>
      <c r="I79" s="36">
        <v>0</v>
      </c>
      <c r="J79" s="36"/>
      <c r="K79" s="36">
        <v>77.438000000000002</v>
      </c>
      <c r="L79" s="36"/>
      <c r="M79" s="14" t="s">
        <v>76</v>
      </c>
      <c r="N79" s="36"/>
      <c r="O79" s="36">
        <v>0</v>
      </c>
      <c r="P79" s="36"/>
      <c r="Q79" s="36">
        <v>0</v>
      </c>
      <c r="R79" s="36">
        <v>0</v>
      </c>
      <c r="S79" s="36">
        <v>0</v>
      </c>
      <c r="T79" s="36">
        <v>22932.528999999999</v>
      </c>
    </row>
    <row r="80" spans="1:20">
      <c r="A80" s="14" t="s">
        <v>65</v>
      </c>
      <c r="C80" s="36">
        <v>8237136.2180000003</v>
      </c>
      <c r="D80" s="36"/>
      <c r="E80" s="36">
        <v>666450.04500000004</v>
      </c>
      <c r="F80" s="36"/>
      <c r="G80" s="36">
        <v>33132.732000000004</v>
      </c>
      <c r="H80" s="36"/>
      <c r="I80" s="36">
        <v>55307.040000000001</v>
      </c>
      <c r="J80" s="36"/>
      <c r="K80" s="36">
        <v>7068.1859999999997</v>
      </c>
      <c r="L80" s="36"/>
      <c r="M80" s="14" t="s">
        <v>65</v>
      </c>
      <c r="N80" s="36"/>
      <c r="O80" s="36">
        <v>0</v>
      </c>
      <c r="P80" s="36"/>
      <c r="Q80" s="36">
        <v>13644.98</v>
      </c>
      <c r="R80" s="36">
        <v>9058.9519999999993</v>
      </c>
      <c r="S80" s="36">
        <v>7198392.4989999998</v>
      </c>
      <c r="T80" s="36">
        <v>254081.78099999999</v>
      </c>
    </row>
    <row r="81" spans="1:20">
      <c r="A81" s="14" t="s">
        <v>66</v>
      </c>
      <c r="C81" s="36">
        <v>31849794.021000002</v>
      </c>
      <c r="D81" s="36"/>
      <c r="E81" s="36">
        <v>7496874.7070000004</v>
      </c>
      <c r="F81" s="36"/>
      <c r="G81" s="36">
        <v>4296905.1619999995</v>
      </c>
      <c r="H81" s="36"/>
      <c r="I81" s="36">
        <v>2017608.4909999999</v>
      </c>
      <c r="J81" s="36"/>
      <c r="K81" s="36">
        <v>3077391.6680000001</v>
      </c>
      <c r="L81" s="36"/>
      <c r="M81" s="14" t="s">
        <v>66</v>
      </c>
      <c r="N81" s="36"/>
      <c r="O81" s="37">
        <v>-1433004.2009999999</v>
      </c>
      <c r="P81" s="36"/>
      <c r="Q81" s="36">
        <v>2055206.551</v>
      </c>
      <c r="R81" s="36">
        <v>4836269.5789999999</v>
      </c>
      <c r="S81" s="36">
        <v>8228033.0810000002</v>
      </c>
      <c r="T81" s="36">
        <v>1274508.983</v>
      </c>
    </row>
    <row r="82" spans="1:20">
      <c r="A82" s="14" t="s">
        <v>77</v>
      </c>
      <c r="C82" s="36">
        <v>27956.091</v>
      </c>
      <c r="D82" s="36"/>
      <c r="E82" s="36">
        <v>9071.8330000000005</v>
      </c>
      <c r="F82" s="36"/>
      <c r="G82" s="36">
        <v>645.80999999999995</v>
      </c>
      <c r="H82" s="36"/>
      <c r="I82" s="36">
        <v>3820.4189999999999</v>
      </c>
      <c r="J82" s="36"/>
      <c r="K82" s="36">
        <v>4610.1279999999997</v>
      </c>
      <c r="L82" s="36"/>
      <c r="M82" s="14" t="s">
        <v>77</v>
      </c>
      <c r="N82" s="36"/>
      <c r="O82" s="36">
        <v>0</v>
      </c>
      <c r="P82" s="36"/>
      <c r="Q82" s="36">
        <v>4935.7969999999996</v>
      </c>
      <c r="R82" s="36">
        <v>33.356999999999999</v>
      </c>
      <c r="S82" s="36">
        <v>752.68100000000004</v>
      </c>
      <c r="T82" s="36">
        <v>4086.0659999999998</v>
      </c>
    </row>
    <row r="83" spans="1:20">
      <c r="A83" s="14" t="s">
        <v>67</v>
      </c>
      <c r="C83" s="36">
        <v>1359686.85</v>
      </c>
      <c r="D83" s="36"/>
      <c r="E83" s="36">
        <v>145475.883</v>
      </c>
      <c r="F83" s="36"/>
      <c r="G83" s="36">
        <v>115074.38400000001</v>
      </c>
      <c r="H83" s="36"/>
      <c r="I83" s="36">
        <v>60919.591999999997</v>
      </c>
      <c r="J83" s="36"/>
      <c r="K83" s="36">
        <v>37213.493999999999</v>
      </c>
      <c r="L83" s="36"/>
      <c r="M83" s="14" t="s">
        <v>67</v>
      </c>
      <c r="N83" s="36"/>
      <c r="O83" s="37">
        <v>-13612.206</v>
      </c>
      <c r="P83" s="36"/>
      <c r="Q83" s="36">
        <v>71188.513999999996</v>
      </c>
      <c r="R83" s="36">
        <v>138799.307</v>
      </c>
      <c r="S83" s="36">
        <v>783215.96400000004</v>
      </c>
      <c r="T83" s="36">
        <v>21411.918000000001</v>
      </c>
    </row>
    <row r="84" spans="1:20">
      <c r="A84" s="14" t="s">
        <v>68</v>
      </c>
      <c r="C84" s="36">
        <v>1382661.263</v>
      </c>
      <c r="D84" s="36"/>
      <c r="E84" s="36">
        <v>408933.255</v>
      </c>
      <c r="F84" s="36"/>
      <c r="G84" s="36">
        <v>178741.72</v>
      </c>
      <c r="H84" s="36"/>
      <c r="I84" s="36">
        <v>170915.46799999999</v>
      </c>
      <c r="J84" s="36"/>
      <c r="K84" s="36">
        <v>95633.214999999997</v>
      </c>
      <c r="L84" s="36"/>
      <c r="M84" s="14" t="s">
        <v>68</v>
      </c>
      <c r="N84" s="36"/>
      <c r="O84" s="37">
        <v>-38648.847000000002</v>
      </c>
      <c r="P84" s="36"/>
      <c r="Q84" s="36">
        <v>23589.134999999998</v>
      </c>
      <c r="R84" s="36">
        <v>156594.467</v>
      </c>
      <c r="S84" s="36">
        <v>303422.47100000002</v>
      </c>
      <c r="T84" s="36">
        <v>83480.379000000001</v>
      </c>
    </row>
    <row r="85" spans="1:20">
      <c r="A85" s="14" t="s">
        <v>78</v>
      </c>
      <c r="C85" s="36">
        <v>13025.228999999999</v>
      </c>
      <c r="D85" s="36"/>
      <c r="E85" s="36">
        <v>4010.64</v>
      </c>
      <c r="F85" s="36"/>
      <c r="G85" s="36">
        <v>0</v>
      </c>
      <c r="H85" s="36"/>
      <c r="I85" s="36">
        <v>1222.577</v>
      </c>
      <c r="J85" s="36"/>
      <c r="K85" s="36">
        <v>3312.0509999999999</v>
      </c>
      <c r="L85" s="36"/>
      <c r="M85" s="14" t="s">
        <v>78</v>
      </c>
      <c r="N85" s="36"/>
      <c r="O85" s="36">
        <v>0</v>
      </c>
      <c r="P85" s="36"/>
      <c r="Q85" s="36">
        <v>99.004999999999995</v>
      </c>
      <c r="R85" s="36">
        <v>0</v>
      </c>
      <c r="S85" s="36">
        <v>466.10599999999999</v>
      </c>
      <c r="T85" s="36">
        <v>3914.85</v>
      </c>
    </row>
    <row r="86" spans="1:20">
      <c r="A86" s="14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14"/>
      <c r="N86" s="36"/>
      <c r="O86" s="36"/>
      <c r="P86" s="36"/>
      <c r="Q86" s="36"/>
      <c r="R86" s="36"/>
      <c r="S86" s="36"/>
      <c r="T86" s="36"/>
    </row>
    <row r="87" spans="1:20" ht="12" customHeight="1">
      <c r="A87" s="14" t="s">
        <v>69</v>
      </c>
      <c r="C87" s="36">
        <f>SUM(C88:C91)</f>
        <v>12569326.443</v>
      </c>
      <c r="D87" s="36"/>
      <c r="E87" s="36">
        <f>SUM(E88:E91)</f>
        <v>2265902.9350000001</v>
      </c>
      <c r="F87" s="36"/>
      <c r="G87" s="36">
        <f>SUM(G88:G91)</f>
        <v>1429358.3670000001</v>
      </c>
      <c r="H87" s="36"/>
      <c r="I87" s="36">
        <f>SUM(I88:I91)</f>
        <v>721206.73800000001</v>
      </c>
      <c r="J87" s="36"/>
      <c r="K87" s="36">
        <f>SUM(K88:K91)</f>
        <v>760487.83799999999</v>
      </c>
      <c r="L87" s="36"/>
      <c r="M87" s="14" t="s">
        <v>69</v>
      </c>
      <c r="N87" s="36"/>
      <c r="O87" s="37">
        <f>SUM(O88:O91)</f>
        <v>-273252.29599999997</v>
      </c>
      <c r="P87" s="36"/>
      <c r="Q87" s="36">
        <f>SUM(Q88:Q91)</f>
        <v>731572.54099999997</v>
      </c>
      <c r="R87" s="36">
        <f>SUM(R88:R91)</f>
        <v>2806183.13</v>
      </c>
      <c r="S87" s="36">
        <f>SUM(S88:S91)</f>
        <v>3236707.9</v>
      </c>
      <c r="T87" s="36">
        <f>SUM(T88:T91)</f>
        <v>891159.29</v>
      </c>
    </row>
    <row r="88" spans="1:20">
      <c r="A88" s="14" t="s">
        <v>70</v>
      </c>
      <c r="C88" s="36">
        <v>1069025.1340000001</v>
      </c>
      <c r="D88" s="36"/>
      <c r="E88" s="36">
        <v>277236.29399999999</v>
      </c>
      <c r="F88" s="36"/>
      <c r="G88" s="36">
        <v>120310.33900000001</v>
      </c>
      <c r="H88" s="36"/>
      <c r="I88" s="36">
        <v>138176.75899999999</v>
      </c>
      <c r="J88" s="36"/>
      <c r="K88" s="36">
        <v>76114.625</v>
      </c>
      <c r="L88" s="36"/>
      <c r="M88" s="14" t="s">
        <v>70</v>
      </c>
      <c r="N88" s="36"/>
      <c r="O88" s="37">
        <v>-28566.224999999999</v>
      </c>
      <c r="P88" s="36"/>
      <c r="Q88" s="36">
        <v>137187.96</v>
      </c>
      <c r="R88" s="36">
        <v>252828.16699999999</v>
      </c>
      <c r="S88" s="36">
        <v>17699.628000000001</v>
      </c>
      <c r="T88" s="36">
        <v>78037.587</v>
      </c>
    </row>
    <row r="89" spans="1:20">
      <c r="A89" s="14" t="s">
        <v>71</v>
      </c>
      <c r="C89" s="36">
        <v>1294725.8500000001</v>
      </c>
      <c r="D89" s="36"/>
      <c r="E89" s="36">
        <v>304667.99900000001</v>
      </c>
      <c r="F89" s="36"/>
      <c r="G89" s="36">
        <v>212483.33100000001</v>
      </c>
      <c r="H89" s="36"/>
      <c r="I89" s="36">
        <v>130362.534</v>
      </c>
      <c r="J89" s="36"/>
      <c r="K89" s="36">
        <v>110206.538</v>
      </c>
      <c r="L89" s="36"/>
      <c r="M89" s="14" t="s">
        <v>71</v>
      </c>
      <c r="N89" s="36"/>
      <c r="O89" s="37">
        <v>-44896.167999999998</v>
      </c>
      <c r="P89" s="36"/>
      <c r="Q89" s="36">
        <v>137079.51699999999</v>
      </c>
      <c r="R89" s="36">
        <v>194964.28400000001</v>
      </c>
      <c r="S89" s="36">
        <v>71226.760999999999</v>
      </c>
      <c r="T89" s="36">
        <v>178631.054</v>
      </c>
    </row>
    <row r="90" spans="1:20" ht="11.25" customHeight="1">
      <c r="A90" s="14" t="s">
        <v>72</v>
      </c>
      <c r="C90" s="36">
        <v>3610295.7609999999</v>
      </c>
      <c r="D90" s="36"/>
      <c r="E90" s="36">
        <v>366537.59499999997</v>
      </c>
      <c r="F90" s="36"/>
      <c r="G90" s="36">
        <v>358930.7</v>
      </c>
      <c r="H90" s="36"/>
      <c r="I90" s="36">
        <v>89509.902000000002</v>
      </c>
      <c r="J90" s="36"/>
      <c r="K90" s="36">
        <v>151167.19500000001</v>
      </c>
      <c r="L90" s="36"/>
      <c r="M90" s="14" t="s">
        <v>72</v>
      </c>
      <c r="N90" s="36"/>
      <c r="O90" s="37">
        <v>-38230.449000000001</v>
      </c>
      <c r="P90" s="36"/>
      <c r="Q90" s="36">
        <v>65125.896999999997</v>
      </c>
      <c r="R90" s="36">
        <v>919753.04200000002</v>
      </c>
      <c r="S90" s="36">
        <v>1413587.335</v>
      </c>
      <c r="T90" s="36">
        <v>283914.54399999999</v>
      </c>
    </row>
    <row r="91" spans="1:20">
      <c r="A91" s="15" t="s">
        <v>73</v>
      </c>
      <c r="B91" s="43"/>
      <c r="C91" s="44">
        <v>6595279.6979999999</v>
      </c>
      <c r="D91" s="44"/>
      <c r="E91" s="44">
        <v>1317461.047</v>
      </c>
      <c r="F91" s="44"/>
      <c r="G91" s="44">
        <v>737633.99699999997</v>
      </c>
      <c r="H91" s="44"/>
      <c r="I91" s="44">
        <v>363157.54300000001</v>
      </c>
      <c r="J91" s="44"/>
      <c r="K91" s="44">
        <v>422999.48</v>
      </c>
      <c r="L91" s="44"/>
      <c r="M91" s="15" t="s">
        <v>73</v>
      </c>
      <c r="N91" s="44"/>
      <c r="O91" s="45">
        <v>-161559.454</v>
      </c>
      <c r="P91" s="44"/>
      <c r="Q91" s="44">
        <v>392179.16700000002</v>
      </c>
      <c r="R91" s="44">
        <v>1438637.6370000001</v>
      </c>
      <c r="S91" s="44">
        <v>1734194.176</v>
      </c>
      <c r="T91" s="44">
        <v>350576.10499999998</v>
      </c>
    </row>
    <row r="92" spans="1:20" ht="11.85" customHeight="1">
      <c r="A92" s="46" t="s">
        <v>94</v>
      </c>
      <c r="B92" s="47"/>
      <c r="C92" s="48"/>
      <c r="D92" s="49"/>
      <c r="E92" s="49"/>
      <c r="F92" s="49"/>
      <c r="G92" s="49"/>
      <c r="H92" s="49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49"/>
      <c r="T92" s="8"/>
    </row>
    <row r="93" spans="1:20" ht="11.85" customHeight="1">
      <c r="A93" s="46" t="s">
        <v>95</v>
      </c>
      <c r="B93" s="47"/>
      <c r="C93" s="48"/>
      <c r="D93" s="49"/>
      <c r="E93" s="49"/>
      <c r="F93" s="49"/>
      <c r="G93" s="49"/>
      <c r="H93" s="49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49"/>
      <c r="T93" s="8"/>
    </row>
    <row r="94" spans="1:20" ht="11.85" customHeight="1">
      <c r="A94" s="46" t="s">
        <v>96</v>
      </c>
      <c r="B94" s="47"/>
      <c r="C94" s="48"/>
      <c r="D94" s="49"/>
      <c r="E94" s="49"/>
      <c r="F94" s="49"/>
      <c r="G94" s="49"/>
      <c r="H94" s="49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49"/>
      <c r="T94" s="8"/>
    </row>
    <row r="95" spans="1:20" ht="11.85" customHeight="1">
      <c r="A95" s="51" t="s">
        <v>97</v>
      </c>
      <c r="B95" s="47"/>
      <c r="C95" s="48"/>
      <c r="D95" s="49"/>
      <c r="E95" s="49"/>
      <c r="F95" s="49"/>
      <c r="G95" s="49"/>
      <c r="H95" s="49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49"/>
      <c r="T95" s="8"/>
    </row>
    <row r="96" spans="1:20" ht="11.85" customHeight="1">
      <c r="A96" s="46" t="s">
        <v>98</v>
      </c>
      <c r="B96" s="47"/>
      <c r="C96" s="48"/>
      <c r="D96" s="49"/>
      <c r="E96" s="49"/>
      <c r="F96" s="49"/>
      <c r="G96" s="49"/>
      <c r="H96" s="49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49"/>
      <c r="T96" s="8"/>
    </row>
    <row r="97" spans="1:20" ht="11.85" customHeight="1">
      <c r="A97" s="51" t="s">
        <v>99</v>
      </c>
      <c r="B97" s="47"/>
      <c r="C97" s="48"/>
      <c r="D97" s="49"/>
      <c r="E97" s="49"/>
      <c r="F97" s="49"/>
      <c r="G97" s="49"/>
      <c r="H97" s="49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49"/>
      <c r="T97" s="8"/>
    </row>
    <row r="98" spans="1:20" ht="11.85" customHeight="1">
      <c r="A98" s="52" t="s">
        <v>83</v>
      </c>
      <c r="B98" s="47"/>
      <c r="C98" s="48"/>
      <c r="D98" s="49"/>
      <c r="E98" s="49"/>
      <c r="F98" s="49"/>
      <c r="G98" s="49"/>
      <c r="H98" s="49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49"/>
      <c r="T98" s="8"/>
    </row>
    <row r="99" spans="1:20" ht="11.85" customHeight="1">
      <c r="A99" s="51" t="s">
        <v>100</v>
      </c>
      <c r="B99" s="47"/>
      <c r="C99" s="48"/>
      <c r="D99" s="49"/>
      <c r="E99" s="49"/>
      <c r="F99" s="49"/>
      <c r="G99" s="49"/>
      <c r="H99" s="49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49"/>
      <c r="T99" s="8"/>
    </row>
    <row r="100" spans="1:20" ht="8.1" customHeight="1">
      <c r="A100" s="51"/>
      <c r="B100" s="47"/>
      <c r="C100" s="48"/>
      <c r="D100" s="49"/>
      <c r="E100" s="49"/>
      <c r="F100" s="49"/>
      <c r="G100" s="49"/>
      <c r="H100" s="49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49"/>
      <c r="T100" s="8"/>
    </row>
    <row r="101" spans="1:20" ht="11.85" customHeight="1">
      <c r="A101" s="57" t="s">
        <v>105</v>
      </c>
      <c r="B101" s="47"/>
      <c r="C101" s="48"/>
      <c r="D101" s="49"/>
      <c r="E101" s="49"/>
      <c r="F101" s="49"/>
      <c r="G101" s="49"/>
      <c r="H101" s="49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49"/>
      <c r="T101" s="8"/>
    </row>
    <row r="102" spans="1:20" ht="8.1" customHeight="1">
      <c r="A102" s="57"/>
      <c r="B102" s="47"/>
      <c r="C102" s="48"/>
      <c r="D102" s="49"/>
      <c r="E102" s="49"/>
      <c r="F102" s="49"/>
      <c r="G102" s="49"/>
      <c r="H102" s="49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49"/>
      <c r="T102" s="8"/>
    </row>
    <row r="103" spans="1:20" ht="11.85" customHeight="1">
      <c r="A103" s="53" t="s">
        <v>84</v>
      </c>
      <c r="B103" s="47"/>
      <c r="C103" s="48"/>
      <c r="D103" s="49"/>
      <c r="E103" s="49"/>
      <c r="F103" s="49"/>
      <c r="G103" s="49"/>
      <c r="H103" s="49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49"/>
      <c r="T103" s="8"/>
    </row>
    <row r="104" spans="1:20">
      <c r="A104" s="54" t="s">
        <v>104</v>
      </c>
      <c r="B104" s="47"/>
      <c r="C104" s="48"/>
      <c r="D104" s="49"/>
      <c r="E104" s="49"/>
      <c r="F104" s="49"/>
      <c r="G104" s="49"/>
      <c r="H104" s="49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49"/>
      <c r="T104" s="8"/>
    </row>
    <row r="105" spans="1:20">
      <c r="A105" s="52"/>
      <c r="B105" s="47"/>
      <c r="C105" s="48"/>
      <c r="D105" s="49"/>
      <c r="E105" s="49"/>
      <c r="F105" s="49"/>
      <c r="G105" s="49"/>
      <c r="H105" s="49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49"/>
      <c r="T105" s="8"/>
    </row>
    <row r="106" spans="1:20">
      <c r="A106" s="14"/>
    </row>
    <row r="107" spans="1:20">
      <c r="A107" s="14"/>
    </row>
    <row r="108" spans="1:20">
      <c r="A108" s="14"/>
    </row>
    <row r="109" spans="1:20">
      <c r="A109" s="14"/>
    </row>
    <row r="110" spans="1:20">
      <c r="A110" s="14"/>
    </row>
  </sheetData>
  <mergeCells count="12">
    <mergeCell ref="C6:K6"/>
    <mergeCell ref="A2:K2"/>
    <mergeCell ref="M1:T1"/>
    <mergeCell ref="M2:T2"/>
    <mergeCell ref="O6:T6"/>
    <mergeCell ref="A1:K1"/>
    <mergeCell ref="C63:K63"/>
    <mergeCell ref="A58:K58"/>
    <mergeCell ref="O63:T63"/>
    <mergeCell ref="M58:T58"/>
    <mergeCell ref="M59:T59"/>
    <mergeCell ref="A59:K59"/>
  </mergeCells>
  <phoneticPr fontId="2" type="noConversion"/>
  <pageMargins left="0.82" right="0.82" top="1" bottom="1" header="0.5" footer="0.5"/>
  <pageSetup firstPageNumber="204" pageOrder="overThenDown" orientation="portrait" useFirstPageNumber="1" horizontalDpi="4294967293" verticalDpi="300" r:id="rId1"/>
  <headerFooter alignWithMargins="0">
    <oddFooter>&amp;L&amp;"Times New Roman,Bold"&amp;8MEDICARE &amp;&amp; MEDICAID RESEARCH REVIEW/&amp;"Times New Roman,Regular"&amp;6 2011 Statistical Supplement</oddFooter>
  </headerFooter>
  <rowBreaks count="1" manualBreakCount="1">
    <brk id="57" max="1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Table13.2</vt:lpstr>
      <vt:lpstr>Table13.2!Print_Area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2012-01-04T14:11:48Z</cp:lastPrinted>
  <dcterms:created xsi:type="dcterms:W3CDTF">1999-10-08T13:27:21Z</dcterms:created>
  <dcterms:modified xsi:type="dcterms:W3CDTF">2012-07-10T21:24:42Z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-494523964</vt:i4>
  </property>
  <property fmtid="{D5CDD505-2E9C-101B-9397-08002B2CF9AE}" pid="3" name="_NewReviewCycle">
    <vt:lpwstr/>
  </property>
  <property fmtid="{D5CDD505-2E9C-101B-9397-08002B2CF9AE}" pid="4" name="_EmailSubject">
    <vt:lpwstr>2009 Medicaid Tables 13.1 - 13.10 (2011 Supp) </vt:lpwstr>
  </property>
  <property fmtid="{D5CDD505-2E9C-101B-9397-08002B2CF9AE}" pid="5" name="_AuthorEmail">
    <vt:lpwstr>Diana.Murphy@cms.hhs.gov</vt:lpwstr>
  </property>
  <property fmtid="{D5CDD505-2E9C-101B-9397-08002B2CF9AE}" pid="6" name="_AuthorEmailDisplayName">
    <vt:lpwstr>Murphy, Diana L. (CMS/CSP)</vt:lpwstr>
  </property>
</Properties>
</file>