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95" windowHeight="74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W38" i="1"/>
  <c r="Q38"/>
  <c r="I38"/>
  <c r="E38"/>
  <c r="W37"/>
  <c r="Q37"/>
  <c r="I37"/>
  <c r="E37"/>
  <c r="C37"/>
  <c r="W36"/>
  <c r="Q36"/>
  <c r="I36"/>
  <c r="E36"/>
  <c r="C36"/>
  <c r="I35"/>
  <c r="E35"/>
  <c r="C35"/>
  <c r="C38"/>
</calcChain>
</file>

<file path=xl/sharedStrings.xml><?xml version="1.0" encoding="utf-8"?>
<sst xmlns="http://schemas.openxmlformats.org/spreadsheetml/2006/main" count="220" uniqueCount="62">
  <si>
    <t>Table 1.2</t>
  </si>
  <si>
    <t xml:space="preserve">  Physician and Clinical Services</t>
  </si>
  <si>
    <t>Total</t>
  </si>
  <si>
    <t xml:space="preserve">  Percent </t>
  </si>
  <si>
    <t>GDP</t>
  </si>
  <si>
    <t>Amount</t>
  </si>
  <si>
    <t xml:space="preserve">       of</t>
  </si>
  <si>
    <t>in</t>
  </si>
  <si>
    <t>Percent</t>
  </si>
  <si>
    <t xml:space="preserve"> Medicare </t>
  </si>
  <si>
    <t>Year</t>
  </si>
  <si>
    <t>Billions</t>
  </si>
  <si>
    <t xml:space="preserve"> Billions</t>
  </si>
  <si>
    <t>of GDP</t>
  </si>
  <si>
    <t xml:space="preserve">   Billions</t>
  </si>
  <si>
    <t>1960</t>
  </si>
  <si>
    <t xml:space="preserve">     --- </t>
  </si>
  <si>
    <t xml:space="preserve"> --- </t>
  </si>
  <si>
    <t xml:space="preserve">    --- </t>
  </si>
  <si>
    <t xml:space="preserve">       --- </t>
  </si>
  <si>
    <t>---</t>
  </si>
  <si>
    <t xml:space="preserve">  --- </t>
  </si>
  <si>
    <t xml:space="preserve">  ---</t>
  </si>
  <si>
    <t>1970</t>
  </si>
  <si>
    <t>1980</t>
  </si>
  <si>
    <t xml:space="preserve">1990 </t>
  </si>
  <si>
    <t>1991</t>
  </si>
  <si>
    <t>1992</t>
  </si>
  <si>
    <t>1993</t>
  </si>
  <si>
    <t>1994</t>
  </si>
  <si>
    <t xml:space="preserve">   Average Annual Rate of Change</t>
  </si>
  <si>
    <t xml:space="preserve">   --- </t>
  </si>
  <si>
    <t>1970-1980</t>
  </si>
  <si>
    <t>1980-1990</t>
  </si>
  <si>
    <t>1990-2000</t>
  </si>
  <si>
    <t>2000-2001</t>
  </si>
  <si>
    <t>2001-2002</t>
  </si>
  <si>
    <t>2002-2003</t>
  </si>
  <si>
    <t>2003-2004</t>
  </si>
  <si>
    <t>2004-2005</t>
  </si>
  <si>
    <t>2005-2006</t>
  </si>
  <si>
    <t>2006-2007</t>
  </si>
  <si>
    <t>2007-2008</t>
  </si>
  <si>
    <t>2008-2009</t>
  </si>
  <si>
    <r>
      <t>1</t>
    </r>
    <r>
      <rPr>
        <sz val="7"/>
        <rFont val="Arial"/>
        <family val="2"/>
      </rPr>
      <t xml:space="preserve">Represents total expenditures aggregated on an incurred basis. Due to differences in definition and methodology,  the total Medicare Physician and Clinical Services may differ from corresponding Medicare  </t>
    </r>
  </si>
  <si>
    <r>
      <t>2</t>
    </r>
    <r>
      <rPr>
        <sz val="7"/>
        <rFont val="Arial"/>
        <family val="2"/>
      </rPr>
      <t>Excludes expenditures for supplier services; includes expenditures for group practice prepayment plans and independent laboratories.</t>
    </r>
  </si>
  <si>
    <t xml:space="preserve">NOTES: Numbers may not add to totals because of rounding. Expenditures are in current dollars. National Health Expenditures data files and category definitions are found at </t>
  </si>
  <si>
    <t xml:space="preserve"> &lt;http://www.cms.hhs.gov/NationalHealthExpendData/02_NationalHealthAccountsHistorical.asp#TopOfPage&gt;.</t>
  </si>
  <si>
    <t>SOURCE: Centers for Medicare &amp; Medicaid Services, Office of the Actuary, National Health Statistics Group.</t>
  </si>
  <si>
    <t>and Medicare Physician PHC: Selected Calendar Years 1960-2010</t>
  </si>
  <si>
    <r>
      <t xml:space="preserve">     PHC </t>
    </r>
    <r>
      <rPr>
        <vertAlign val="superscript"/>
        <sz val="8"/>
        <rFont val="Arial"/>
        <family val="2"/>
      </rPr>
      <t>1</t>
    </r>
  </si>
  <si>
    <r>
      <t xml:space="preserve">    Medicare PHC </t>
    </r>
    <r>
      <rPr>
        <vertAlign val="superscript"/>
        <sz val="8"/>
        <rFont val="Arial"/>
        <family val="2"/>
      </rPr>
      <t>1</t>
    </r>
  </si>
  <si>
    <t>of PHC</t>
  </si>
  <si>
    <t>PHC</t>
  </si>
  <si>
    <t>2009-2010</t>
  </si>
  <si>
    <r>
      <t xml:space="preserve">Physician and Clinical Services </t>
    </r>
    <r>
      <rPr>
        <vertAlign val="superscript"/>
        <sz val="8"/>
        <rFont val="Arial"/>
        <family val="2"/>
      </rPr>
      <t>2</t>
    </r>
  </si>
  <si>
    <t>1960-2010</t>
  </si>
  <si>
    <t>1970-2010</t>
  </si>
  <si>
    <t>1980-2010</t>
  </si>
  <si>
    <t>1990-2010</t>
  </si>
  <si>
    <t>Gross Domestic Product (GDP), Total Personal Health Care (PHC) Expenditures, Physician PHC, Total Medicare PHC,</t>
  </si>
  <si>
    <t>program payments for Physician and Clinical Services shown elsewhere in this publication. PHC excludes health expenditures for construction, program administration, government public health activities, and research.</t>
  </si>
</sst>
</file>

<file path=xl/styles.xml><?xml version="1.0" encoding="utf-8"?>
<styleSheet xmlns="http://schemas.openxmlformats.org/spreadsheetml/2006/main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&quot;$&quot;#,##0.0_);\(&quot;$&quot;#,##0.0\)"/>
    <numFmt numFmtId="166" formatCode="#,##0.0_);\(#,##0.0\)"/>
    <numFmt numFmtId="167" formatCode="0.0_)"/>
    <numFmt numFmtId="168" formatCode="_(* #,##0.0_);_(* \(#,##0.0\);_(* &quot;-&quot;??_);_(@_)"/>
    <numFmt numFmtId="169" formatCode=";;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164" fontId="2" fillId="0" borderId="0" xfId="0" applyNumberFormat="1" applyFont="1" applyAlignment="1" applyProtection="1">
      <alignment horizontal="centerContinuous" vertical="top"/>
    </xf>
    <xf numFmtId="164" fontId="2" fillId="0" borderId="0" xfId="0" applyNumberFormat="1" applyFont="1" applyAlignment="1">
      <alignment horizontal="centerContinuous" vertical="top"/>
    </xf>
    <xf numFmtId="164" fontId="3" fillId="0" borderId="0" xfId="0" applyNumberFormat="1" applyFont="1" applyAlignment="1">
      <alignment horizontal="centerContinuous" vertical="top"/>
    </xf>
    <xf numFmtId="164" fontId="4" fillId="0" borderId="0" xfId="0" applyNumberFormat="1" applyFont="1" applyAlignment="1">
      <alignment horizontal="centerContinuous" vertical="top"/>
    </xf>
    <xf numFmtId="164" fontId="4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164" fontId="2" fillId="0" borderId="0" xfId="0" applyNumberFormat="1" applyFont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applyNumberFormat="1" applyFont="1" applyAlignment="1"/>
    <xf numFmtId="164" fontId="3" fillId="0" borderId="0" xfId="0" applyNumberFormat="1" applyFont="1" applyAlignment="1"/>
    <xf numFmtId="164" fontId="2" fillId="0" borderId="1" xfId="0" applyNumberFormat="1" applyFont="1" applyBorder="1" applyAlignment="1" applyProtection="1">
      <alignment horizontal="centerContinuous" vertical="top"/>
    </xf>
    <xf numFmtId="164" fontId="4" fillId="0" borderId="1" xfId="0" applyNumberFormat="1" applyFont="1" applyBorder="1" applyAlignment="1">
      <alignment horizontal="centerContinuous" vertical="top"/>
    </xf>
    <xf numFmtId="164" fontId="3" fillId="0" borderId="1" xfId="0" applyNumberFormat="1" applyFont="1" applyBorder="1" applyAlignment="1">
      <alignment horizontal="centerContinuous" vertical="top"/>
    </xf>
    <xf numFmtId="164" fontId="5" fillId="0" borderId="0" xfId="0" applyNumberFormat="1" applyFont="1" applyBorder="1"/>
    <xf numFmtId="164" fontId="5" fillId="0" borderId="0" xfId="0" applyNumberFormat="1" applyFont="1"/>
    <xf numFmtId="164" fontId="7" fillId="0" borderId="0" xfId="0" applyNumberFormat="1" applyFont="1"/>
    <xf numFmtId="164" fontId="5" fillId="0" borderId="0" xfId="0" applyNumberFormat="1" applyFont="1" applyAlignment="1" applyProtection="1">
      <alignment horizontal="left"/>
    </xf>
    <xf numFmtId="164" fontId="5" fillId="0" borderId="2" xfId="0" applyNumberFormat="1" applyFont="1" applyBorder="1"/>
    <xf numFmtId="164" fontId="5" fillId="0" borderId="2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center"/>
    </xf>
    <xf numFmtId="164" fontId="5" fillId="0" borderId="2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NumberFormat="1" applyFont="1" applyBorder="1"/>
    <xf numFmtId="164" fontId="5" fillId="0" borderId="1" xfId="0" applyNumberFormat="1" applyFont="1" applyBorder="1" applyAlignment="1" applyProtection="1">
      <alignment horizontal="center"/>
    </xf>
    <xf numFmtId="164" fontId="7" fillId="0" borderId="0" xfId="0" applyNumberFormat="1" applyFont="1" applyBorder="1"/>
    <xf numFmtId="165" fontId="5" fillId="0" borderId="0" xfId="2" applyNumberFormat="1" applyFont="1" applyFill="1"/>
    <xf numFmtId="165" fontId="5" fillId="0" borderId="2" xfId="0" applyNumberFormat="1" applyFont="1" applyBorder="1" applyProtection="1"/>
    <xf numFmtId="166" fontId="5" fillId="0" borderId="2" xfId="0" applyNumberFormat="1" applyFont="1" applyBorder="1" applyProtection="1"/>
    <xf numFmtId="167" fontId="5" fillId="0" borderId="2" xfId="0" applyNumberFormat="1" applyFont="1" applyBorder="1" applyProtection="1"/>
    <xf numFmtId="167" fontId="5" fillId="0" borderId="2" xfId="0" applyNumberFormat="1" applyFont="1" applyBorder="1" applyAlignment="1" applyProtection="1">
      <alignment horizontal="center"/>
    </xf>
    <xf numFmtId="166" fontId="5" fillId="0" borderId="0" xfId="0" applyNumberFormat="1" applyFont="1" applyAlignment="1" applyProtection="1">
      <alignment horizontal="center"/>
    </xf>
    <xf numFmtId="166" fontId="5" fillId="0" borderId="2" xfId="0" applyNumberFormat="1" applyFont="1" applyBorder="1" applyAlignment="1" applyProtection="1">
      <alignment horizontal="center"/>
    </xf>
    <xf numFmtId="37" fontId="5" fillId="0" borderId="0" xfId="2" applyNumberFormat="1" applyFont="1" applyFill="1"/>
    <xf numFmtId="168" fontId="5" fillId="0" borderId="0" xfId="1" applyNumberFormat="1" applyFont="1" applyFill="1"/>
    <xf numFmtId="166" fontId="5" fillId="0" borderId="0" xfId="0" applyNumberFormat="1" applyFont="1" applyProtection="1"/>
    <xf numFmtId="168" fontId="5" fillId="0" borderId="0" xfId="1" applyNumberFormat="1" applyFont="1" applyProtection="1"/>
    <xf numFmtId="167" fontId="5" fillId="0" borderId="0" xfId="0" applyNumberFormat="1" applyFont="1" applyProtection="1"/>
    <xf numFmtId="167" fontId="5" fillId="0" borderId="0" xfId="0" applyNumberFormat="1" applyFont="1" applyAlignment="1" applyProtection="1">
      <alignment horizontal="center"/>
    </xf>
    <xf numFmtId="165" fontId="5" fillId="0" borderId="0" xfId="0" applyNumberFormat="1" applyFont="1" applyProtection="1"/>
    <xf numFmtId="169" fontId="5" fillId="0" borderId="0" xfId="0" applyNumberFormat="1" applyFont="1" applyProtection="1"/>
    <xf numFmtId="37" fontId="5" fillId="0" borderId="0" xfId="0" applyNumberFormat="1" applyFont="1" applyProtection="1"/>
    <xf numFmtId="37" fontId="5" fillId="0" borderId="0" xfId="0" applyNumberFormat="1" applyFont="1" applyBorder="1" applyProtection="1"/>
    <xf numFmtId="164" fontId="8" fillId="0" borderId="0" xfId="0" applyNumberFormat="1" applyFo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Alignment="1" applyProtection="1">
      <alignment horizontal="right"/>
    </xf>
    <xf numFmtId="164" fontId="5" fillId="0" borderId="0" xfId="0" applyNumberFormat="1" applyFont="1" applyProtection="1"/>
    <xf numFmtId="164" fontId="5" fillId="0" borderId="0" xfId="0" applyNumberFormat="1" applyFont="1" applyBorder="1" applyProtection="1"/>
    <xf numFmtId="164" fontId="5" fillId="0" borderId="0" xfId="0" applyNumberFormat="1" applyFont="1" applyFill="1" applyAlignment="1" applyProtection="1">
      <alignment horizontal="left"/>
    </xf>
    <xf numFmtId="166" fontId="5" fillId="0" borderId="0" xfId="0" applyNumberFormat="1" applyFont="1" applyAlignment="1" applyProtection="1">
      <alignment horizontal="right"/>
    </xf>
    <xf numFmtId="166" fontId="5" fillId="0" borderId="0" xfId="0" applyNumberFormat="1" applyFont="1" applyAlignment="1" applyProtection="1">
      <alignment horizontal="center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Border="1"/>
    <xf numFmtId="166" fontId="5" fillId="0" borderId="0" xfId="0" applyNumberFormat="1" applyFont="1"/>
    <xf numFmtId="168" fontId="7" fillId="0" borderId="0" xfId="1" applyNumberFormat="1" applyFont="1"/>
    <xf numFmtId="164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 applyProtection="1">
      <alignment horizontal="right"/>
    </xf>
    <xf numFmtId="166" fontId="5" fillId="0" borderId="0" xfId="0" applyNumberFormat="1" applyFont="1" applyBorder="1" applyAlignment="1" applyProtection="1">
      <alignment horizontal="center"/>
    </xf>
    <xf numFmtId="166" fontId="5" fillId="0" borderId="0" xfId="0" applyNumberFormat="1" applyFont="1" applyBorder="1" applyProtection="1"/>
    <xf numFmtId="166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/>
    <xf numFmtId="164" fontId="9" fillId="0" borderId="2" xfId="0" applyNumberFormat="1" applyFont="1" applyBorder="1" applyAlignment="1" applyProtection="1">
      <alignment horizontal="left"/>
    </xf>
    <xf numFmtId="164" fontId="10" fillId="0" borderId="2" xfId="0" applyNumberFormat="1" applyFont="1" applyBorder="1"/>
    <xf numFmtId="166" fontId="10" fillId="0" borderId="2" xfId="0" applyNumberFormat="1" applyFont="1" applyBorder="1" applyProtection="1"/>
    <xf numFmtId="164" fontId="10" fillId="0" borderId="0" xfId="0" applyNumberFormat="1" applyFont="1" applyBorder="1"/>
    <xf numFmtId="164" fontId="10" fillId="0" borderId="0" xfId="0" applyNumberFormat="1" applyFont="1"/>
    <xf numFmtId="164" fontId="11" fillId="0" borderId="0" xfId="0" applyNumberFormat="1" applyFont="1"/>
    <xf numFmtId="164" fontId="10" fillId="0" borderId="0" xfId="0" applyNumberFormat="1" applyFont="1" applyBorder="1" applyAlignment="1" applyProtection="1">
      <alignment horizontal="left"/>
    </xf>
    <xf numFmtId="166" fontId="10" fillId="0" borderId="0" xfId="0" applyNumberFormat="1" applyFont="1" applyBorder="1" applyProtection="1"/>
    <xf numFmtId="164" fontId="10" fillId="0" borderId="0" xfId="0" quotePrefix="1" applyNumberFormat="1" applyFont="1" applyAlignment="1" applyProtection="1">
      <alignment horizontal="left"/>
    </xf>
    <xf numFmtId="164" fontId="10" fillId="0" borderId="0" xfId="0" applyNumberFormat="1" applyFont="1" applyAlignment="1" applyProtection="1">
      <alignment horizontal="left"/>
    </xf>
    <xf numFmtId="167" fontId="11" fillId="0" borderId="0" xfId="0" applyNumberFormat="1" applyFont="1" applyProtection="1"/>
    <xf numFmtId="37" fontId="11" fillId="0" borderId="0" xfId="0" applyNumberFormat="1" applyFont="1" applyProtection="1"/>
    <xf numFmtId="164" fontId="11" fillId="0" borderId="0" xfId="0" applyNumberFormat="1" applyFont="1" applyBorder="1"/>
    <xf numFmtId="164" fontId="4" fillId="0" borderId="0" xfId="0" applyNumberFormat="1" applyFont="1"/>
    <xf numFmtId="164" fontId="3" fillId="0" borderId="0" xfId="0" applyNumberFormat="1" applyFont="1"/>
    <xf numFmtId="164" fontId="9" fillId="0" borderId="0" xfId="0" applyNumberFormat="1" applyFont="1" applyAlignment="1" applyProtection="1">
      <alignment horizontal="left"/>
    </xf>
    <xf numFmtId="164" fontId="5" fillId="0" borderId="6" xfId="0" applyNumberFormat="1" applyFont="1" applyBorder="1"/>
    <xf numFmtId="164" fontId="2" fillId="0" borderId="0" xfId="0" applyNumberFormat="1" applyFont="1" applyAlignment="1" applyProtection="1">
      <alignment horizontal="centerContinuous" vertical="center"/>
    </xf>
    <xf numFmtId="37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 applyProtection="1">
      <alignment horizontal="center"/>
    </xf>
    <xf numFmtId="164" fontId="5" fillId="0" borderId="3" xfId="0" applyNumberFormat="1" applyFont="1" applyBorder="1" applyAlignment="1" applyProtection="1">
      <alignment horizontal="center"/>
    </xf>
    <xf numFmtId="164" fontId="5" fillId="0" borderId="5" xfId="0" applyNumberFormat="1" applyFont="1" applyBorder="1" applyAlignment="1" applyProtection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80"/>
  <sheetViews>
    <sheetView tabSelected="1" topLeftCell="A34" workbookViewId="0">
      <selection activeCell="C66" sqref="C66"/>
    </sheetView>
  </sheetViews>
  <sheetFormatPr defaultColWidth="7" defaultRowHeight="12.75"/>
  <cols>
    <col min="1" max="1" width="12" style="80" customWidth="1"/>
    <col min="2" max="2" width="0.5703125" style="80" customWidth="1"/>
    <col min="3" max="3" width="11.28515625" style="80" customWidth="1"/>
    <col min="4" max="4" width="2.28515625" style="80" customWidth="1"/>
    <col min="5" max="5" width="9.7109375" style="80" customWidth="1"/>
    <col min="6" max="6" width="2.42578125" style="80" customWidth="1"/>
    <col min="7" max="7" width="6.5703125" style="80" customWidth="1"/>
    <col min="8" max="8" width="2.85546875" style="80" customWidth="1"/>
    <col min="9" max="9" width="8" style="80" customWidth="1"/>
    <col min="10" max="10" width="0" style="80" hidden="1" customWidth="1"/>
    <col min="11" max="11" width="2.140625" style="80" customWidth="1"/>
    <col min="12" max="12" width="5.28515625" style="80" customWidth="1"/>
    <col min="13" max="13" width="2.28515625" style="80" customWidth="1"/>
    <col min="14" max="14" width="11.42578125" style="80" customWidth="1"/>
    <col min="15" max="15" width="0.7109375" style="80" customWidth="1"/>
    <col min="16" max="16" width="2.140625" style="80" customWidth="1"/>
    <col min="17" max="17" width="8" style="80" customWidth="1"/>
    <col min="18" max="18" width="2.7109375" style="80" customWidth="1"/>
    <col min="19" max="19" width="5.28515625" style="80" customWidth="1"/>
    <col min="20" max="20" width="2.7109375" style="80" customWidth="1"/>
    <col min="21" max="21" width="6.42578125" style="80" customWidth="1"/>
    <col min="22" max="22" width="2.42578125" style="80" customWidth="1"/>
    <col min="23" max="23" width="7.5703125" style="80" customWidth="1"/>
    <col min="24" max="24" width="2.42578125" style="80" customWidth="1"/>
    <col min="25" max="25" width="0.42578125" style="80" customWidth="1"/>
    <col min="26" max="26" width="6.140625" style="80" customWidth="1"/>
    <col min="27" max="27" width="3.140625" style="80" customWidth="1"/>
    <col min="28" max="28" width="5.42578125" style="80" customWidth="1"/>
    <col min="29" max="29" width="2.7109375" style="80" customWidth="1"/>
    <col min="30" max="30" width="7.85546875" style="80" customWidth="1"/>
    <col min="31" max="31" width="1.28515625" style="80" customWidth="1"/>
    <col min="32" max="16384" width="7" style="80"/>
  </cols>
  <sheetData>
    <row r="1" spans="1:58" s="6" customFormat="1" ht="11.4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</row>
    <row r="2" spans="1:58" s="10" customFormat="1" ht="11.45" customHeight="1">
      <c r="A2" s="83" t="s">
        <v>60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</row>
    <row r="3" spans="1:58" s="6" customFormat="1" ht="11.45" customHeight="1">
      <c r="A3" s="11" t="s">
        <v>49</v>
      </c>
      <c r="B3" s="12"/>
      <c r="C3" s="1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</row>
    <row r="4" spans="1:58" s="16" customFormat="1" ht="11.4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87" t="s">
        <v>51</v>
      </c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2"/>
      <c r="AF4" s="14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</row>
    <row r="5" spans="1:58" s="16" customFormat="1" ht="11.45" customHeight="1">
      <c r="A5" s="15"/>
      <c r="B5" s="15"/>
      <c r="C5" s="15"/>
      <c r="D5" s="15"/>
      <c r="E5" s="15"/>
      <c r="F5" s="15"/>
      <c r="G5" s="15"/>
      <c r="H5" s="15"/>
      <c r="I5" s="17" t="s">
        <v>50</v>
      </c>
      <c r="J5" s="15"/>
      <c r="K5" s="15"/>
      <c r="L5" s="15"/>
      <c r="M5" s="15"/>
      <c r="N5" s="15"/>
      <c r="O5" s="15"/>
      <c r="P5" s="15"/>
      <c r="Q5" s="18"/>
      <c r="R5" s="18"/>
      <c r="S5" s="18"/>
      <c r="T5" s="18"/>
      <c r="U5" s="18"/>
      <c r="V5" s="18"/>
      <c r="W5" s="86" t="s">
        <v>55</v>
      </c>
      <c r="X5" s="86"/>
      <c r="Y5" s="86"/>
      <c r="Z5" s="86"/>
      <c r="AA5" s="86"/>
      <c r="AB5" s="86"/>
      <c r="AC5" s="86"/>
      <c r="AD5" s="86"/>
      <c r="AE5" s="82"/>
      <c r="AF5" s="14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</row>
    <row r="6" spans="1:58" s="16" customFormat="1" ht="11.45" customHeight="1">
      <c r="A6" s="15"/>
      <c r="B6" s="15"/>
      <c r="C6" s="15"/>
      <c r="D6" s="15"/>
      <c r="E6" s="85" t="s">
        <v>2</v>
      </c>
      <c r="F6" s="85"/>
      <c r="G6" s="85"/>
      <c r="H6" s="18"/>
      <c r="I6" s="85" t="s">
        <v>1</v>
      </c>
      <c r="J6" s="85"/>
      <c r="K6" s="85"/>
      <c r="L6" s="85"/>
      <c r="M6" s="85"/>
      <c r="N6" s="85"/>
      <c r="O6" s="18"/>
      <c r="P6" s="15"/>
      <c r="Q6" s="15"/>
      <c r="R6" s="15"/>
      <c r="S6" s="17" t="s">
        <v>2</v>
      </c>
      <c r="T6" s="15"/>
      <c r="U6" s="15"/>
      <c r="V6" s="15"/>
      <c r="W6" s="15"/>
      <c r="X6" s="15"/>
      <c r="Y6" s="15"/>
      <c r="Z6" s="15"/>
      <c r="AA6" s="15"/>
      <c r="AB6" s="15"/>
      <c r="AC6" s="15"/>
      <c r="AD6" s="20" t="s">
        <v>3</v>
      </c>
      <c r="AE6" s="14"/>
      <c r="AF6" s="14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s="16" customFormat="1" ht="11.45" customHeight="1">
      <c r="A7" s="15"/>
      <c r="B7" s="15"/>
      <c r="C7" s="21" t="s">
        <v>4</v>
      </c>
      <c r="D7" s="15"/>
      <c r="E7" s="22" t="s">
        <v>5</v>
      </c>
      <c r="F7" s="18"/>
      <c r="G7" s="18"/>
      <c r="H7" s="15"/>
      <c r="I7" s="22" t="s">
        <v>5</v>
      </c>
      <c r="J7" s="18"/>
      <c r="K7" s="18"/>
      <c r="L7" s="22"/>
      <c r="M7" s="18"/>
      <c r="N7" s="22"/>
      <c r="O7" s="18"/>
      <c r="P7" s="15"/>
      <c r="Q7" s="22" t="s">
        <v>5</v>
      </c>
      <c r="R7" s="18"/>
      <c r="S7" s="22"/>
      <c r="T7" s="18"/>
      <c r="U7" s="18"/>
      <c r="V7" s="15"/>
      <c r="W7" s="21" t="s">
        <v>5</v>
      </c>
      <c r="X7" s="15"/>
      <c r="Y7" s="15"/>
      <c r="Z7" s="21"/>
      <c r="AA7" s="15"/>
      <c r="AB7" s="21"/>
      <c r="AC7" s="15"/>
      <c r="AD7" s="17" t="s">
        <v>6</v>
      </c>
      <c r="AE7" s="14"/>
      <c r="AF7" s="14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</row>
    <row r="8" spans="1:58" s="16" customFormat="1" ht="11.45" customHeight="1">
      <c r="A8" s="17"/>
      <c r="B8" s="15"/>
      <c r="C8" s="21" t="s">
        <v>7</v>
      </c>
      <c r="D8" s="15"/>
      <c r="E8" s="21" t="s">
        <v>7</v>
      </c>
      <c r="F8" s="15"/>
      <c r="G8" s="21" t="s">
        <v>8</v>
      </c>
      <c r="H8" s="15"/>
      <c r="I8" s="21" t="s">
        <v>7</v>
      </c>
      <c r="J8" s="15"/>
      <c r="K8" s="15"/>
      <c r="L8" s="21" t="s">
        <v>8</v>
      </c>
      <c r="M8" s="15"/>
      <c r="N8" s="21" t="s">
        <v>8</v>
      </c>
      <c r="O8" s="15"/>
      <c r="P8" s="15"/>
      <c r="Q8" s="21" t="s">
        <v>7</v>
      </c>
      <c r="R8" s="15"/>
      <c r="S8" s="21" t="s">
        <v>8</v>
      </c>
      <c r="T8" s="15"/>
      <c r="U8" s="21" t="s">
        <v>8</v>
      </c>
      <c r="V8" s="15"/>
      <c r="W8" s="21" t="s">
        <v>7</v>
      </c>
      <c r="X8" s="15"/>
      <c r="Y8" s="15"/>
      <c r="Z8" s="21" t="s">
        <v>8</v>
      </c>
      <c r="AA8" s="15"/>
      <c r="AB8" s="21" t="s">
        <v>8</v>
      </c>
      <c r="AC8" s="15"/>
      <c r="AD8" s="21" t="s">
        <v>9</v>
      </c>
      <c r="AE8" s="14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</row>
    <row r="9" spans="1:58" s="26" customFormat="1" ht="11.45" customHeight="1">
      <c r="A9" s="23" t="s">
        <v>10</v>
      </c>
      <c r="B9" s="24"/>
      <c r="C9" s="25" t="s">
        <v>11</v>
      </c>
      <c r="D9" s="24"/>
      <c r="E9" s="25" t="s">
        <v>12</v>
      </c>
      <c r="F9" s="24"/>
      <c r="G9" s="25" t="s">
        <v>13</v>
      </c>
      <c r="H9" s="24"/>
      <c r="I9" s="25" t="s">
        <v>12</v>
      </c>
      <c r="J9" s="24"/>
      <c r="K9" s="24"/>
      <c r="L9" s="25" t="s">
        <v>13</v>
      </c>
      <c r="M9" s="24"/>
      <c r="N9" s="25" t="s">
        <v>52</v>
      </c>
      <c r="O9" s="24"/>
      <c r="P9" s="24"/>
      <c r="Q9" s="25" t="s">
        <v>12</v>
      </c>
      <c r="R9" s="24"/>
      <c r="S9" s="25" t="s">
        <v>13</v>
      </c>
      <c r="T9" s="24"/>
      <c r="U9" s="25" t="s">
        <v>52</v>
      </c>
      <c r="V9" s="24"/>
      <c r="W9" s="23" t="s">
        <v>14</v>
      </c>
      <c r="X9" s="24"/>
      <c r="Y9" s="24"/>
      <c r="Z9" s="25" t="s">
        <v>13</v>
      </c>
      <c r="AA9" s="24"/>
      <c r="AB9" s="25" t="s">
        <v>52</v>
      </c>
      <c r="AC9" s="24"/>
      <c r="AD9" s="25" t="s">
        <v>53</v>
      </c>
      <c r="AE9" s="14"/>
      <c r="AF9" s="20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</row>
    <row r="10" spans="1:58" s="26" customFormat="1" ht="11.1" customHeight="1">
      <c r="A10" s="19" t="s">
        <v>15</v>
      </c>
      <c r="B10" s="18"/>
      <c r="C10" s="27">
        <v>526.4</v>
      </c>
      <c r="D10" s="18"/>
      <c r="E10" s="28">
        <v>23.354940407999997</v>
      </c>
      <c r="F10" s="18"/>
      <c r="G10" s="29">
        <v>4.4367288009118537</v>
      </c>
      <c r="H10" s="18"/>
      <c r="I10" s="28">
        <v>5.6303010050000006</v>
      </c>
      <c r="J10" s="18"/>
      <c r="K10" s="18"/>
      <c r="L10" s="30">
        <v>1.0695860571808511</v>
      </c>
      <c r="M10" s="18"/>
      <c r="N10" s="31">
        <v>24.107537448784917</v>
      </c>
      <c r="O10" s="18"/>
      <c r="P10" s="18"/>
      <c r="Q10" s="32" t="s">
        <v>16</v>
      </c>
      <c r="R10" s="18"/>
      <c r="S10" s="33" t="s">
        <v>17</v>
      </c>
      <c r="T10" s="18"/>
      <c r="U10" s="32" t="s">
        <v>18</v>
      </c>
      <c r="V10" s="18"/>
      <c r="W10" s="33" t="s">
        <v>19</v>
      </c>
      <c r="X10" s="18"/>
      <c r="Y10" s="18"/>
      <c r="Z10" s="33" t="s">
        <v>20</v>
      </c>
      <c r="AA10" s="29"/>
      <c r="AB10" s="33" t="s">
        <v>21</v>
      </c>
      <c r="AC10" s="29"/>
      <c r="AD10" s="33" t="s">
        <v>22</v>
      </c>
      <c r="AE10" s="29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</row>
    <row r="11" spans="1:58" s="26" customFormat="1" ht="11.1" customHeight="1">
      <c r="A11" s="17" t="s">
        <v>23</v>
      </c>
      <c r="B11" s="34">
        <v>1970</v>
      </c>
      <c r="C11" s="35">
        <v>1038.3</v>
      </c>
      <c r="D11" s="36"/>
      <c r="E11" s="37">
        <v>63.089553402999996</v>
      </c>
      <c r="F11" s="36"/>
      <c r="G11" s="36">
        <v>6.0762355198882787</v>
      </c>
      <c r="H11" s="36"/>
      <c r="I11" s="38">
        <v>14.331336610000001</v>
      </c>
      <c r="J11" s="15"/>
      <c r="K11" s="36"/>
      <c r="L11" s="38">
        <v>1.3802693450833095</v>
      </c>
      <c r="M11" s="36"/>
      <c r="N11" s="39">
        <v>22.715863145289799</v>
      </c>
      <c r="O11" s="15"/>
      <c r="P11" s="36"/>
      <c r="Q11" s="37">
        <v>7.2756742039999995</v>
      </c>
      <c r="R11" s="36"/>
      <c r="S11" s="38">
        <v>0.70072948126745638</v>
      </c>
      <c r="T11" s="36"/>
      <c r="U11" s="38">
        <v>11.532296254381206</v>
      </c>
      <c r="V11" s="36"/>
      <c r="W11" s="40">
        <v>1.6430358759999999</v>
      </c>
      <c r="X11" s="15"/>
      <c r="Y11" s="15"/>
      <c r="Z11" s="38">
        <v>0.1582428851006453</v>
      </c>
      <c r="AA11" s="15"/>
      <c r="AB11" s="38">
        <v>2.6042914989502388</v>
      </c>
      <c r="AC11" s="15"/>
      <c r="AD11" s="38">
        <v>22.582592759536926</v>
      </c>
      <c r="AE11" s="15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</row>
    <row r="12" spans="1:58" s="26" customFormat="1" ht="11.1" customHeight="1">
      <c r="A12" s="17" t="s">
        <v>24</v>
      </c>
      <c r="B12" s="34">
        <v>1980</v>
      </c>
      <c r="C12" s="35">
        <v>2788.1</v>
      </c>
      <c r="D12" s="36"/>
      <c r="E12" s="37">
        <v>217.19629512099999</v>
      </c>
      <c r="F12" s="36"/>
      <c r="G12" s="36">
        <v>7.7901185438470648</v>
      </c>
      <c r="H12" s="36"/>
      <c r="I12" s="38">
        <v>47.714200337000001</v>
      </c>
      <c r="J12" s="15"/>
      <c r="K12" s="36"/>
      <c r="L12" s="38">
        <v>1.7113518287364156</v>
      </c>
      <c r="M12" s="36"/>
      <c r="N12" s="39">
        <v>21.96823859744865</v>
      </c>
      <c r="O12" s="15"/>
      <c r="P12" s="36"/>
      <c r="Q12" s="37">
        <v>36.25981951</v>
      </c>
      <c r="R12" s="36"/>
      <c r="S12" s="38">
        <v>1.3005207671891252</v>
      </c>
      <c r="T12" s="36"/>
      <c r="U12" s="38">
        <v>16.694492643071865</v>
      </c>
      <c r="V12" s="36"/>
      <c r="W12" s="37">
        <v>8.3147192149999984</v>
      </c>
      <c r="X12" s="15"/>
      <c r="Y12" s="15"/>
      <c r="Z12" s="38">
        <v>0.29822169990315983</v>
      </c>
      <c r="AA12" s="15"/>
      <c r="AB12" s="38">
        <v>3.8282049011783883</v>
      </c>
      <c r="AC12" s="15"/>
      <c r="AD12" s="38">
        <v>22.930944851247549</v>
      </c>
      <c r="AE12" s="15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</row>
    <row r="13" spans="1:58" s="26" customFormat="1" ht="11.1" customHeight="1">
      <c r="A13" s="17" t="s">
        <v>25</v>
      </c>
      <c r="B13" s="34">
        <v>1990</v>
      </c>
      <c r="C13" s="35">
        <v>5800.5</v>
      </c>
      <c r="D13" s="36"/>
      <c r="E13" s="37">
        <v>616.81969287000004</v>
      </c>
      <c r="F13" s="36"/>
      <c r="G13" s="36">
        <v>10.633905574864237</v>
      </c>
      <c r="H13" s="41">
        <v>10.467975245570372</v>
      </c>
      <c r="I13" s="38">
        <v>158.94457105200001</v>
      </c>
      <c r="J13" s="15"/>
      <c r="K13" s="36"/>
      <c r="L13" s="38">
        <v>2.7401874157745025</v>
      </c>
      <c r="M13" s="36"/>
      <c r="N13" s="39">
        <v>25.768400861594888</v>
      </c>
      <c r="O13" s="15"/>
      <c r="P13" s="36"/>
      <c r="Q13" s="37">
        <v>107.2659946</v>
      </c>
      <c r="R13" s="36"/>
      <c r="S13" s="38">
        <v>1.8492542815274546</v>
      </c>
      <c r="T13" s="36"/>
      <c r="U13" s="38">
        <v>17.390170229634226</v>
      </c>
      <c r="V13" s="36"/>
      <c r="W13" s="37">
        <v>30.459676094999999</v>
      </c>
      <c r="X13" s="15"/>
      <c r="Y13" s="15"/>
      <c r="Z13" s="38">
        <v>0.52512156012412725</v>
      </c>
      <c r="AA13" s="36"/>
      <c r="AB13" s="38">
        <v>4.9381815216168263</v>
      </c>
      <c r="AC13" s="36"/>
      <c r="AD13" s="38">
        <v>28.39639552925005</v>
      </c>
      <c r="AE13" s="36"/>
      <c r="AF13" s="15"/>
      <c r="AG13" s="15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</row>
    <row r="14" spans="1:58" s="26" customFormat="1" ht="11.1" customHeight="1">
      <c r="A14" s="17" t="s">
        <v>26</v>
      </c>
      <c r="B14" s="34">
        <v>1991</v>
      </c>
      <c r="C14" s="35">
        <v>5992.1</v>
      </c>
      <c r="D14" s="42"/>
      <c r="E14" s="37">
        <v>677.64973156300005</v>
      </c>
      <c r="F14" s="38"/>
      <c r="G14" s="36">
        <v>11.309052445102719</v>
      </c>
      <c r="H14" s="41">
        <v>11.160327310310162</v>
      </c>
      <c r="I14" s="38">
        <v>176.53042081999999</v>
      </c>
      <c r="J14" s="42"/>
      <c r="K14" s="42"/>
      <c r="L14" s="38">
        <v>2.9460526496553792</v>
      </c>
      <c r="M14" s="38"/>
      <c r="N14" s="39">
        <v>26.050393381375997</v>
      </c>
      <c r="O14" s="15"/>
      <c r="P14" s="38"/>
      <c r="Q14" s="37">
        <v>117.273224974</v>
      </c>
      <c r="R14" s="38"/>
      <c r="S14" s="38">
        <v>1.9571306382403497</v>
      </c>
      <c r="T14" s="38"/>
      <c r="U14" s="38">
        <v>17.305876400704705</v>
      </c>
      <c r="V14" s="38"/>
      <c r="W14" s="37">
        <v>32.021276948999997</v>
      </c>
      <c r="X14" s="42"/>
      <c r="Y14" s="42"/>
      <c r="Z14" s="38">
        <v>0.53439156471020177</v>
      </c>
      <c r="AA14" s="42"/>
      <c r="AB14" s="38">
        <v>4.7253434123175815</v>
      </c>
      <c r="AC14" s="42"/>
      <c r="AD14" s="38">
        <v>27.304848959427229</v>
      </c>
      <c r="AE14" s="42"/>
      <c r="AF14" s="42"/>
      <c r="AG14" s="42"/>
      <c r="AH14" s="43"/>
      <c r="AI14" s="43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58" s="26" customFormat="1" ht="11.1" customHeight="1">
      <c r="A15" s="17" t="s">
        <v>27</v>
      </c>
      <c r="B15" s="34">
        <v>1992</v>
      </c>
      <c r="C15" s="35">
        <v>6342.3</v>
      </c>
      <c r="D15" s="15"/>
      <c r="E15" s="37">
        <v>733.66236886199999</v>
      </c>
      <c r="F15" s="38"/>
      <c r="G15" s="36">
        <v>11.567765146114185</v>
      </c>
      <c r="H15" s="41">
        <v>11.453944081978516</v>
      </c>
      <c r="I15" s="38">
        <v>191.255978435</v>
      </c>
      <c r="J15" s="38"/>
      <c r="K15" s="38"/>
      <c r="L15" s="38">
        <v>3.0155618377402518</v>
      </c>
      <c r="M15" s="38"/>
      <c r="N15" s="39">
        <v>26.068664082043814</v>
      </c>
      <c r="O15" s="15"/>
      <c r="P15" s="38"/>
      <c r="Q15" s="37">
        <v>132.36785343700001</v>
      </c>
      <c r="R15" s="38"/>
      <c r="S15" s="38">
        <v>2.0870638953849552</v>
      </c>
      <c r="T15" s="38"/>
      <c r="U15" s="38">
        <v>18.042066631047021</v>
      </c>
      <c r="V15" s="38"/>
      <c r="W15" s="37">
        <v>33.699591869000002</v>
      </c>
      <c r="X15" s="38"/>
      <c r="Y15" s="38"/>
      <c r="Z15" s="38">
        <v>0.53134654414013849</v>
      </c>
      <c r="AA15" s="38"/>
      <c r="AB15" s="38">
        <v>4.5933379302624155</v>
      </c>
      <c r="AC15" s="38"/>
      <c r="AD15" s="38">
        <v>25.459045375423571</v>
      </c>
      <c r="AE15" s="38"/>
      <c r="AF15" s="38"/>
      <c r="AG15" s="15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</row>
    <row r="16" spans="1:58" s="16" customFormat="1" ht="11.1" customHeight="1">
      <c r="A16" s="17" t="s">
        <v>28</v>
      </c>
      <c r="B16" s="34">
        <v>1993</v>
      </c>
      <c r="C16" s="35">
        <v>6667.4</v>
      </c>
      <c r="D16" s="15"/>
      <c r="E16" s="37">
        <v>781.17698983800005</v>
      </c>
      <c r="F16" s="38"/>
      <c r="G16" s="36">
        <v>11.716366047304797</v>
      </c>
      <c r="H16" s="41">
        <v>11.620792492348539</v>
      </c>
      <c r="I16" s="38">
        <v>202.747464162</v>
      </c>
      <c r="J16" s="38"/>
      <c r="K16" s="38"/>
      <c r="L16" s="38">
        <v>3.0408774659087503</v>
      </c>
      <c r="M16" s="38"/>
      <c r="N16" s="39">
        <v>25.954100901518569</v>
      </c>
      <c r="O16" s="15"/>
      <c r="P16" s="38"/>
      <c r="Q16" s="37">
        <v>146.23460695599999</v>
      </c>
      <c r="R16" s="38"/>
      <c r="S16" s="38">
        <v>2.1932778437771847</v>
      </c>
      <c r="T16" s="38"/>
      <c r="U16" s="38">
        <v>18.719779110022944</v>
      </c>
      <c r="V16" s="38"/>
      <c r="W16" s="37">
        <v>35.320424932000002</v>
      </c>
      <c r="X16" s="38"/>
      <c r="Y16" s="38"/>
      <c r="Z16" s="38">
        <v>0.52974810168881425</v>
      </c>
      <c r="AA16" s="38"/>
      <c r="AB16" s="38">
        <v>4.5214369331749937</v>
      </c>
      <c r="AC16" s="38"/>
      <c r="AD16" s="38">
        <v>24.153260071077046</v>
      </c>
      <c r="AE16" s="38"/>
      <c r="AF16" s="15"/>
      <c r="AG16" s="15"/>
      <c r="AH16" s="14"/>
      <c r="AI16" s="14"/>
      <c r="AJ16" s="14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</row>
    <row r="17" spans="1:58" s="16" customFormat="1" ht="11.1" customHeight="1">
      <c r="A17" s="17" t="s">
        <v>29</v>
      </c>
      <c r="B17" s="34">
        <v>1994</v>
      </c>
      <c r="C17" s="35">
        <v>7085.2</v>
      </c>
      <c r="D17" s="15"/>
      <c r="E17" s="37">
        <v>823.14890067099998</v>
      </c>
      <c r="F17" s="15"/>
      <c r="G17" s="36">
        <v>11.617864007663863</v>
      </c>
      <c r="H17" s="15"/>
      <c r="I17" s="38">
        <v>212.178961789</v>
      </c>
      <c r="J17" s="15"/>
      <c r="K17" s="15"/>
      <c r="L17" s="38">
        <v>2.9946785099785469</v>
      </c>
      <c r="M17" s="15"/>
      <c r="N17" s="39">
        <v>25.776498227239287</v>
      </c>
      <c r="O17" s="15"/>
      <c r="P17" s="15"/>
      <c r="Q17" s="37">
        <v>163.43025650700002</v>
      </c>
      <c r="R17" s="15"/>
      <c r="S17" s="38">
        <v>2.3066428118754589</v>
      </c>
      <c r="T17" s="15"/>
      <c r="U17" s="38">
        <v>19.854276228004171</v>
      </c>
      <c r="V17" s="15"/>
      <c r="W17" s="37">
        <v>38.798945075000006</v>
      </c>
      <c r="X17" s="15"/>
      <c r="Y17" s="15"/>
      <c r="Z17" s="38">
        <v>0.54760550266753238</v>
      </c>
      <c r="AA17" s="15"/>
      <c r="AB17" s="38">
        <v>4.7134783322157832</v>
      </c>
      <c r="AC17" s="15"/>
      <c r="AD17" s="38">
        <v>23.740368463129823</v>
      </c>
      <c r="AE17" s="15"/>
      <c r="AF17" s="15"/>
      <c r="AG17" s="15"/>
      <c r="AH17" s="14"/>
      <c r="AI17" s="14"/>
      <c r="AJ17" s="14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</row>
    <row r="18" spans="1:58" s="16" customFormat="1" ht="11.1" customHeight="1">
      <c r="A18" s="17">
        <v>1995</v>
      </c>
      <c r="B18" s="34">
        <v>1995</v>
      </c>
      <c r="C18" s="35">
        <v>7414.7</v>
      </c>
      <c r="D18" s="15"/>
      <c r="E18" s="37">
        <v>872.88088842299999</v>
      </c>
      <c r="F18" s="15"/>
      <c r="G18" s="36">
        <v>11.772302162231783</v>
      </c>
      <c r="H18" s="15"/>
      <c r="I18" s="38">
        <v>222.27910721200001</v>
      </c>
      <c r="J18" s="15"/>
      <c r="K18" s="15"/>
      <c r="L18" s="38">
        <v>2.9978165969223305</v>
      </c>
      <c r="M18" s="15"/>
      <c r="N18" s="39">
        <v>25.464998736950591</v>
      </c>
      <c r="O18" s="15"/>
      <c r="P18" s="15"/>
      <c r="Q18" s="37">
        <v>179.858499112</v>
      </c>
      <c r="R18" s="15"/>
      <c r="S18" s="38">
        <v>2.4257016347525862</v>
      </c>
      <c r="T18" s="15"/>
      <c r="U18" s="38">
        <v>20.60515947793786</v>
      </c>
      <c r="V18" s="15"/>
      <c r="W18" s="37">
        <v>42.262363174000001</v>
      </c>
      <c r="X18" s="15"/>
      <c r="Y18" s="15"/>
      <c r="Z18" s="38">
        <v>0.56998075679393645</v>
      </c>
      <c r="AA18" s="15"/>
      <c r="AB18" s="38">
        <v>4.8417102189456536</v>
      </c>
      <c r="AC18" s="15"/>
      <c r="AD18" s="38">
        <v>23.497562463079785</v>
      </c>
      <c r="AE18" s="15"/>
      <c r="AF18" s="15"/>
      <c r="AG18" s="15"/>
      <c r="AH18" s="14"/>
      <c r="AI18" s="14"/>
      <c r="AJ18" s="14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</row>
    <row r="19" spans="1:58" s="16" customFormat="1" ht="11.1" customHeight="1">
      <c r="A19" s="17">
        <v>1996</v>
      </c>
      <c r="B19" s="34">
        <v>1996</v>
      </c>
      <c r="C19" s="35">
        <v>7838.5</v>
      </c>
      <c r="D19" s="15"/>
      <c r="E19" s="37">
        <v>921.85795786300002</v>
      </c>
      <c r="F19" s="15"/>
      <c r="G19" s="36">
        <v>11.760642442597435</v>
      </c>
      <c r="H19" s="15"/>
      <c r="I19" s="38">
        <v>231.29042747900002</v>
      </c>
      <c r="J19" s="15"/>
      <c r="K19" s="15"/>
      <c r="L19" s="38">
        <v>2.9506975502838557</v>
      </c>
      <c r="M19" s="15"/>
      <c r="N19" s="39">
        <v>25.089594932300052</v>
      </c>
      <c r="O19" s="15"/>
      <c r="P19" s="15"/>
      <c r="Q19" s="37">
        <v>193.57151629099999</v>
      </c>
      <c r="R19" s="15"/>
      <c r="S19" s="38">
        <v>2.4694969227658352</v>
      </c>
      <c r="T19" s="15"/>
      <c r="U19" s="38">
        <v>20.997976384531817</v>
      </c>
      <c r="V19" s="15"/>
      <c r="W19" s="37">
        <v>44.648992686999996</v>
      </c>
      <c r="X19" s="15"/>
      <c r="Y19" s="15"/>
      <c r="Z19" s="38">
        <v>0.56961143952286786</v>
      </c>
      <c r="AA19" s="15"/>
      <c r="AB19" s="38">
        <v>4.843370099066326</v>
      </c>
      <c r="AC19" s="15"/>
      <c r="AD19" s="38">
        <v>23.065889828479857</v>
      </c>
      <c r="AE19" s="15"/>
      <c r="AF19" s="15"/>
      <c r="AG19" s="15"/>
      <c r="AH19" s="14"/>
      <c r="AI19" s="14"/>
      <c r="AJ19" s="14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</row>
    <row r="20" spans="1:58" s="16" customFormat="1" ht="11.1" customHeight="1">
      <c r="A20" s="17">
        <v>1997</v>
      </c>
      <c r="B20" s="34">
        <v>1997</v>
      </c>
      <c r="C20" s="35">
        <v>8332.4</v>
      </c>
      <c r="D20" s="15"/>
      <c r="E20" s="37">
        <v>974.62865576000002</v>
      </c>
      <c r="F20" s="15"/>
      <c r="G20" s="36">
        <v>11.696853916758677</v>
      </c>
      <c r="H20" s="15"/>
      <c r="I20" s="38">
        <v>242.86233425200001</v>
      </c>
      <c r="J20" s="15"/>
      <c r="K20" s="15"/>
      <c r="L20" s="38">
        <v>2.9146744545629115</v>
      </c>
      <c r="M20" s="15"/>
      <c r="N20" s="39">
        <v>24.918447945963564</v>
      </c>
      <c r="O20" s="15"/>
      <c r="P20" s="15"/>
      <c r="Q20" s="37">
        <v>204.202850488</v>
      </c>
      <c r="R20" s="15"/>
      <c r="S20" s="38">
        <v>2.4507086852287459</v>
      </c>
      <c r="T20" s="15"/>
      <c r="U20" s="38">
        <v>20.951861950823293</v>
      </c>
      <c r="V20" s="15"/>
      <c r="W20" s="37">
        <v>47.663490296999996</v>
      </c>
      <c r="X20" s="15"/>
      <c r="Y20" s="15"/>
      <c r="Z20" s="38">
        <v>0.57202595047045268</v>
      </c>
      <c r="AA20" s="15"/>
      <c r="AB20" s="38">
        <v>4.8904257037089431</v>
      </c>
      <c r="AC20" s="15"/>
      <c r="AD20" s="38">
        <v>23.341246306354059</v>
      </c>
      <c r="AE20" s="15"/>
      <c r="AF20" s="15"/>
      <c r="AG20" s="15"/>
      <c r="AH20" s="14"/>
      <c r="AI20" s="14"/>
      <c r="AJ20" s="14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</row>
    <row r="21" spans="1:58" s="16" customFormat="1" ht="11.1" customHeight="1">
      <c r="A21" s="17">
        <v>1998</v>
      </c>
      <c r="B21" s="34">
        <v>1998</v>
      </c>
      <c r="C21" s="35">
        <v>8793.5</v>
      </c>
      <c r="D21" s="15"/>
      <c r="E21" s="37">
        <v>1029.2990296989999</v>
      </c>
      <c r="F21" s="15"/>
      <c r="G21" s="36">
        <v>11.705225788355033</v>
      </c>
      <c r="H21" s="15"/>
      <c r="I21" s="38">
        <v>258.66486349500002</v>
      </c>
      <c r="J21" s="15"/>
      <c r="K21" s="15"/>
      <c r="L21" s="38">
        <v>2.9415461817819981</v>
      </c>
      <c r="M21" s="15"/>
      <c r="N21" s="39">
        <v>25.130195990823186</v>
      </c>
      <c r="O21" s="15"/>
      <c r="P21" s="15"/>
      <c r="Q21" s="37">
        <v>202.351243098</v>
      </c>
      <c r="R21" s="15"/>
      <c r="S21" s="38">
        <v>2.3011456541536361</v>
      </c>
      <c r="T21" s="15"/>
      <c r="U21" s="38">
        <v>19.659130851136037</v>
      </c>
      <c r="V21" s="15"/>
      <c r="W21" s="37">
        <v>50.240109962000005</v>
      </c>
      <c r="X21" s="15"/>
      <c r="Y21" s="15"/>
      <c r="Z21" s="38">
        <v>0.57133234732472848</v>
      </c>
      <c r="AA21" s="15"/>
      <c r="AB21" s="38">
        <v>4.8810023630054165</v>
      </c>
      <c r="AC21" s="15"/>
      <c r="AD21" s="38">
        <v>24.828169668158846</v>
      </c>
      <c r="AE21" s="15"/>
      <c r="AF21" s="15"/>
      <c r="AG21" s="15"/>
      <c r="AH21" s="14"/>
      <c r="AI21" s="14"/>
      <c r="AJ21" s="14"/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</row>
    <row r="22" spans="1:58" s="16" customFormat="1" ht="11.1" customHeight="1">
      <c r="A22" s="17">
        <v>1999</v>
      </c>
      <c r="B22" s="34">
        <v>1999</v>
      </c>
      <c r="C22" s="35">
        <v>9353.5</v>
      </c>
      <c r="D22" s="15"/>
      <c r="E22" s="37">
        <v>1089.8008959270001</v>
      </c>
      <c r="F22" s="15"/>
      <c r="G22" s="36">
        <v>11.651263119976479</v>
      </c>
      <c r="H22" s="15"/>
      <c r="I22" s="38">
        <v>271.88406082900002</v>
      </c>
      <c r="J22" s="15"/>
      <c r="K22" s="15"/>
      <c r="L22" s="38">
        <v>2.9067628249211528</v>
      </c>
      <c r="M22" s="15"/>
      <c r="N22" s="39">
        <v>24.948048936749277</v>
      </c>
      <c r="O22" s="15"/>
      <c r="P22" s="15"/>
      <c r="Q22" s="37">
        <v>205.67427258500001</v>
      </c>
      <c r="R22" s="15"/>
      <c r="S22" s="38">
        <v>2.1989017221895546</v>
      </c>
      <c r="T22" s="15"/>
      <c r="U22" s="38">
        <v>18.872646678277004</v>
      </c>
      <c r="V22" s="15"/>
      <c r="W22" s="37">
        <v>53.823045598</v>
      </c>
      <c r="X22" s="15"/>
      <c r="Y22" s="15"/>
      <c r="Z22" s="38">
        <v>0.57543214409579302</v>
      </c>
      <c r="AA22" s="15"/>
      <c r="AB22" s="38">
        <v>4.9387962332529884</v>
      </c>
      <c r="AC22" s="15"/>
      <c r="AD22" s="38">
        <v>26.169070599608556</v>
      </c>
      <c r="AE22" s="15"/>
      <c r="AF22" s="15"/>
      <c r="AG22" s="15"/>
      <c r="AH22" s="14"/>
      <c r="AI22" s="14"/>
      <c r="AJ22" s="14"/>
      <c r="AK22" s="14"/>
      <c r="AL22" s="14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</row>
    <row r="23" spans="1:58" s="16" customFormat="1" ht="11.1" customHeight="1">
      <c r="A23" s="17">
        <v>2000</v>
      </c>
      <c r="B23" s="34">
        <v>2000</v>
      </c>
      <c r="C23" s="35">
        <v>9951.5</v>
      </c>
      <c r="D23" s="15"/>
      <c r="E23" s="37">
        <v>1165.41385769</v>
      </c>
      <c r="F23" s="15"/>
      <c r="G23" s="36">
        <v>11.710936619504597</v>
      </c>
      <c r="H23" s="15"/>
      <c r="I23" s="38">
        <v>290.88255390699999</v>
      </c>
      <c r="J23" s="15"/>
      <c r="K23" s="15"/>
      <c r="L23" s="38">
        <v>2.9230020992513692</v>
      </c>
      <c r="M23" s="15"/>
      <c r="N23" s="39">
        <v>24.959592850866439</v>
      </c>
      <c r="O23" s="15"/>
      <c r="P23" s="15"/>
      <c r="Q23" s="37">
        <v>215.84093637000001</v>
      </c>
      <c r="R23" s="15"/>
      <c r="S23" s="38">
        <v>2.1689286677385322</v>
      </c>
      <c r="T23" s="15"/>
      <c r="U23" s="38">
        <v>18.520539716064857</v>
      </c>
      <c r="V23" s="15"/>
      <c r="W23" s="37">
        <v>58.729155622999997</v>
      </c>
      <c r="X23" s="15"/>
      <c r="Y23" s="15"/>
      <c r="Z23" s="38">
        <v>0.59015380217052704</v>
      </c>
      <c r="AA23" s="15"/>
      <c r="AB23" s="38">
        <v>5.0393390498555357</v>
      </c>
      <c r="AC23" s="15"/>
      <c r="AD23" s="38">
        <v>27.209461101635039</v>
      </c>
      <c r="AE23" s="15"/>
      <c r="AF23" s="15"/>
      <c r="AG23" s="15"/>
      <c r="AH23" s="14"/>
      <c r="AI23" s="14"/>
      <c r="AJ23" s="14"/>
      <c r="AK23" s="14"/>
      <c r="AL23" s="14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</row>
    <row r="24" spans="1:58" s="16" customFormat="1" ht="11.1" customHeight="1">
      <c r="A24" s="17">
        <v>2001</v>
      </c>
      <c r="B24" s="34">
        <v>2001</v>
      </c>
      <c r="C24" s="35">
        <v>10286.200000000001</v>
      </c>
      <c r="D24" s="15"/>
      <c r="E24" s="37">
        <v>1265.3389308800001</v>
      </c>
      <c r="F24" s="15"/>
      <c r="G24" s="36">
        <v>12.301325376523886</v>
      </c>
      <c r="H24" s="15"/>
      <c r="I24" s="38">
        <v>315.71730543500001</v>
      </c>
      <c r="J24" s="15"/>
      <c r="K24" s="15"/>
      <c r="L24" s="38">
        <v>3.0693288623106687</v>
      </c>
      <c r="M24" s="15"/>
      <c r="N24" s="39">
        <v>24.951204592703821</v>
      </c>
      <c r="O24" s="15"/>
      <c r="P24" s="15"/>
      <c r="Q24" s="37">
        <v>238.53954442699998</v>
      </c>
      <c r="R24" s="15"/>
      <c r="S24" s="38">
        <v>2.319024950195407</v>
      </c>
      <c r="T24" s="15"/>
      <c r="U24" s="38">
        <v>18.851830020048769</v>
      </c>
      <c r="V24" s="15"/>
      <c r="W24" s="37">
        <v>63.726576033000001</v>
      </c>
      <c r="X24" s="15"/>
      <c r="Y24" s="15"/>
      <c r="Z24" s="38">
        <v>0.61953467784993488</v>
      </c>
      <c r="AA24" s="15"/>
      <c r="AB24" s="38">
        <v>5.0363246145189207</v>
      </c>
      <c r="AC24" s="15"/>
      <c r="AD24" s="38">
        <v>26.715308854168697</v>
      </c>
      <c r="AE24" s="15"/>
      <c r="AF24" s="15"/>
      <c r="AG24" s="15"/>
      <c r="AH24" s="14"/>
      <c r="AI24" s="14"/>
      <c r="AJ24" s="14"/>
      <c r="AK24" s="14"/>
      <c r="AL24" s="14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</row>
    <row r="25" spans="1:58" s="16" customFormat="1" ht="11.1" customHeight="1">
      <c r="A25" s="17">
        <v>2002</v>
      </c>
      <c r="B25" s="15"/>
      <c r="C25" s="35">
        <v>10642.3</v>
      </c>
      <c r="D25" s="15"/>
      <c r="E25" s="37">
        <v>1371.9508139009999</v>
      </c>
      <c r="F25" s="15"/>
      <c r="G25" s="36">
        <v>12.891487872931604</v>
      </c>
      <c r="H25" s="15"/>
      <c r="I25" s="38">
        <v>340.85200625099998</v>
      </c>
      <c r="J25" s="15"/>
      <c r="K25" s="15"/>
      <c r="L25" s="38">
        <v>3.2028039639081776</v>
      </c>
      <c r="M25" s="15"/>
      <c r="N25" s="39">
        <v>24.8443313562986</v>
      </c>
      <c r="O25" s="15"/>
      <c r="P25" s="15"/>
      <c r="Q25" s="37">
        <v>255.75662734899998</v>
      </c>
      <c r="R25" s="15"/>
      <c r="S25" s="38">
        <v>2.4032082101519405</v>
      </c>
      <c r="T25" s="15"/>
      <c r="U25" s="38">
        <v>18.641821904808857</v>
      </c>
      <c r="V25" s="15"/>
      <c r="W25" s="37">
        <v>68.040620672999992</v>
      </c>
      <c r="X25" s="15"/>
      <c r="Y25" s="15"/>
      <c r="Z25" s="38">
        <v>0.63934131412382655</v>
      </c>
      <c r="AA25" s="15"/>
      <c r="AB25" s="38">
        <v>4.959406706391575</v>
      </c>
      <c r="AC25" s="15"/>
      <c r="AD25" s="38">
        <v>26.603658868301082</v>
      </c>
      <c r="AE25" s="15"/>
      <c r="AF25" s="15"/>
      <c r="AG25" s="15"/>
      <c r="AH25" s="14"/>
      <c r="AI25" s="14"/>
      <c r="AJ25" s="14"/>
      <c r="AK25" s="14"/>
      <c r="AL25" s="14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</row>
    <row r="26" spans="1:58" s="16" customFormat="1" ht="11.1" customHeight="1">
      <c r="A26" s="17">
        <v>2003</v>
      </c>
      <c r="B26" s="15"/>
      <c r="C26" s="35">
        <v>11142.2</v>
      </c>
      <c r="D26" s="15"/>
      <c r="E26" s="37">
        <v>1480.370244444</v>
      </c>
      <c r="F26" s="15"/>
      <c r="G26" s="36">
        <v>13.286157531223635</v>
      </c>
      <c r="H26" s="15"/>
      <c r="I26" s="38">
        <v>368.080556774</v>
      </c>
      <c r="J26" s="15"/>
      <c r="K26" s="15"/>
      <c r="L26" s="38">
        <v>3.3034818686973848</v>
      </c>
      <c r="M26" s="15"/>
      <c r="N26" s="39">
        <v>24.864087761521059</v>
      </c>
      <c r="O26" s="15"/>
      <c r="P26" s="15"/>
      <c r="Q26" s="37">
        <v>273.34357835600002</v>
      </c>
      <c r="R26" s="15"/>
      <c r="S26" s="38">
        <v>2.4532280730555902</v>
      </c>
      <c r="T26" s="15"/>
      <c r="U26" s="38">
        <v>18.464541514657562</v>
      </c>
      <c r="V26" s="15"/>
      <c r="W26" s="37">
        <v>73.823887184</v>
      </c>
      <c r="X26" s="15"/>
      <c r="Y26" s="15"/>
      <c r="Z26" s="38">
        <v>0.66256113859022447</v>
      </c>
      <c r="AA26" s="15"/>
      <c r="AB26" s="38">
        <v>4.9868529485153825</v>
      </c>
      <c r="AC26" s="15"/>
      <c r="AD26" s="38">
        <v>27.007726915703316</v>
      </c>
      <c r="AE26" s="15"/>
      <c r="AF26" s="15"/>
      <c r="AG26" s="15"/>
      <c r="AH26" s="14"/>
      <c r="AI26" s="14"/>
      <c r="AJ26" s="14"/>
      <c r="AK26" s="14"/>
      <c r="AL26" s="14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</row>
    <row r="27" spans="1:58" s="16" customFormat="1" ht="11.1" customHeight="1">
      <c r="A27" s="17">
        <v>2004</v>
      </c>
      <c r="B27" s="15"/>
      <c r="C27" s="35">
        <v>11853.3</v>
      </c>
      <c r="D27" s="15"/>
      <c r="E27" s="37">
        <v>1589.3457767739999</v>
      </c>
      <c r="F27" s="15"/>
      <c r="G27" s="36">
        <v>13.408466644512499</v>
      </c>
      <c r="H27" s="15"/>
      <c r="I27" s="38">
        <v>393.102030754</v>
      </c>
      <c r="J27" s="15"/>
      <c r="K27" s="15"/>
      <c r="L27" s="38">
        <v>3.3163931626973078</v>
      </c>
      <c r="M27" s="15"/>
      <c r="N27" s="39">
        <v>24.733575065830241</v>
      </c>
      <c r="O27" s="15"/>
      <c r="P27" s="15"/>
      <c r="Q27" s="37">
        <v>299.44784711099999</v>
      </c>
      <c r="R27" s="15"/>
      <c r="S27" s="38">
        <v>2.5262825298524461</v>
      </c>
      <c r="T27" s="15"/>
      <c r="U27" s="38">
        <v>18.840950250536988</v>
      </c>
      <c r="V27" s="15"/>
      <c r="W27" s="37">
        <v>80.828979590000003</v>
      </c>
      <c r="X27" s="15"/>
      <c r="Y27" s="15"/>
      <c r="Z27" s="38">
        <v>0.68191119426657565</v>
      </c>
      <c r="AA27" s="15"/>
      <c r="AB27" s="38">
        <v>5.0856761801742048</v>
      </c>
      <c r="AC27" s="15"/>
      <c r="AD27" s="38">
        <v>26.992673472131575</v>
      </c>
      <c r="AE27" s="15"/>
      <c r="AF27" s="15"/>
      <c r="AG27" s="15"/>
      <c r="AH27" s="14"/>
      <c r="AI27" s="14"/>
      <c r="AJ27" s="14"/>
      <c r="AK27" s="14"/>
      <c r="AL27" s="14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</row>
    <row r="28" spans="1:58" s="16" customFormat="1" ht="11.1" customHeight="1">
      <c r="A28" s="17">
        <v>2005</v>
      </c>
      <c r="B28" s="15"/>
      <c r="C28" s="35">
        <v>12623</v>
      </c>
      <c r="D28" s="44"/>
      <c r="E28" s="37">
        <v>1697.2329143010002</v>
      </c>
      <c r="F28" s="15"/>
      <c r="G28" s="36">
        <v>13.445559013713066</v>
      </c>
      <c r="H28" s="15"/>
      <c r="I28" s="38">
        <v>416.933981399</v>
      </c>
      <c r="J28" s="15"/>
      <c r="K28" s="15"/>
      <c r="L28" s="38">
        <v>3.3029706202883626</v>
      </c>
      <c r="N28" s="39">
        <v>24.565513541829521</v>
      </c>
      <c r="O28" s="17"/>
      <c r="P28" s="15"/>
      <c r="Q28" s="37">
        <v>325.28831350000002</v>
      </c>
      <c r="R28" s="15"/>
      <c r="S28" s="38">
        <v>2.576949326626</v>
      </c>
      <c r="T28" s="15"/>
      <c r="U28" s="38">
        <v>19.165802805207139</v>
      </c>
      <c r="V28" s="15"/>
      <c r="W28" s="37">
        <v>85.850298139999992</v>
      </c>
      <c r="X28" s="15"/>
      <c r="Y28" s="15"/>
      <c r="Z28" s="38">
        <v>0.68011010171908415</v>
      </c>
      <c r="AA28" s="15"/>
      <c r="AB28" s="38">
        <v>5.0582508397415307</v>
      </c>
      <c r="AC28" s="15"/>
      <c r="AD28" s="38">
        <v>26.392063464032191</v>
      </c>
      <c r="AE28" s="15"/>
      <c r="AF28" s="15"/>
      <c r="AG28" s="15"/>
      <c r="AH28" s="14"/>
      <c r="AI28" s="14"/>
      <c r="AJ28" s="14"/>
      <c r="AK28" s="14"/>
      <c r="AL28" s="14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</row>
    <row r="29" spans="1:58" s="16" customFormat="1" ht="11.1" customHeight="1">
      <c r="A29" s="17">
        <v>2006</v>
      </c>
      <c r="B29" s="15"/>
      <c r="C29" s="35">
        <v>13377.2</v>
      </c>
      <c r="D29" s="15"/>
      <c r="E29" s="37">
        <v>1804.903180303</v>
      </c>
      <c r="F29" s="15"/>
      <c r="G29" s="36">
        <v>13.492383909211195</v>
      </c>
      <c r="H29" s="45"/>
      <c r="I29" s="38">
        <v>438.79794024899996</v>
      </c>
      <c r="J29" s="45"/>
      <c r="K29" s="45"/>
      <c r="L29" s="38">
        <v>3.2801927178258525</v>
      </c>
      <c r="M29" s="46"/>
      <c r="N29" s="39">
        <v>24.311439252677051</v>
      </c>
      <c r="O29" s="45"/>
      <c r="P29" s="45"/>
      <c r="Q29" s="37">
        <v>381.71513903100004</v>
      </c>
      <c r="R29" s="15"/>
      <c r="S29" s="38">
        <v>2.8534756079822388</v>
      </c>
      <c r="T29" s="15"/>
      <c r="U29" s="38">
        <v>21.14878754698184</v>
      </c>
      <c r="V29" s="15"/>
      <c r="W29" s="37">
        <v>91.545271275999994</v>
      </c>
      <c r="X29" s="15"/>
      <c r="Y29" s="15"/>
      <c r="Z29" s="38">
        <v>0.68433806234488526</v>
      </c>
      <c r="AA29" s="15"/>
      <c r="AB29" s="38">
        <v>5.0720322438919814</v>
      </c>
      <c r="AC29" s="15"/>
      <c r="AD29" s="38">
        <v>23.98261476041834</v>
      </c>
      <c r="AE29" s="47"/>
      <c r="AF29" s="15"/>
      <c r="AG29" s="15"/>
      <c r="AH29" s="14"/>
      <c r="AI29" s="14"/>
      <c r="AJ29" s="14"/>
      <c r="AK29" s="14"/>
      <c r="AL29" s="14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</row>
    <row r="30" spans="1:58" s="16" customFormat="1" ht="11.1" customHeight="1">
      <c r="A30" s="17">
        <v>2007</v>
      </c>
      <c r="B30" s="15"/>
      <c r="C30" s="35">
        <v>14028.7</v>
      </c>
      <c r="D30" s="15"/>
      <c r="E30" s="37">
        <v>1914.550824619</v>
      </c>
      <c r="F30" s="15"/>
      <c r="G30" s="36">
        <v>13.647385891914432</v>
      </c>
      <c r="H30" s="45"/>
      <c r="I30" s="38">
        <v>461.80383584199996</v>
      </c>
      <c r="J30" s="45"/>
      <c r="K30" s="45"/>
      <c r="L30" s="38">
        <v>3.2918505338484669</v>
      </c>
      <c r="M30" s="46"/>
      <c r="N30" s="39">
        <v>24.120740484071504</v>
      </c>
      <c r="O30" s="45"/>
      <c r="P30" s="45"/>
      <c r="Q30" s="37">
        <v>408.234652907</v>
      </c>
      <c r="R30" s="15"/>
      <c r="S30" s="38">
        <v>2.9099963140348</v>
      </c>
      <c r="T30" s="15"/>
      <c r="U30" s="38">
        <v>21.322737827460895</v>
      </c>
      <c r="V30" s="15"/>
      <c r="W30" s="37">
        <v>95.960956363000008</v>
      </c>
      <c r="X30" s="15"/>
      <c r="Y30" s="15"/>
      <c r="Z30" s="38">
        <v>0.68403313466679028</v>
      </c>
      <c r="AA30" s="15"/>
      <c r="AB30" s="38">
        <v>5.0121916393677592</v>
      </c>
      <c r="AC30" s="15"/>
      <c r="AD30" s="38">
        <v>23.506323061913335</v>
      </c>
      <c r="AE30" s="47"/>
      <c r="AF30" s="15"/>
      <c r="AG30" s="15"/>
      <c r="AH30" s="14"/>
      <c r="AI30" s="14"/>
      <c r="AJ30" s="14"/>
      <c r="AK30" s="14"/>
      <c r="AL30" s="14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</row>
    <row r="31" spans="1:58" s="16" customFormat="1" ht="11.1" customHeight="1">
      <c r="A31" s="17">
        <v>2008</v>
      </c>
      <c r="B31" s="15"/>
      <c r="C31" s="35">
        <v>14291.5</v>
      </c>
      <c r="D31" s="15"/>
      <c r="E31" s="37">
        <v>2010.2330046709999</v>
      </c>
      <c r="F31" s="15"/>
      <c r="G31" s="36">
        <v>14.065934329293636</v>
      </c>
      <c r="H31" s="45"/>
      <c r="I31" s="38">
        <v>486.601145454</v>
      </c>
      <c r="J31" s="45"/>
      <c r="K31" s="45"/>
      <c r="L31" s="38">
        <v>3.4048290624077251</v>
      </c>
      <c r="M31" s="46"/>
      <c r="N31" s="39">
        <v>24.206206162336809</v>
      </c>
      <c r="O31" s="45"/>
      <c r="P31" s="45"/>
      <c r="Q31" s="37">
        <v>441.95070301599998</v>
      </c>
      <c r="R31" s="15"/>
      <c r="S31" s="38">
        <v>3.0924024981002693</v>
      </c>
      <c r="T31" s="15"/>
      <c r="U31" s="38">
        <v>21.985048598300715</v>
      </c>
      <c r="V31" s="15"/>
      <c r="W31" s="37">
        <v>103.761183311</v>
      </c>
      <c r="X31" s="15"/>
      <c r="Y31" s="15"/>
      <c r="Z31" s="38">
        <v>0.72603423931007938</v>
      </c>
      <c r="AA31" s="15"/>
      <c r="AB31" s="38">
        <v>5.1616495734523982</v>
      </c>
      <c r="AC31" s="15"/>
      <c r="AD31" s="38">
        <v>23.47799937932071</v>
      </c>
      <c r="AE31" s="47"/>
      <c r="AF31" s="15"/>
      <c r="AG31" s="15"/>
      <c r="AH31" s="14"/>
      <c r="AI31" s="14"/>
      <c r="AJ31" s="14"/>
      <c r="AK31" s="14"/>
      <c r="AL31" s="14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</row>
    <row r="32" spans="1:58" s="16" customFormat="1" ht="11.1" customHeight="1">
      <c r="A32" s="17">
        <v>2009</v>
      </c>
      <c r="B32" s="15"/>
      <c r="C32" s="35">
        <v>13939</v>
      </c>
      <c r="D32" s="15"/>
      <c r="E32" s="37">
        <v>2109.0025060390003</v>
      </c>
      <c r="F32" s="15"/>
      <c r="G32" s="36">
        <v>15.130228180206618</v>
      </c>
      <c r="H32" s="45"/>
      <c r="I32" s="38">
        <v>502.748997755</v>
      </c>
      <c r="J32" s="45"/>
      <c r="K32" s="45"/>
      <c r="L32" s="38">
        <v>3.6067795233158764</v>
      </c>
      <c r="M32" s="46"/>
      <c r="N32" s="39">
        <v>23.838236147913946</v>
      </c>
      <c r="O32" s="45"/>
      <c r="P32" s="45"/>
      <c r="Q32" s="37">
        <v>471.22261449000001</v>
      </c>
      <c r="R32" s="15"/>
      <c r="S32" s="38">
        <v>3.3806055993256332</v>
      </c>
      <c r="T32" s="15"/>
      <c r="U32" s="38">
        <v>22.343388077571401</v>
      </c>
      <c r="V32" s="15"/>
      <c r="W32" s="37">
        <v>111.421879471</v>
      </c>
      <c r="X32" s="15"/>
      <c r="Y32" s="15"/>
      <c r="Z32" s="38">
        <v>0.79935346488987735</v>
      </c>
      <c r="AA32" s="15"/>
      <c r="AB32" s="38">
        <v>5.2831553851619537</v>
      </c>
      <c r="AC32" s="15"/>
      <c r="AD32" s="38">
        <v>23.645274238714308</v>
      </c>
      <c r="AE32" s="47"/>
      <c r="AF32" s="15"/>
      <c r="AG32" s="15"/>
      <c r="AH32" s="14"/>
      <c r="AI32" s="14"/>
      <c r="AJ32" s="14"/>
      <c r="AK32" s="14"/>
      <c r="AL32" s="14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</row>
    <row r="33" spans="1:58" s="16" customFormat="1" ht="11.1" customHeight="1">
      <c r="A33" s="17">
        <v>2010</v>
      </c>
      <c r="B33" s="15"/>
      <c r="C33" s="35">
        <v>14526.5</v>
      </c>
      <c r="D33" s="15"/>
      <c r="E33" s="37">
        <v>2186.0128114439999</v>
      </c>
      <c r="F33" s="15"/>
      <c r="G33" s="36">
        <v>15.048448087591643</v>
      </c>
      <c r="H33" s="45"/>
      <c r="I33" s="38">
        <v>515.48288919999993</v>
      </c>
      <c r="J33" s="45"/>
      <c r="K33" s="45"/>
      <c r="L33" s="38">
        <v>3.5485690923484663</v>
      </c>
      <c r="M33" s="46"/>
      <c r="N33" s="39">
        <v>23.580963775756228</v>
      </c>
      <c r="O33" s="45"/>
      <c r="P33" s="45"/>
      <c r="Q33" s="37">
        <v>493.82921517400001</v>
      </c>
      <c r="R33" s="15"/>
      <c r="S33" s="38">
        <v>3.399505835362957</v>
      </c>
      <c r="T33" s="15"/>
      <c r="U33" s="38">
        <v>22.590408097736379</v>
      </c>
      <c r="V33" s="15"/>
      <c r="W33" s="37">
        <v>114.586020452</v>
      </c>
      <c r="X33" s="15"/>
      <c r="Y33" s="15"/>
      <c r="Z33" s="38">
        <v>0.78880680447458096</v>
      </c>
      <c r="AA33" s="15"/>
      <c r="AB33" s="38">
        <v>5.2417817430954887</v>
      </c>
      <c r="AC33" s="15"/>
      <c r="AD33" s="38">
        <v>23.203572597790874</v>
      </c>
      <c r="AE33" s="47"/>
      <c r="AF33" s="15"/>
      <c r="AG33" s="15"/>
      <c r="AH33" s="14"/>
      <c r="AI33" s="14"/>
      <c r="AJ33" s="14"/>
      <c r="AK33" s="14"/>
      <c r="AL33" s="14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</row>
    <row r="34" spans="1:58" s="16" customFormat="1" ht="11.1" customHeight="1">
      <c r="A34" s="17"/>
      <c r="B34" s="15"/>
      <c r="C34" s="84" t="s">
        <v>30</v>
      </c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47"/>
      <c r="AG34" s="47"/>
      <c r="AH34" s="48"/>
      <c r="AI34" s="48"/>
      <c r="AJ34" s="14"/>
      <c r="AK34" s="14"/>
      <c r="AL34" s="14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</row>
    <row r="35" spans="1:58" s="16" customFormat="1" ht="11.1" customHeight="1">
      <c r="A35" s="49" t="s">
        <v>56</v>
      </c>
      <c r="B35" s="15"/>
      <c r="C35" s="36">
        <f>(100)*RATE(50,,-C10,C33)</f>
        <v>6.8604262430009486</v>
      </c>
      <c r="D35" s="46"/>
      <c r="E35" s="36">
        <f>(100)*RATE(50,,-E10,E33)</f>
        <v>9.5028641711414057</v>
      </c>
      <c r="F35" s="46"/>
      <c r="G35" s="50" t="s">
        <v>21</v>
      </c>
      <c r="H35" s="46"/>
      <c r="I35" s="36">
        <f>(100)*RATE(50,,-I10,I33)</f>
        <v>9.4545079137651875</v>
      </c>
      <c r="J35" s="45"/>
      <c r="K35" s="46"/>
      <c r="L35" s="50" t="s">
        <v>21</v>
      </c>
      <c r="M35" s="50"/>
      <c r="N35" s="51" t="s">
        <v>31</v>
      </c>
      <c r="O35" s="45"/>
      <c r="P35" s="46"/>
      <c r="Q35" s="50" t="s">
        <v>16</v>
      </c>
      <c r="R35" s="46"/>
      <c r="S35" s="50" t="s">
        <v>21</v>
      </c>
      <c r="T35" s="50"/>
      <c r="U35" s="50" t="s">
        <v>18</v>
      </c>
      <c r="V35" s="46"/>
      <c r="W35" s="50" t="s">
        <v>31</v>
      </c>
      <c r="X35" s="45"/>
      <c r="Y35" s="46"/>
      <c r="Z35" s="50" t="s">
        <v>20</v>
      </c>
      <c r="AA35" s="50"/>
      <c r="AB35" s="50" t="s">
        <v>21</v>
      </c>
      <c r="AC35" s="50"/>
      <c r="AD35" s="50" t="s">
        <v>22</v>
      </c>
      <c r="AE35" s="36"/>
      <c r="AF35" s="47"/>
      <c r="AG35" s="47"/>
      <c r="AH35" s="48"/>
      <c r="AI35" s="48"/>
      <c r="AJ35" s="14"/>
      <c r="AK35" s="14"/>
      <c r="AL35" s="14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</row>
    <row r="36" spans="1:58" s="16" customFormat="1" ht="11.1" customHeight="1">
      <c r="A36" s="49" t="s">
        <v>57</v>
      </c>
      <c r="B36" s="15"/>
      <c r="C36" s="36">
        <f>(100)*RATE(40,,-C11,C33)</f>
        <v>6.8183716760003339</v>
      </c>
      <c r="D36" s="52"/>
      <c r="E36" s="36">
        <f>(100)*RATE(40,,-E11,E33)</f>
        <v>9.267845834199413</v>
      </c>
      <c r="F36" s="52"/>
      <c r="G36" s="50" t="s">
        <v>21</v>
      </c>
      <c r="H36" s="52"/>
      <c r="I36" s="36">
        <f>(100)*RATE(40,,-I11,I33)</f>
        <v>9.3699941620352245</v>
      </c>
      <c r="J36" s="45"/>
      <c r="K36" s="52"/>
      <c r="L36" s="50" t="s">
        <v>21</v>
      </c>
      <c r="M36" s="50"/>
      <c r="N36" s="32" t="s">
        <v>31</v>
      </c>
      <c r="O36" s="45"/>
      <c r="P36" s="52"/>
      <c r="Q36" s="36">
        <f>(100)*RATE(40,,-Q11,Q33)</f>
        <v>11.120091001676503</v>
      </c>
      <c r="R36" s="52"/>
      <c r="S36" s="50" t="s">
        <v>21</v>
      </c>
      <c r="T36" s="50"/>
      <c r="U36" s="50" t="s">
        <v>18</v>
      </c>
      <c r="V36" s="52"/>
      <c r="W36" s="36">
        <f>(100)*RATE(40,,-W11,W33)</f>
        <v>11.195475096173805</v>
      </c>
      <c r="X36" s="45"/>
      <c r="Y36" s="52"/>
      <c r="Z36" s="50" t="s">
        <v>20</v>
      </c>
      <c r="AA36" s="50"/>
      <c r="AB36" s="50" t="s">
        <v>21</v>
      </c>
      <c r="AC36" s="50"/>
      <c r="AD36" s="50" t="s">
        <v>22</v>
      </c>
      <c r="AE36" s="36"/>
      <c r="AF36" s="36"/>
      <c r="AG36" s="36"/>
      <c r="AH36" s="53"/>
      <c r="AI36" s="53"/>
      <c r="AJ36" s="14"/>
      <c r="AK36" s="14"/>
      <c r="AL36" s="14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</row>
    <row r="37" spans="1:58" s="16" customFormat="1" ht="11.1" customHeight="1">
      <c r="A37" s="49" t="s">
        <v>58</v>
      </c>
      <c r="B37" s="15"/>
      <c r="C37" s="36">
        <f>(100)*RATE(30,,-C12,C33)</f>
        <v>5.6562246064633763</v>
      </c>
      <c r="D37" s="52"/>
      <c r="E37" s="36">
        <f>(100)*RATE(30,,-E12,E33)</f>
        <v>8.0007263559184771</v>
      </c>
      <c r="F37" s="52"/>
      <c r="G37" s="50" t="s">
        <v>21</v>
      </c>
      <c r="H37" s="52"/>
      <c r="I37" s="36">
        <f>(100)*RATE(30,,-I12,I33)</f>
        <v>8.2560608304923679</v>
      </c>
      <c r="J37" s="45"/>
      <c r="K37" s="52"/>
      <c r="L37" s="50" t="s">
        <v>21</v>
      </c>
      <c r="M37" s="50"/>
      <c r="N37" s="32" t="s">
        <v>31</v>
      </c>
      <c r="O37" s="45"/>
      <c r="P37" s="52"/>
      <c r="Q37" s="36">
        <f>(100)*RATE(30,,-Q12,Q33)</f>
        <v>9.0950480850738487</v>
      </c>
      <c r="R37" s="52"/>
      <c r="S37" s="50" t="s">
        <v>21</v>
      </c>
      <c r="T37" s="50"/>
      <c r="U37" s="50" t="s">
        <v>18</v>
      </c>
      <c r="V37" s="52"/>
      <c r="W37" s="36">
        <f>(100)*RATE(30,,-W12,W33)</f>
        <v>9.1380362055239992</v>
      </c>
      <c r="X37" s="45"/>
      <c r="Y37" s="52"/>
      <c r="Z37" s="50" t="s">
        <v>20</v>
      </c>
      <c r="AA37" s="50"/>
      <c r="AB37" s="50" t="s">
        <v>21</v>
      </c>
      <c r="AC37" s="50"/>
      <c r="AD37" s="50" t="s">
        <v>22</v>
      </c>
      <c r="AE37" s="36"/>
      <c r="AF37" s="54"/>
      <c r="AG37" s="36"/>
      <c r="AH37" s="53"/>
      <c r="AI37" s="53"/>
      <c r="AJ37" s="14"/>
      <c r="AK37" s="14"/>
      <c r="AL37" s="14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</row>
    <row r="38" spans="1:58" s="16" customFormat="1" ht="11.1" customHeight="1">
      <c r="A38" s="49" t="s">
        <v>59</v>
      </c>
      <c r="B38" s="15"/>
      <c r="C38" s="36">
        <f>(100)*RATE(20,,-C13,C33)</f>
        <v>4.6971302601168423</v>
      </c>
      <c r="D38" s="45"/>
      <c r="E38" s="36">
        <f>(100)*RATE(20,,-E13,E33)</f>
        <v>6.5306859887339668</v>
      </c>
      <c r="F38" s="45"/>
      <c r="G38" s="50" t="s">
        <v>21</v>
      </c>
      <c r="H38" s="45"/>
      <c r="I38" s="36">
        <f>(100)*RATE(20,,-I13,I33)</f>
        <v>6.0592197417318374</v>
      </c>
      <c r="J38" s="45"/>
      <c r="K38" s="45"/>
      <c r="L38" s="50" t="s">
        <v>21</v>
      </c>
      <c r="M38" s="50"/>
      <c r="N38" s="32" t="s">
        <v>31</v>
      </c>
      <c r="O38" s="45"/>
      <c r="P38" s="45"/>
      <c r="Q38" s="36">
        <f>(100)*RATE(20,,-Q13,Q33)</f>
        <v>7.9333696362160211</v>
      </c>
      <c r="R38" s="45"/>
      <c r="S38" s="50" t="s">
        <v>21</v>
      </c>
      <c r="T38" s="50"/>
      <c r="U38" s="50" t="s">
        <v>18</v>
      </c>
      <c r="V38" s="45"/>
      <c r="W38" s="36">
        <f>(100)*RATE(20,,-W13,W33)</f>
        <v>6.8489645328124986</v>
      </c>
      <c r="X38" s="45"/>
      <c r="Y38" s="45"/>
      <c r="Z38" s="50" t="s">
        <v>20</v>
      </c>
      <c r="AA38" s="50"/>
      <c r="AB38" s="50" t="s">
        <v>21</v>
      </c>
      <c r="AC38" s="50"/>
      <c r="AD38" s="50" t="s">
        <v>22</v>
      </c>
      <c r="AE38" s="36"/>
      <c r="AF38" s="54"/>
      <c r="AG38" s="36"/>
      <c r="AH38" s="14"/>
      <c r="AI38" s="14"/>
      <c r="AJ38" s="14"/>
      <c r="AK38" s="14"/>
      <c r="AL38" s="14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</row>
    <row r="39" spans="1:58" s="16" customFormat="1" ht="11.1" customHeight="1">
      <c r="A39" s="17" t="s">
        <v>32</v>
      </c>
      <c r="B39" s="15"/>
      <c r="C39" s="36">
        <v>10.382073835619664</v>
      </c>
      <c r="D39" s="45"/>
      <c r="E39" s="36">
        <v>13.159102943257327</v>
      </c>
      <c r="F39" s="45"/>
      <c r="G39" s="50" t="s">
        <v>21</v>
      </c>
      <c r="H39" s="45"/>
      <c r="I39" s="36">
        <v>12.78104005771139</v>
      </c>
      <c r="J39" s="45"/>
      <c r="K39" s="45"/>
      <c r="L39" s="50" t="s">
        <v>21</v>
      </c>
      <c r="M39" s="50"/>
      <c r="N39" s="32" t="s">
        <v>31</v>
      </c>
      <c r="O39" s="45"/>
      <c r="P39" s="45"/>
      <c r="Q39" s="36">
        <v>17.423559034416748</v>
      </c>
      <c r="R39" s="45"/>
      <c r="S39" s="50" t="s">
        <v>21</v>
      </c>
      <c r="T39" s="50"/>
      <c r="U39" s="50" t="s">
        <v>18</v>
      </c>
      <c r="V39" s="45"/>
      <c r="W39" s="36">
        <v>17.603447780736925</v>
      </c>
      <c r="X39" s="45"/>
      <c r="Y39" s="45"/>
      <c r="Z39" s="50" t="s">
        <v>20</v>
      </c>
      <c r="AA39" s="50"/>
      <c r="AB39" s="50" t="s">
        <v>21</v>
      </c>
      <c r="AC39" s="50"/>
      <c r="AD39" s="50" t="s">
        <v>22</v>
      </c>
      <c r="AE39" s="36"/>
      <c r="AF39" s="15"/>
      <c r="AG39" s="36"/>
      <c r="AH39" s="14"/>
      <c r="AI39" s="14"/>
      <c r="AJ39" s="14"/>
      <c r="AK39" s="14"/>
      <c r="AL39" s="14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</row>
    <row r="40" spans="1:58" s="16" customFormat="1" ht="11.1" customHeight="1">
      <c r="A40" s="17" t="s">
        <v>33</v>
      </c>
      <c r="B40" s="15"/>
      <c r="C40" s="36">
        <v>7.6008515828743128</v>
      </c>
      <c r="D40" s="45"/>
      <c r="E40" s="36">
        <v>11.001943244250899</v>
      </c>
      <c r="F40" s="45"/>
      <c r="G40" s="50" t="s">
        <v>21</v>
      </c>
      <c r="H40" s="45"/>
      <c r="I40" s="36">
        <v>12.787197321673261</v>
      </c>
      <c r="J40" s="45"/>
      <c r="K40" s="45"/>
      <c r="L40" s="50" t="s">
        <v>21</v>
      </c>
      <c r="M40" s="50"/>
      <c r="N40" s="32" t="s">
        <v>31</v>
      </c>
      <c r="O40" s="45"/>
      <c r="P40" s="45"/>
      <c r="Q40" s="36">
        <v>11.456048716094624</v>
      </c>
      <c r="R40" s="45"/>
      <c r="S40" s="50" t="s">
        <v>21</v>
      </c>
      <c r="T40" s="50"/>
      <c r="U40" s="50" t="s">
        <v>18</v>
      </c>
      <c r="V40" s="45"/>
      <c r="W40" s="36">
        <v>13.864349474681713</v>
      </c>
      <c r="X40" s="45"/>
      <c r="Y40" s="45"/>
      <c r="Z40" s="50" t="s">
        <v>20</v>
      </c>
      <c r="AA40" s="50"/>
      <c r="AB40" s="50" t="s">
        <v>21</v>
      </c>
      <c r="AC40" s="50"/>
      <c r="AD40" s="50" t="s">
        <v>22</v>
      </c>
      <c r="AE40" s="36"/>
      <c r="AF40" s="15"/>
      <c r="AG40" s="36"/>
      <c r="AH40" s="14"/>
      <c r="AI40" s="14"/>
      <c r="AJ40" s="14"/>
      <c r="AK40" s="14"/>
      <c r="AL40" s="14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</row>
    <row r="41" spans="1:58" s="16" customFormat="1" ht="11.1" customHeight="1">
      <c r="A41" s="17" t="s">
        <v>34</v>
      </c>
      <c r="B41" s="15"/>
      <c r="C41" s="55">
        <v>5.5461294446120579</v>
      </c>
      <c r="D41" s="45"/>
      <c r="E41" s="55">
        <v>6.569320020569136</v>
      </c>
      <c r="F41" s="45"/>
      <c r="G41" s="50" t="s">
        <v>21</v>
      </c>
      <c r="H41" s="45"/>
      <c r="I41" s="55">
        <v>6.2300039426169684</v>
      </c>
      <c r="J41" s="45"/>
      <c r="K41" s="45"/>
      <c r="L41" s="50" t="s">
        <v>21</v>
      </c>
      <c r="M41" s="50"/>
      <c r="N41" s="32" t="s">
        <v>31</v>
      </c>
      <c r="O41" s="46"/>
      <c r="P41" s="45"/>
      <c r="Q41" s="55">
        <v>7.2425606689515032</v>
      </c>
      <c r="R41" s="45"/>
      <c r="S41" s="50" t="s">
        <v>21</v>
      </c>
      <c r="T41" s="50"/>
      <c r="U41" s="50" t="s">
        <v>18</v>
      </c>
      <c r="V41" s="46"/>
      <c r="W41" s="55">
        <v>6.7856382150090599</v>
      </c>
      <c r="X41" s="45"/>
      <c r="Y41" s="45"/>
      <c r="Z41" s="50" t="s">
        <v>20</v>
      </c>
      <c r="AA41" s="50"/>
      <c r="AB41" s="50" t="s">
        <v>21</v>
      </c>
      <c r="AC41" s="50"/>
      <c r="AD41" s="50" t="s">
        <v>22</v>
      </c>
      <c r="AE41" s="32"/>
      <c r="AF41" s="15"/>
      <c r="AG41" s="36"/>
      <c r="AH41" s="14"/>
      <c r="AI41" s="14"/>
      <c r="AJ41" s="14"/>
      <c r="AK41" s="14"/>
      <c r="AL41" s="14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</row>
    <row r="42" spans="1:58" s="16" customFormat="1" ht="11.1" customHeight="1">
      <c r="A42" s="17" t="s">
        <v>35</v>
      </c>
      <c r="B42" s="15"/>
      <c r="C42" s="36">
        <v>3.3633120635080171</v>
      </c>
      <c r="D42" s="45"/>
      <c r="E42" s="36">
        <v>8.5742135749153015</v>
      </c>
      <c r="F42" s="45"/>
      <c r="G42" s="50" t="s">
        <v>21</v>
      </c>
      <c r="H42" s="45"/>
      <c r="I42" s="36">
        <v>8.5377246570587104</v>
      </c>
      <c r="J42" s="45"/>
      <c r="K42" s="45"/>
      <c r="L42" s="50" t="s">
        <v>21</v>
      </c>
      <c r="M42" s="50"/>
      <c r="N42" s="32" t="s">
        <v>31</v>
      </c>
      <c r="O42" s="46"/>
      <c r="P42" s="45"/>
      <c r="Q42" s="36">
        <v>10.516359147965071</v>
      </c>
      <c r="R42" s="45"/>
      <c r="S42" s="50" t="s">
        <v>21</v>
      </c>
      <c r="T42" s="50"/>
      <c r="U42" s="50" t="s">
        <v>18</v>
      </c>
      <c r="V42" s="46"/>
      <c r="W42" s="36">
        <v>8.5092665763491393</v>
      </c>
      <c r="X42" s="45"/>
      <c r="Y42" s="45"/>
      <c r="Z42" s="50" t="s">
        <v>20</v>
      </c>
      <c r="AA42" s="50"/>
      <c r="AB42" s="50" t="s">
        <v>21</v>
      </c>
      <c r="AC42" s="50"/>
      <c r="AD42" s="50" t="s">
        <v>22</v>
      </c>
      <c r="AE42" s="32"/>
      <c r="AF42" s="15"/>
      <c r="AG42" s="36"/>
      <c r="AH42" s="14"/>
      <c r="AI42" s="14"/>
      <c r="AJ42" s="14"/>
      <c r="AK42" s="14"/>
      <c r="AL42" s="14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</row>
    <row r="43" spans="1:58" s="26" customFormat="1" ht="11.1" customHeight="1">
      <c r="A43" s="17" t="s">
        <v>36</v>
      </c>
      <c r="B43" s="14"/>
      <c r="C43" s="36">
        <v>3.4619198537846785</v>
      </c>
      <c r="D43" s="56"/>
      <c r="E43" s="36">
        <v>8.4255593832756723</v>
      </c>
      <c r="F43" s="56"/>
      <c r="G43" s="57" t="s">
        <v>21</v>
      </c>
      <c r="H43" s="56"/>
      <c r="I43" s="36">
        <v>7.9611413068944703</v>
      </c>
      <c r="J43" s="56"/>
      <c r="K43" s="56"/>
      <c r="L43" s="57" t="s">
        <v>21</v>
      </c>
      <c r="M43" s="57"/>
      <c r="N43" s="58" t="s">
        <v>21</v>
      </c>
      <c r="O43" s="57"/>
      <c r="P43" s="56"/>
      <c r="Q43" s="36">
        <v>7.2177059629075169</v>
      </c>
      <c r="R43" s="56"/>
      <c r="S43" s="57" t="s">
        <v>21</v>
      </c>
      <c r="T43" s="57"/>
      <c r="U43" s="57" t="s">
        <v>21</v>
      </c>
      <c r="V43" s="57"/>
      <c r="W43" s="36">
        <v>6.7696162394885517</v>
      </c>
      <c r="X43" s="56"/>
      <c r="Y43" s="56"/>
      <c r="Z43" s="57" t="s">
        <v>21</v>
      </c>
      <c r="AA43" s="57"/>
      <c r="AB43" s="57" t="s">
        <v>21</v>
      </c>
      <c r="AC43" s="57"/>
      <c r="AD43" s="57" t="s">
        <v>21</v>
      </c>
      <c r="AE43" s="58"/>
      <c r="AF43" s="14"/>
      <c r="AG43" s="59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</row>
    <row r="44" spans="1:58" s="16" customFormat="1" ht="11.1" customHeight="1">
      <c r="A44" s="17" t="s">
        <v>37</v>
      </c>
      <c r="B44" s="14"/>
      <c r="C44" s="36">
        <v>4.697292878419157</v>
      </c>
      <c r="D44" s="56"/>
      <c r="E44" s="36">
        <v>7.9025741626057799</v>
      </c>
      <c r="F44" s="56"/>
      <c r="G44" s="60" t="s">
        <v>21</v>
      </c>
      <c r="H44" s="56"/>
      <c r="I44" s="36">
        <v>7.9883791274941718</v>
      </c>
      <c r="J44" s="56"/>
      <c r="K44" s="56"/>
      <c r="L44" s="60" t="s">
        <v>21</v>
      </c>
      <c r="M44" s="60"/>
      <c r="N44" s="61" t="s">
        <v>21</v>
      </c>
      <c r="O44" s="60"/>
      <c r="P44" s="56"/>
      <c r="Q44" s="36">
        <v>6.8764399926971365</v>
      </c>
      <c r="R44" s="56"/>
      <c r="S44" s="60" t="s">
        <v>21</v>
      </c>
      <c r="T44" s="60"/>
      <c r="U44" s="60" t="s">
        <v>21</v>
      </c>
      <c r="V44" s="60"/>
      <c r="W44" s="36">
        <v>8.4997262720369893</v>
      </c>
      <c r="X44" s="56"/>
      <c r="Y44" s="56"/>
      <c r="Z44" s="60" t="s">
        <v>21</v>
      </c>
      <c r="AA44" s="60"/>
      <c r="AB44" s="60" t="s">
        <v>21</v>
      </c>
      <c r="AC44" s="60"/>
      <c r="AD44" s="60" t="s">
        <v>21</v>
      </c>
      <c r="AE44" s="53"/>
      <c r="AF44" s="14"/>
      <c r="AG44" s="53"/>
      <c r="AH44" s="14"/>
      <c r="AI44" s="14"/>
      <c r="AJ44" s="14"/>
      <c r="AK44" s="14"/>
      <c r="AL44" s="14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</row>
    <row r="45" spans="1:58" s="26" customFormat="1" ht="11.1" customHeight="1">
      <c r="A45" s="17" t="s">
        <v>38</v>
      </c>
      <c r="B45" s="14"/>
      <c r="C45" s="36">
        <v>6.3820430435640896</v>
      </c>
      <c r="D45" s="56"/>
      <c r="E45" s="36">
        <v>7.3613700855578168</v>
      </c>
      <c r="F45" s="56"/>
      <c r="G45" s="60" t="s">
        <v>21</v>
      </c>
      <c r="H45" s="56"/>
      <c r="I45" s="36">
        <v>6.7978255084424566</v>
      </c>
      <c r="J45" s="56"/>
      <c r="K45" s="56"/>
      <c r="L45" s="60" t="s">
        <v>21</v>
      </c>
      <c r="M45" s="60"/>
      <c r="N45" s="61" t="s">
        <v>21</v>
      </c>
      <c r="O45" s="60"/>
      <c r="P45" s="56"/>
      <c r="Q45" s="36">
        <v>9.5499842769315002</v>
      </c>
      <c r="R45" s="56"/>
      <c r="S45" s="60" t="s">
        <v>21</v>
      </c>
      <c r="T45" s="60"/>
      <c r="U45" s="60" t="s">
        <v>21</v>
      </c>
      <c r="V45" s="60"/>
      <c r="W45" s="36">
        <v>9.4889238066540482</v>
      </c>
      <c r="X45" s="56"/>
      <c r="Y45" s="56"/>
      <c r="Z45" s="60" t="s">
        <v>21</v>
      </c>
      <c r="AA45" s="60"/>
      <c r="AB45" s="60" t="s">
        <v>21</v>
      </c>
      <c r="AC45" s="60"/>
      <c r="AD45" s="60" t="s">
        <v>21</v>
      </c>
      <c r="AE45" s="53"/>
      <c r="AF45" s="14"/>
      <c r="AG45" s="53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</row>
    <row r="46" spans="1:58" s="26" customFormat="1" ht="11.1" customHeight="1">
      <c r="A46" s="17" t="s">
        <v>39</v>
      </c>
      <c r="B46" s="14"/>
      <c r="C46" s="36">
        <v>6.4935503193203736</v>
      </c>
      <c r="D46" s="56"/>
      <c r="E46" s="36">
        <v>6.7881476204621816</v>
      </c>
      <c r="F46" s="56"/>
      <c r="G46" s="60" t="s">
        <v>21</v>
      </c>
      <c r="H46" s="56"/>
      <c r="I46" s="36">
        <v>6.0625356219321747</v>
      </c>
      <c r="J46" s="56"/>
      <c r="K46" s="56"/>
      <c r="L46" s="60" t="s">
        <v>21</v>
      </c>
      <c r="M46" s="60"/>
      <c r="N46" s="61" t="s">
        <v>21</v>
      </c>
      <c r="O46" s="60"/>
      <c r="P46" s="56"/>
      <c r="Q46" s="36">
        <v>8.6293712371962492</v>
      </c>
      <c r="R46" s="56"/>
      <c r="S46" s="60" t="s">
        <v>21</v>
      </c>
      <c r="T46" s="60"/>
      <c r="U46" s="60" t="s">
        <v>21</v>
      </c>
      <c r="V46" s="60"/>
      <c r="W46" s="36">
        <v>6.2122750719733499</v>
      </c>
      <c r="X46" s="56"/>
      <c r="Y46" s="56"/>
      <c r="Z46" s="60" t="s">
        <v>21</v>
      </c>
      <c r="AA46" s="60"/>
      <c r="AB46" s="60" t="s">
        <v>21</v>
      </c>
      <c r="AC46" s="60"/>
      <c r="AD46" s="60" t="s">
        <v>21</v>
      </c>
      <c r="AE46" s="53"/>
      <c r="AF46" s="14"/>
      <c r="AG46" s="53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</row>
    <row r="47" spans="1:58" s="26" customFormat="1" ht="11.1" customHeight="1">
      <c r="A47" s="17" t="s">
        <v>40</v>
      </c>
      <c r="B47" s="14"/>
      <c r="C47" s="36">
        <v>5.9748078903588686</v>
      </c>
      <c r="D47" s="56"/>
      <c r="E47" s="36">
        <v>6.3438709616554512</v>
      </c>
      <c r="F47" s="56"/>
      <c r="G47" s="60" t="s">
        <v>21</v>
      </c>
      <c r="H47" s="56"/>
      <c r="I47" s="36">
        <v>5.243985816804031</v>
      </c>
      <c r="J47" s="56"/>
      <c r="K47" s="56"/>
      <c r="L47" s="60" t="s">
        <v>21</v>
      </c>
      <c r="M47" s="60"/>
      <c r="N47" s="61" t="s">
        <v>21</v>
      </c>
      <c r="O47" s="60"/>
      <c r="P47" s="56"/>
      <c r="Q47" s="36">
        <v>17.346711575299189</v>
      </c>
      <c r="R47" s="56"/>
      <c r="S47" s="60" t="s">
        <v>21</v>
      </c>
      <c r="T47" s="60"/>
      <c r="U47" s="60" t="s">
        <v>21</v>
      </c>
      <c r="V47" s="60"/>
      <c r="W47" s="36">
        <v>6.6336090373418921</v>
      </c>
      <c r="X47" s="56"/>
      <c r="Y47" s="56"/>
      <c r="Z47" s="60" t="s">
        <v>21</v>
      </c>
      <c r="AA47" s="60"/>
      <c r="AB47" s="60" t="s">
        <v>21</v>
      </c>
      <c r="AC47" s="60"/>
      <c r="AD47" s="60" t="s">
        <v>21</v>
      </c>
      <c r="AE47" s="53"/>
      <c r="AF47" s="14"/>
      <c r="AG47" s="53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</row>
    <row r="48" spans="1:58" s="26" customFormat="1" ht="11.1" customHeight="1">
      <c r="A48" s="17" t="s">
        <v>41</v>
      </c>
      <c r="B48" s="14"/>
      <c r="C48" s="36">
        <v>4.8702269533235754</v>
      </c>
      <c r="D48" s="56"/>
      <c r="E48" s="36">
        <v>6.0749875956001453</v>
      </c>
      <c r="F48" s="56"/>
      <c r="G48" s="60" t="s">
        <v>21</v>
      </c>
      <c r="H48" s="56"/>
      <c r="I48" s="36">
        <v>5.2429360949016957</v>
      </c>
      <c r="J48" s="56"/>
      <c r="K48" s="56"/>
      <c r="L48" s="60" t="s">
        <v>21</v>
      </c>
      <c r="M48" s="60"/>
      <c r="N48" s="61" t="s">
        <v>21</v>
      </c>
      <c r="O48" s="60"/>
      <c r="P48" s="56"/>
      <c r="Q48" s="36">
        <v>6.9474619066251408</v>
      </c>
      <c r="R48" s="56"/>
      <c r="S48" s="60" t="s">
        <v>21</v>
      </c>
      <c r="T48" s="60"/>
      <c r="U48" s="60" t="s">
        <v>21</v>
      </c>
      <c r="V48" s="60"/>
      <c r="W48" s="36">
        <v>4.8234988279046709</v>
      </c>
      <c r="X48" s="56"/>
      <c r="Y48" s="56"/>
      <c r="Z48" s="60" t="s">
        <v>21</v>
      </c>
      <c r="AA48" s="60"/>
      <c r="AB48" s="60" t="s">
        <v>21</v>
      </c>
      <c r="AC48" s="60"/>
      <c r="AD48" s="60" t="s">
        <v>21</v>
      </c>
      <c r="AE48" s="53"/>
      <c r="AF48" s="14"/>
      <c r="AG48" s="53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</row>
    <row r="49" spans="1:254" s="26" customFormat="1" ht="11.1" customHeight="1">
      <c r="A49" s="17" t="s">
        <v>42</v>
      </c>
      <c r="B49" s="14"/>
      <c r="C49" s="36">
        <v>1.8733025868398201</v>
      </c>
      <c r="D49" s="56"/>
      <c r="E49" s="36">
        <v>4.9976307142977516</v>
      </c>
      <c r="F49" s="56"/>
      <c r="G49" s="60" t="s">
        <v>21</v>
      </c>
      <c r="H49" s="56"/>
      <c r="I49" s="36">
        <v>5.3696629796908146</v>
      </c>
      <c r="J49" s="56"/>
      <c r="K49" s="56"/>
      <c r="L49" s="60" t="s">
        <v>21</v>
      </c>
      <c r="M49" s="60"/>
      <c r="N49" s="61" t="s">
        <v>21</v>
      </c>
      <c r="O49" s="60"/>
      <c r="P49" s="56"/>
      <c r="Q49" s="36">
        <v>8.2589877828624267</v>
      </c>
      <c r="R49" s="56"/>
      <c r="S49" s="60" t="s">
        <v>21</v>
      </c>
      <c r="T49" s="60"/>
      <c r="U49" s="60" t="s">
        <v>21</v>
      </c>
      <c r="V49" s="60"/>
      <c r="W49" s="36">
        <v>8.1285423193297355</v>
      </c>
      <c r="X49" s="56"/>
      <c r="Y49" s="56"/>
      <c r="Z49" s="60" t="s">
        <v>21</v>
      </c>
      <c r="AA49" s="60"/>
      <c r="AB49" s="60" t="s">
        <v>21</v>
      </c>
      <c r="AC49" s="60"/>
      <c r="AD49" s="60" t="s">
        <v>21</v>
      </c>
      <c r="AE49" s="53"/>
      <c r="AF49" s="14"/>
      <c r="AG49" s="53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</row>
    <row r="50" spans="1:254" s="26" customFormat="1" ht="11.1" customHeight="1">
      <c r="A50" s="17" t="s">
        <v>43</v>
      </c>
      <c r="B50" s="14"/>
      <c r="C50" s="47">
        <v>-2.5</v>
      </c>
      <c r="D50" s="56"/>
      <c r="E50" s="36">
        <v>4.9133359734169435</v>
      </c>
      <c r="F50" s="56"/>
      <c r="G50" s="60" t="s">
        <v>21</v>
      </c>
      <c r="H50" s="56"/>
      <c r="I50" s="36">
        <v>3.3184986208641298</v>
      </c>
      <c r="J50" s="56"/>
      <c r="K50" s="56"/>
      <c r="L50" s="60" t="s">
        <v>21</v>
      </c>
      <c r="M50" s="60"/>
      <c r="N50" s="61" t="s">
        <v>21</v>
      </c>
      <c r="O50" s="60"/>
      <c r="P50" s="56"/>
      <c r="Q50" s="36">
        <v>6.6233431181894398</v>
      </c>
      <c r="R50" s="56"/>
      <c r="S50" s="60" t="s">
        <v>21</v>
      </c>
      <c r="T50" s="60"/>
      <c r="U50" s="60" t="s">
        <v>21</v>
      </c>
      <c r="V50" s="60"/>
      <c r="W50" s="36">
        <v>7.3830077063007815</v>
      </c>
      <c r="X50" s="56"/>
      <c r="Y50" s="56"/>
      <c r="Z50" s="60" t="s">
        <v>21</v>
      </c>
      <c r="AA50" s="60"/>
      <c r="AB50" s="60" t="s">
        <v>21</v>
      </c>
      <c r="AC50" s="60"/>
      <c r="AD50" s="60" t="s">
        <v>21</v>
      </c>
      <c r="AE50" s="53"/>
      <c r="AF50" s="14"/>
      <c r="AG50" s="53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</row>
    <row r="51" spans="1:254" s="26" customFormat="1" ht="11.1" customHeight="1">
      <c r="A51" s="17" t="s">
        <v>54</v>
      </c>
      <c r="B51" s="24"/>
      <c r="C51" s="38">
        <v>4.2147930267594447</v>
      </c>
      <c r="D51" s="62"/>
      <c r="E51" s="36">
        <v>3.6515037409621476</v>
      </c>
      <c r="F51" s="62"/>
      <c r="G51" s="63" t="s">
        <v>21</v>
      </c>
      <c r="H51" s="62"/>
      <c r="I51" s="36">
        <v>2.5328526763578774</v>
      </c>
      <c r="J51" s="62"/>
      <c r="K51" s="62"/>
      <c r="L51" s="63" t="s">
        <v>21</v>
      </c>
      <c r="M51" s="63"/>
      <c r="N51" s="64" t="s">
        <v>21</v>
      </c>
      <c r="O51" s="63"/>
      <c r="P51" s="62"/>
      <c r="Q51" s="36">
        <v>4.7974354347290582</v>
      </c>
      <c r="R51" s="62"/>
      <c r="S51" s="63" t="s">
        <v>21</v>
      </c>
      <c r="T51" s="63"/>
      <c r="U51" s="63" t="s">
        <v>21</v>
      </c>
      <c r="V51" s="63"/>
      <c r="W51" s="36">
        <v>2.8397842470639256</v>
      </c>
      <c r="X51" s="62"/>
      <c r="Y51" s="62"/>
      <c r="Z51" s="63" t="s">
        <v>21</v>
      </c>
      <c r="AA51" s="63"/>
      <c r="AB51" s="63" t="s">
        <v>21</v>
      </c>
      <c r="AC51" s="63"/>
      <c r="AD51" s="63" t="s">
        <v>21</v>
      </c>
      <c r="AE51" s="65"/>
      <c r="AF51" s="14"/>
      <c r="AG51" s="53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</row>
    <row r="52" spans="1:254" s="71" customFormat="1" ht="11.1" customHeight="1">
      <c r="A52" s="66" t="s">
        <v>44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8"/>
      <c r="X52" s="67"/>
      <c r="Y52" s="67"/>
      <c r="Z52" s="67"/>
      <c r="AA52" s="67"/>
      <c r="AB52" s="67"/>
      <c r="AC52" s="67"/>
      <c r="AD52" s="67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</row>
    <row r="53" spans="1:254" s="71" customFormat="1" ht="9" customHeight="1">
      <c r="A53" s="72" t="s">
        <v>61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73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</row>
    <row r="54" spans="1:254" s="71" customFormat="1" ht="11.1" customHeight="1">
      <c r="A54" s="81" t="s">
        <v>45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69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</row>
    <row r="55" spans="1:254" s="71" customFormat="1" ht="3.6" customHeight="1">
      <c r="A55" s="69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69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</row>
    <row r="56" spans="1:254" s="71" customFormat="1" ht="9.9499999999999993" customHeight="1">
      <c r="A56" s="74" t="s">
        <v>46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69"/>
    </row>
    <row r="57" spans="1:254" s="71" customFormat="1" ht="9.75" customHeight="1">
      <c r="A57" s="75" t="s">
        <v>47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69"/>
    </row>
    <row r="58" spans="1:254" s="71" customFormat="1" ht="3.6" customHeight="1">
      <c r="O58" s="76"/>
      <c r="R58" s="77"/>
      <c r="AE58" s="78"/>
    </row>
    <row r="59" spans="1:254" s="71" customFormat="1" ht="9.6" customHeight="1">
      <c r="A59" s="75" t="s">
        <v>48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2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  <c r="HN59" s="75"/>
      <c r="HO59" s="75"/>
      <c r="HP59" s="75"/>
      <c r="HQ59" s="75"/>
      <c r="HR59" s="75"/>
      <c r="HS59" s="75"/>
      <c r="HT59" s="75"/>
      <c r="HU59" s="75"/>
      <c r="HV59" s="75"/>
      <c r="HW59" s="75"/>
      <c r="HX59" s="75"/>
      <c r="HY59" s="75"/>
      <c r="HZ59" s="75"/>
      <c r="IA59" s="75"/>
      <c r="IB59" s="75"/>
      <c r="IC59" s="75"/>
      <c r="ID59" s="75"/>
      <c r="IE59" s="75"/>
      <c r="IF59" s="75"/>
      <c r="IG59" s="75"/>
      <c r="IH59" s="75"/>
      <c r="II59" s="75"/>
      <c r="IJ59" s="75"/>
      <c r="IK59" s="75"/>
      <c r="IL59" s="75"/>
      <c r="IM59" s="75"/>
      <c r="IN59" s="75"/>
      <c r="IO59" s="75"/>
      <c r="IP59" s="75"/>
      <c r="IQ59" s="75"/>
      <c r="IR59" s="75"/>
      <c r="IS59" s="75"/>
      <c r="IT59" s="75"/>
    </row>
    <row r="60" spans="1:254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</row>
    <row r="61" spans="1:254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</row>
    <row r="62" spans="1:254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</row>
    <row r="63" spans="1:254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</row>
    <row r="64" spans="1:254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</row>
    <row r="65" spans="1:58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</row>
    <row r="66" spans="1:58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</row>
    <row r="67" spans="1:58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</row>
    <row r="68" spans="1:58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</row>
    <row r="69" spans="1:58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</row>
    <row r="70" spans="1:58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</row>
    <row r="71" spans="1:58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</row>
    <row r="72" spans="1:58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</row>
    <row r="73" spans="1:58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</row>
    <row r="74" spans="1:58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</row>
    <row r="75" spans="1:58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</row>
    <row r="76" spans="1:58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</row>
    <row r="77" spans="1:58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</row>
    <row r="78" spans="1:58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</row>
    <row r="79" spans="1:58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</row>
    <row r="80" spans="1:58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</row>
  </sheetData>
  <mergeCells count="5">
    <mergeCell ref="C34:AE34"/>
    <mergeCell ref="I6:N6"/>
    <mergeCell ref="E6:G6"/>
    <mergeCell ref="W5:AD5"/>
    <mergeCell ref="Q4:AD4"/>
  </mergeCells>
  <pageMargins left="0.75" right="0.6" top="0.7" bottom="0.65" header="0.3" footer="0.45"/>
  <pageSetup scale="83" orientation="landscape" r:id="rId1"/>
  <headerFooter>
    <oddFooter>&amp;L&amp;"Times New Roman,Bold"&amp;8MEDICARE &amp;&amp; MEDICAID RESEARCH REVIEW/&amp;"Times New Roman,Regular"&amp;6 2011 Statistical Supplement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CMS</cp:lastModifiedBy>
  <cp:lastPrinted>2012-02-28T22:43:47Z</cp:lastPrinted>
  <dcterms:created xsi:type="dcterms:W3CDTF">2012-01-26T21:57:19Z</dcterms:created>
  <dcterms:modified xsi:type="dcterms:W3CDTF">2012-02-28T22:54:16Z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1560854116</vt:i4>
  </property>
  <property fmtid="{D5CDD505-2E9C-101B-9397-08002B2CF9AE}" pid="3" name="_NewReviewCycle">
    <vt:lpwstr/>
  </property>
  <property fmtid="{D5CDD505-2E9C-101B-9397-08002B2CF9AE}" pid="4" name="_EmailSubject">
    <vt:lpwstr>Tables 1.1 - 1.4  2011 Supplement (2010 data)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  <property fmtid="{D5CDD505-2E9C-101B-9397-08002B2CF9AE}" pid="7" name="_PreviousAdHocReviewCycleID">
    <vt:i4>54988727</vt:i4>
  </property>
</Properties>
</file>