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332 waivers\Pass-through\2025 Pass-through\Pass-through Letters NY\Final Letter\"/>
    </mc:Choice>
  </mc:AlternateContent>
  <xr:revisionPtr revIDLastSave="0" documentId="13_ncr:1_{77D9078F-71D0-493B-B7C1-5109AE6A11B8}" xr6:coauthVersionLast="47" xr6:coauthVersionMax="47" xr10:uidLastSave="{00000000-0000-0000-0000-000000000000}"/>
  <bookViews>
    <workbookView xWindow="-110" yWindow="-110" windowWidth="19420" windowHeight="10300" activeTab="1" xr2:uid="{66003607-A4ED-4754-A976-5F8CB72F313A}"/>
  </bookViews>
  <sheets>
    <sheet name="Summary" sheetId="1" r:id="rId1"/>
    <sheet name="Part 1_200 to 250_Summary" sheetId="2" r:id="rId2"/>
    <sheet name="Part 2_BHP Payment_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C11" i="3" s="1"/>
  <c r="C6" i="1" s="1"/>
  <c r="C8" i="2"/>
  <c r="C10" i="2" s="1"/>
  <c r="C5" i="1" s="1"/>
  <c r="C7" i="1" l="1"/>
</calcChain>
</file>

<file path=xl/sharedStrings.xml><?xml version="1.0" encoding="utf-8"?>
<sst xmlns="http://schemas.openxmlformats.org/spreadsheetml/2006/main" count="41" uniqueCount="32">
  <si>
    <t>Key Components of PPACA Section 1332 Tentative Pass-through Payments</t>
  </si>
  <si>
    <t>Description of Data Item \  State</t>
  </si>
  <si>
    <t>NY</t>
  </si>
  <si>
    <t>Part 1</t>
  </si>
  <si>
    <t>Projected total PTC subsidy savings associated with individuals with estimated household income 200 to 250% of FPL</t>
  </si>
  <si>
    <t>Part 2</t>
  </si>
  <si>
    <t>Projected total BHP payment savings that correspond to PTC</t>
  </si>
  <si>
    <t>Projected total PTC subsidy savings</t>
  </si>
  <si>
    <r>
      <t xml:space="preserve">Projected total PTC subsidy savings associated with individuals with estimated household income 200 to 250% of FPL </t>
    </r>
    <r>
      <rPr>
        <b/>
        <sz val="11"/>
        <color rgb="FFFF0000"/>
        <rFont val="Calibri"/>
        <family val="2"/>
        <scheme val="minor"/>
      </rPr>
      <t>[row (4) * row (5)]</t>
    </r>
  </si>
  <si>
    <t>Sources:</t>
  </si>
  <si>
    <t>2, 3</t>
  </si>
  <si>
    <t>OTA projection for subset of Exchange enrollees with estimated household incomes 200 to 250% of FPL.</t>
  </si>
  <si>
    <r>
      <t xml:space="preserve">Projected total BHP payment savings that correspond to PTC </t>
    </r>
    <r>
      <rPr>
        <b/>
        <sz val="11"/>
        <color rgb="FFFF0000"/>
        <rFont val="Calibri"/>
        <family val="2"/>
        <scheme val="minor"/>
      </rPr>
      <t>[row (5) * row (6)]</t>
    </r>
  </si>
  <si>
    <t>1, 2</t>
  </si>
  <si>
    <t>Based on OACT calculations using state enrollment estimates and the BHP payment methodology.</t>
  </si>
  <si>
    <t>Based on OTA projections.</t>
  </si>
  <si>
    <t>Impact of BHP payment reconciliation</t>
  </si>
  <si>
    <t>BHP Lookalike Waivers, 2025</t>
  </si>
  <si>
    <t>Actual 2024 APTC</t>
  </si>
  <si>
    <t>Projected 2025 APTC without waiver</t>
  </si>
  <si>
    <t>Projected 2025 APTC with waiver</t>
  </si>
  <si>
    <r>
      <t xml:space="preserve">Projected 2025 APTC savings </t>
    </r>
    <r>
      <rPr>
        <sz val="11"/>
        <color rgb="FFFF0000"/>
        <rFont val="Calibri"/>
        <family val="2"/>
        <scheme val="minor"/>
      </rPr>
      <t>[row (2) - row (3)]</t>
    </r>
  </si>
  <si>
    <t>APTC for 2024 comes from January through June data from state exchange in NY, trended based on budgetary projections.</t>
  </si>
  <si>
    <t>Total 2025 PTC subsidy/APTC</t>
  </si>
  <si>
    <t>Projected 2025 prospective BHP payments without waiver</t>
  </si>
  <si>
    <t>Projected 2025 prospective BHP payments with waiver</t>
  </si>
  <si>
    <r>
      <t xml:space="preserve">Projected 2025 savings of prospective BHP payments </t>
    </r>
    <r>
      <rPr>
        <sz val="11"/>
        <color rgb="FFFF0000"/>
        <rFont val="Calibri"/>
        <family val="2"/>
        <scheme val="minor"/>
      </rPr>
      <t>[row (1) - row (2)]</t>
    </r>
  </si>
  <si>
    <r>
      <t xml:space="preserve">Projected 2025 savings of BHP payments </t>
    </r>
    <r>
      <rPr>
        <sz val="11"/>
        <color rgb="FFFF0000"/>
        <rFont val="Calibri"/>
        <family val="2"/>
        <scheme val="minor"/>
      </rPr>
      <t>[row (3) * row (4)]</t>
    </r>
  </si>
  <si>
    <t>Share 2025 savings of BHP payments that correspond to PTC</t>
  </si>
  <si>
    <t>Impact of BHP payment reconciliation estimated based on the 2023 ratio of actual BHP enrollment to estimated BHP enrollment, by income bracket.</t>
  </si>
  <si>
    <t>2023 estimated BHP enrollment (as used for the calculation of the 2023 BHP prospective payment) and 2023 actual BHP enrollment were provided by the State.</t>
  </si>
  <si>
    <t>OTA projections using state premiums. See https://www.cms.gov/files/document/ota-methodology-2025-bhp-lookalike-1332-passthrough.pdf for 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</si>
</sst>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38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6" fillId="2" borderId="2" xfId="3" applyFont="1" applyFill="1" applyBorder="1"/>
    <xf numFmtId="0" fontId="6" fillId="2" borderId="3" xfId="3" applyFont="1" applyFill="1" applyBorder="1" applyAlignment="1">
      <alignment wrapText="1"/>
    </xf>
    <xf numFmtId="0" fontId="6" fillId="2" borderId="4" xfId="3" applyFont="1" applyFill="1" applyBorder="1"/>
    <xf numFmtId="0" fontId="7" fillId="0" borderId="5" xfId="3" applyFont="1" applyFill="1" applyBorder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64" fontId="7" fillId="0" borderId="7" xfId="1" applyNumberFormat="1" applyFont="1" applyFill="1" applyBorder="1" applyAlignment="1">
      <alignment vertical="center"/>
    </xf>
    <xf numFmtId="0" fontId="9" fillId="0" borderId="0" xfId="0" applyFont="1"/>
    <xf numFmtId="0" fontId="7" fillId="0" borderId="8" xfId="3" applyFont="1" applyFill="1" applyBorder="1" applyAlignment="1">
      <alignment horizontal="right" vertical="center"/>
    </xf>
    <xf numFmtId="0" fontId="8" fillId="0" borderId="9" xfId="0" applyFont="1" applyBorder="1" applyAlignment="1">
      <alignment vertical="center" wrapText="1"/>
    </xf>
    <xf numFmtId="164" fontId="7" fillId="0" borderId="10" xfId="1" applyNumberFormat="1" applyFont="1" applyFill="1" applyBorder="1" applyAlignment="1">
      <alignment vertical="center"/>
    </xf>
    <xf numFmtId="0" fontId="10" fillId="0" borderId="11" xfId="0" applyFont="1" applyBorder="1" applyAlignment="1">
      <alignment horizontal="right"/>
    </xf>
    <xf numFmtId="0" fontId="10" fillId="0" borderId="12" xfId="0" applyFont="1" applyBorder="1" applyAlignment="1">
      <alignment vertical="center" wrapText="1"/>
    </xf>
    <xf numFmtId="164" fontId="11" fillId="0" borderId="13" xfId="3" applyNumberFormat="1" applyFont="1" applyFill="1" applyBorder="1" applyAlignment="1">
      <alignment vertical="center"/>
    </xf>
    <xf numFmtId="0" fontId="7" fillId="0" borderId="5" xfId="3" applyFont="1" applyFill="1" applyBorder="1"/>
    <xf numFmtId="0" fontId="8" fillId="0" borderId="6" xfId="0" applyFont="1" applyBorder="1" applyAlignment="1">
      <alignment wrapText="1"/>
    </xf>
    <xf numFmtId="164" fontId="7" fillId="0" borderId="7" xfId="1" applyNumberFormat="1" applyFont="1" applyFill="1" applyBorder="1"/>
    <xf numFmtId="0" fontId="7" fillId="0" borderId="14" xfId="3" applyFont="1" applyFill="1" applyBorder="1"/>
    <xf numFmtId="164" fontId="7" fillId="0" borderId="15" xfId="1" applyNumberFormat="1" applyFont="1" applyFill="1" applyBorder="1"/>
    <xf numFmtId="0" fontId="7" fillId="0" borderId="8" xfId="3" applyFont="1" applyFill="1" applyBorder="1"/>
    <xf numFmtId="0" fontId="8" fillId="0" borderId="9" xfId="0" applyFont="1" applyBorder="1" applyAlignment="1">
      <alignment wrapText="1"/>
    </xf>
    <xf numFmtId="165" fontId="7" fillId="0" borderId="10" xfId="2" applyNumberFormat="1" applyFont="1" applyFill="1" applyBorder="1"/>
    <xf numFmtId="0" fontId="10" fillId="0" borderId="12" xfId="0" applyFont="1" applyBorder="1" applyAlignment="1">
      <alignment wrapText="1"/>
    </xf>
    <xf numFmtId="164" fontId="11" fillId="0" borderId="13" xfId="3" applyNumberFormat="1" applyFont="1" applyFill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8" fillId="0" borderId="0" xfId="0" applyFont="1"/>
    <xf numFmtId="0" fontId="3" fillId="0" borderId="0" xfId="0" applyFont="1"/>
    <xf numFmtId="0" fontId="8" fillId="0" borderId="16" xfId="0" applyFont="1" applyBorder="1" applyAlignment="1">
      <alignment wrapText="1"/>
    </xf>
    <xf numFmtId="165" fontId="7" fillId="0" borderId="15" xfId="2" applyNumberFormat="1" applyFont="1" applyFill="1" applyBorder="1"/>
    <xf numFmtId="0" fontId="0" fillId="0" borderId="0" xfId="0" applyAlignment="1">
      <alignment horizontal="right" vertical="top"/>
    </xf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/>
  </cellXfs>
  <cellStyles count="4">
    <cellStyle name="Currency" xfId="1" builtinId="4"/>
    <cellStyle name="Heading 3" xfId="3" builtinId="1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4988C-D07C-438A-BB96-E6772E679FBA}">
  <sheetPr>
    <tabColor theme="9" tint="-0.499984740745262"/>
    <pageSetUpPr fitToPage="1"/>
  </sheetPr>
  <dimension ref="A1:C7"/>
  <sheetViews>
    <sheetView zoomScale="85" zoomScaleNormal="85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4.5" x14ac:dyDescent="0.35"/>
  <cols>
    <col min="1" max="1" width="8" customWidth="1"/>
    <col min="2" max="2" width="59.81640625" style="2" customWidth="1"/>
    <col min="3" max="3" width="21.26953125" customWidth="1"/>
  </cols>
  <sheetData>
    <row r="1" spans="1:3" ht="21" x14ac:dyDescent="0.5">
      <c r="A1" s="1" t="s">
        <v>0</v>
      </c>
    </row>
    <row r="2" spans="1:3" ht="18.5" x14ac:dyDescent="0.45">
      <c r="A2" s="3" t="s">
        <v>17</v>
      </c>
    </row>
    <row r="3" spans="1:3" ht="15" thickBot="1" x14ac:dyDescent="0.4"/>
    <row r="4" spans="1:3" ht="15.5" x14ac:dyDescent="0.35">
      <c r="A4" s="4" t="s">
        <v>1</v>
      </c>
      <c r="B4" s="5"/>
      <c r="C4" s="6" t="s">
        <v>2</v>
      </c>
    </row>
    <row r="5" spans="1:3" s="10" customFormat="1" ht="31" x14ac:dyDescent="0.35">
      <c r="A5" s="7" t="s">
        <v>3</v>
      </c>
      <c r="B5" s="8" t="s">
        <v>4</v>
      </c>
      <c r="C5" s="9">
        <f>'Part 1_200 to 250_Summary'!C10</f>
        <v>569747753.66009915</v>
      </c>
    </row>
    <row r="6" spans="1:3" s="10" customFormat="1" ht="25.5" customHeight="1" thickBot="1" x14ac:dyDescent="0.4">
      <c r="A6" s="11" t="s">
        <v>5</v>
      </c>
      <c r="B6" s="12" t="s">
        <v>6</v>
      </c>
      <c r="C6" s="13">
        <f>'Part 2_BHP Payment_Summary'!C11</f>
        <v>15282636081.461864</v>
      </c>
    </row>
    <row r="7" spans="1:3" s="10" customFormat="1" ht="28" customHeight="1" thickTop="1" thickBot="1" x14ac:dyDescent="0.4">
      <c r="A7" s="14"/>
      <c r="B7" s="15" t="s">
        <v>7</v>
      </c>
      <c r="C7" s="16">
        <f>SUM(C5:C6)</f>
        <v>15852383835.121964</v>
      </c>
    </row>
  </sheetData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74167-4140-4CAA-8937-3F5A6FFF6431}">
  <sheetPr>
    <tabColor theme="5" tint="-0.249977111117893"/>
    <pageSetUpPr fitToPage="1"/>
  </sheetPr>
  <dimension ref="A1:C15"/>
  <sheetViews>
    <sheetView tabSelected="1" zoomScale="85" zoomScaleNormal="85" workbookViewId="0">
      <pane xSplit="2" ySplit="4" topLeftCell="C5" activePane="bottomRight" state="frozen"/>
      <selection pane="topRight"/>
      <selection pane="bottomLeft"/>
      <selection pane="bottomRight" activeCell="I10" sqref="I10"/>
    </sheetView>
  </sheetViews>
  <sheetFormatPr defaultRowHeight="14.5" x14ac:dyDescent="0.35"/>
  <cols>
    <col min="1" max="1" width="4.54296875" customWidth="1"/>
    <col min="2" max="2" width="67.26953125" style="2" customWidth="1"/>
    <col min="3" max="3" width="17.54296875" customWidth="1"/>
  </cols>
  <sheetData>
    <row r="1" spans="1:3" ht="21" x14ac:dyDescent="0.5">
      <c r="A1" s="1" t="s">
        <v>0</v>
      </c>
    </row>
    <row r="2" spans="1:3" ht="18.5" x14ac:dyDescent="0.45">
      <c r="A2" s="3" t="s">
        <v>17</v>
      </c>
    </row>
    <row r="3" spans="1:3" ht="15" thickBot="1" x14ac:dyDescent="0.4"/>
    <row r="4" spans="1:3" ht="15.5" x14ac:dyDescent="0.35">
      <c r="A4" s="4" t="s">
        <v>1</v>
      </c>
      <c r="B4" s="5"/>
      <c r="C4" s="6" t="s">
        <v>2</v>
      </c>
    </row>
    <row r="5" spans="1:3" s="10" customFormat="1" ht="15.5" x14ac:dyDescent="0.35">
      <c r="A5" s="17">
        <v>1</v>
      </c>
      <c r="B5" s="18" t="s">
        <v>18</v>
      </c>
      <c r="C5" s="19">
        <v>780625151.88719571</v>
      </c>
    </row>
    <row r="6" spans="1:3" s="10" customFormat="1" ht="15.5" x14ac:dyDescent="0.35">
      <c r="A6" s="17">
        <v>2</v>
      </c>
      <c r="B6" s="18" t="s">
        <v>19</v>
      </c>
      <c r="C6" s="19">
        <v>1331357395.6784444</v>
      </c>
    </row>
    <row r="7" spans="1:3" s="10" customFormat="1" ht="15.5" x14ac:dyDescent="0.35">
      <c r="A7" s="17">
        <v>3</v>
      </c>
      <c r="B7" s="18" t="s">
        <v>20</v>
      </c>
      <c r="C7" s="19">
        <v>737805475.65872991</v>
      </c>
    </row>
    <row r="8" spans="1:3" s="10" customFormat="1" ht="15.5" x14ac:dyDescent="0.35">
      <c r="A8" s="20">
        <v>4</v>
      </c>
      <c r="B8" s="18" t="s">
        <v>21</v>
      </c>
      <c r="C8" s="21">
        <f>C6-C7</f>
        <v>593551920.01971447</v>
      </c>
    </row>
    <row r="9" spans="1:3" s="10" customFormat="1" ht="16" thickBot="1" x14ac:dyDescent="0.4">
      <c r="A9" s="22">
        <v>5</v>
      </c>
      <c r="B9" s="23" t="s">
        <v>23</v>
      </c>
      <c r="C9" s="24">
        <v>0.95989539321374839</v>
      </c>
    </row>
    <row r="10" spans="1:3" s="10" customFormat="1" ht="32" thickTop="1" thickBot="1" x14ac:dyDescent="0.4">
      <c r="A10" s="14">
        <v>6</v>
      </c>
      <c r="B10" s="25" t="s">
        <v>8</v>
      </c>
      <c r="C10" s="26">
        <f>C8*C9</f>
        <v>569747753.66009915</v>
      </c>
    </row>
    <row r="12" spans="1:3" ht="15.5" x14ac:dyDescent="0.35">
      <c r="A12" s="27" t="s">
        <v>9</v>
      </c>
      <c r="B12" s="28"/>
    </row>
    <row r="13" spans="1:3" ht="15.5" x14ac:dyDescent="0.35">
      <c r="A13" s="29">
        <v>1</v>
      </c>
      <c r="B13" s="27" t="s">
        <v>22</v>
      </c>
    </row>
    <row r="14" spans="1:3" ht="15.5" x14ac:dyDescent="0.35">
      <c r="A14" s="29" t="s">
        <v>10</v>
      </c>
      <c r="B14" s="30" t="s">
        <v>31</v>
      </c>
    </row>
    <row r="15" spans="1:3" ht="15.5" x14ac:dyDescent="0.35">
      <c r="A15" s="29">
        <v>5</v>
      </c>
      <c r="B15" s="30" t="s">
        <v>11</v>
      </c>
    </row>
  </sheetData>
  <pageMargins left="0.7" right="0.7" top="0.75" bottom="0.75" header="0.3" footer="0.3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5AF1D-8C6F-4700-94E7-204E0197B149}">
  <sheetPr>
    <tabColor theme="4" tint="-0.249977111117893"/>
    <pageSetUpPr fitToPage="1"/>
  </sheetPr>
  <dimension ref="A1:E17"/>
  <sheetViews>
    <sheetView zoomScale="85" zoomScaleNormal="85" workbookViewId="0">
      <pane xSplit="2" ySplit="4" topLeftCell="C5" activePane="bottomRight" state="frozen"/>
      <selection pane="topRight"/>
      <selection pane="bottomLeft"/>
      <selection pane="bottomRight" activeCell="C10" sqref="C10"/>
    </sheetView>
  </sheetViews>
  <sheetFormatPr defaultRowHeight="14.5" x14ac:dyDescent="0.35"/>
  <cols>
    <col min="1" max="1" width="5.1796875" customWidth="1"/>
    <col min="2" max="2" width="95.453125" style="2" customWidth="1"/>
    <col min="3" max="3" width="21.26953125" customWidth="1"/>
    <col min="4" max="4" width="5.453125" customWidth="1"/>
  </cols>
  <sheetData>
    <row r="1" spans="1:5" ht="21" x14ac:dyDescent="0.5">
      <c r="A1" s="1" t="s">
        <v>0</v>
      </c>
    </row>
    <row r="2" spans="1:5" ht="18.5" x14ac:dyDescent="0.45">
      <c r="A2" s="3" t="s">
        <v>17</v>
      </c>
    </row>
    <row r="3" spans="1:5" ht="15" thickBot="1" x14ac:dyDescent="0.4"/>
    <row r="4" spans="1:5" ht="15.5" x14ac:dyDescent="0.35">
      <c r="A4" s="4" t="s">
        <v>1</v>
      </c>
      <c r="B4" s="5"/>
      <c r="C4" s="6" t="s">
        <v>2</v>
      </c>
    </row>
    <row r="5" spans="1:5" s="10" customFormat="1" ht="15.5" x14ac:dyDescent="0.35">
      <c r="A5" s="17">
        <v>1</v>
      </c>
      <c r="B5" s="18" t="s">
        <v>24</v>
      </c>
      <c r="C5" s="19">
        <v>14023486720</v>
      </c>
      <c r="E5" s="31"/>
    </row>
    <row r="6" spans="1:5" s="10" customFormat="1" ht="15.5" x14ac:dyDescent="0.35">
      <c r="A6" s="17">
        <v>2</v>
      </c>
      <c r="B6" s="18" t="s">
        <v>25</v>
      </c>
      <c r="C6" s="19">
        <v>0</v>
      </c>
    </row>
    <row r="7" spans="1:5" s="10" customFormat="1" ht="15.5" x14ac:dyDescent="0.35">
      <c r="A7" s="17">
        <v>3</v>
      </c>
      <c r="B7" s="18" t="s">
        <v>26</v>
      </c>
      <c r="C7" s="19">
        <v>14023486720</v>
      </c>
    </row>
    <row r="8" spans="1:5" s="10" customFormat="1" ht="15.5" x14ac:dyDescent="0.35">
      <c r="A8" s="20">
        <v>4</v>
      </c>
      <c r="B8" s="32" t="s">
        <v>16</v>
      </c>
      <c r="C8" s="33">
        <v>1.0897886086821826</v>
      </c>
    </row>
    <row r="9" spans="1:5" s="10" customFormat="1" ht="15.5" x14ac:dyDescent="0.35">
      <c r="A9" s="20">
        <v>5</v>
      </c>
      <c r="B9" s="32" t="s">
        <v>27</v>
      </c>
      <c r="C9" s="21">
        <f>C8*C7</f>
        <v>15282636081.461864</v>
      </c>
    </row>
    <row r="10" spans="1:5" s="10" customFormat="1" ht="16" thickBot="1" x14ac:dyDescent="0.4">
      <c r="A10" s="22">
        <v>6</v>
      </c>
      <c r="B10" s="23" t="s">
        <v>28</v>
      </c>
      <c r="C10" s="24">
        <v>1</v>
      </c>
    </row>
    <row r="11" spans="1:5" s="10" customFormat="1" ht="16.5" thickTop="1" thickBot="1" x14ac:dyDescent="0.4">
      <c r="A11" s="14">
        <v>7</v>
      </c>
      <c r="B11" s="25" t="s">
        <v>12</v>
      </c>
      <c r="C11" s="26">
        <f>C9*C10</f>
        <v>15282636081.461864</v>
      </c>
    </row>
    <row r="13" spans="1:5" x14ac:dyDescent="0.35">
      <c r="A13" t="s">
        <v>9</v>
      </c>
    </row>
    <row r="14" spans="1:5" x14ac:dyDescent="0.35">
      <c r="A14" s="34" t="s">
        <v>13</v>
      </c>
      <c r="B14" s="10" t="s">
        <v>14</v>
      </c>
    </row>
    <row r="15" spans="1:5" x14ac:dyDescent="0.35">
      <c r="A15" s="35">
        <v>4</v>
      </c>
      <c r="B15" t="s">
        <v>29</v>
      </c>
    </row>
    <row r="16" spans="1:5" x14ac:dyDescent="0.35">
      <c r="A16" s="35"/>
      <c r="B16" t="s">
        <v>30</v>
      </c>
    </row>
    <row r="17" spans="1:2" x14ac:dyDescent="0.35">
      <c r="A17" s="36">
        <v>6</v>
      </c>
      <c r="B17" s="37" t="s">
        <v>15</v>
      </c>
    </row>
  </sheetData>
  <pageMargins left="0.7" right="0.7" top="0.75" bottom="0.75" header="0.3" footer="0.3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75BF9AB96C724291E8ADEBE59FE39F" ma:contentTypeVersion="23" ma:contentTypeDescription="Create a new document." ma:contentTypeScope="" ma:versionID="8a90286ef50392745d514e4a6df63cea">
  <xsd:schema xmlns:xsd="http://www.w3.org/2001/XMLSchema" xmlns:xs="http://www.w3.org/2001/XMLSchema" xmlns:p="http://schemas.microsoft.com/office/2006/metadata/properties" xmlns:ns2="8f1690cc-7fbd-4475-9cd3-2507c94849f3" xmlns:ns3="56c8a15a-dc98-4398-9b43-6b89f3a17958" targetNamespace="http://schemas.microsoft.com/office/2006/metadata/properties" ma:root="true" ma:fieldsID="e88723a695250712ca6f20aa69d13487" ns2:_="" ns3:_="">
    <xsd:import namespace="8f1690cc-7fbd-4475-9cd3-2507c94849f3"/>
    <xsd:import namespace="56c8a15a-dc98-4398-9b43-6b89f3a1795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Guidance" minOccurs="0"/>
                <xsd:element ref="ns3:MediaServiceLocation" minOccurs="0"/>
                <xsd:element ref="ns3:Workstream" minOccurs="0"/>
                <xsd:element ref="ns3:Internal_x002f_Extern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690cc-7fbd-4475-9cd3-2507c94849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4" nillable="true" ma:displayName="Taxonomy Catch All Column" ma:hidden="true" ma:list="{b210a063-9569-49e1-a167-1446e4f7cd53}" ma:internalName="TaxCatchAll" ma:showField="CatchAllData" ma:web="8f1690cc-7fbd-4475-9cd3-2507c94849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8a15a-dc98-4398-9b43-6b89f3a179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8d36ae7-811a-4e63-b87d-1bcef442db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Guidance" ma:index="27" nillable="true" ma:displayName="Guidance" ma:format="Dropdown" ma:internalName="Guidance">
      <xsd:simpleType>
        <xsd:restriction base="dms:Note">
          <xsd:maxLength value="255"/>
        </xsd:restriction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  <xsd:element name="Workstream" ma:index="29" nillable="true" ma:displayName="Workstream" ma:format="Dropdown" ma:internalName="Workstream">
      <xsd:simpleType>
        <xsd:restriction base="dms:Text">
          <xsd:maxLength value="255"/>
        </xsd:restriction>
      </xsd:simpleType>
    </xsd:element>
    <xsd:element name="Internal_x002f_External" ma:index="30" nillable="true" ma:displayName="Internal/External" ma:format="RadioButtons" ma:internalName="Internal_x002f_External">
      <xsd:simpleType>
        <xsd:restriction base="dms:Choice">
          <xsd:enumeration value="External"/>
          <xsd:enumeration value="Internal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orkstream xmlns="56c8a15a-dc98-4398-9b43-6b89f3a17958" xsi:nil="true"/>
    <TaxCatchAll xmlns="8f1690cc-7fbd-4475-9cd3-2507c94849f3" xsi:nil="true"/>
    <Guidance xmlns="56c8a15a-dc98-4398-9b43-6b89f3a17958" xsi:nil="true"/>
    <lcf76f155ced4ddcb4097134ff3c332f xmlns="56c8a15a-dc98-4398-9b43-6b89f3a17958">
      <Terms xmlns="http://schemas.microsoft.com/office/infopath/2007/PartnerControls"/>
    </lcf76f155ced4ddcb4097134ff3c332f>
    <Internal_x002f_External xmlns="56c8a15a-dc98-4398-9b43-6b89f3a17958" xsi:nil="true"/>
  </documentManagement>
</p:properties>
</file>

<file path=customXml/itemProps1.xml><?xml version="1.0" encoding="utf-8"?>
<ds:datastoreItem xmlns:ds="http://schemas.openxmlformats.org/officeDocument/2006/customXml" ds:itemID="{85D06826-3F39-4B74-91A6-B58995B9A242}"/>
</file>

<file path=customXml/itemProps2.xml><?xml version="1.0" encoding="utf-8"?>
<ds:datastoreItem xmlns:ds="http://schemas.openxmlformats.org/officeDocument/2006/customXml" ds:itemID="{63A168A5-F5B3-45BD-9A8A-1025D5198860}"/>
</file>

<file path=customXml/itemProps3.xml><?xml version="1.0" encoding="utf-8"?>
<ds:datastoreItem xmlns:ds="http://schemas.openxmlformats.org/officeDocument/2006/customXml" ds:itemID="{9D130FA8-7C91-4AB3-8648-C56E0A78BC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Part 1_200 to 250_Summary</vt:lpstr>
      <vt:lpstr>Part 2_BHP Payment_Summary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Herzog-Vitto, Eda</dc:creator>
  <cp:lastModifiedBy>Meril</cp:lastModifiedBy>
  <dcterms:created xsi:type="dcterms:W3CDTF">2024-08-12T21:01:05Z</dcterms:created>
  <dcterms:modified xsi:type="dcterms:W3CDTF">2026-01-15T20:10:40Z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0x0101005975BF9AB96C724291E8ADEBE59FE39F</vt:lpwstr>
  </property>
</Properties>
</file>