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Box\Box\ERRA\Documents\000004 MARS-E ARC-AMPE Project Documents\FINAL APPROVED AND SIGNED\"/>
    </mc:Choice>
  </mc:AlternateContent>
  <xr:revisionPtr revIDLastSave="0" documentId="13_ncr:1_{AE0D2317-7F69-4868-9FFE-55C75C44A5E9}" xr6:coauthVersionLast="47" xr6:coauthVersionMax="47" xr10:uidLastSave="{00000000-0000-0000-0000-000000000000}"/>
  <workbookProtection workbookAlgorithmName="SHA-512" workbookHashValue="/hRvsuZxoNfNfLSioG6UaEpNugRNxMjgSM/mfyHbjmIvVIbhCx9MDRS8hJqLRpmF4Qrop5YzGymzlI34nKNRwA==" workbookSaltValue="sovZDo38ctkuJdBb8dLhgA==" workbookSpinCount="100000" lockStructure="1"/>
  <bookViews>
    <workbookView xWindow="-120" yWindow="-120" windowWidth="29040" windowHeight="15720" firstSheet="2" activeTab="3" xr2:uid="{7F773247-F031-8E43-BB57-AC0CCB1107F6}"/>
  </bookViews>
  <sheets>
    <sheet name="Index" sheetId="16" r:id="rId1"/>
    <sheet name="Assumptions" sheetId="19" r:id="rId2"/>
    <sheet name="Instructional Guidance" sheetId="15" r:id="rId3"/>
    <sheet name="System Identification" sheetId="2" r:id="rId4"/>
    <sheet name="AE Mandatory Baseline" sheetId="22" r:id="rId5"/>
    <sheet name="Entity-Specific Tailoring" sheetId="20" r:id="rId6"/>
    <sheet name="References" sheetId="18" r:id="rId7"/>
    <sheet name="Change Log" sheetId="23" r:id="rId8"/>
  </sheets>
  <definedNames>
    <definedName name="_xlnm._FilterDatabase" localSheetId="4" hidden="1">'AE Mandatory Baseline'!$B$31:$D$469</definedName>
    <definedName name="_Hlk48041467" localSheetId="4">'AE Mandatory Baseline'!#REF!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22" l="1"/>
  <c r="B22" i="22"/>
  <c r="B21" i="22"/>
  <c r="B20" i="22"/>
  <c r="B19" i="22"/>
  <c r="B18" i="22"/>
  <c r="B17" i="22"/>
  <c r="B16" i="22"/>
  <c r="B15" i="22"/>
  <c r="B14" i="22"/>
  <c r="B13" i="22"/>
  <c r="B12" i="22"/>
  <c r="B11" i="22"/>
  <c r="B10" i="22"/>
  <c r="B9" i="22"/>
  <c r="B8" i="22"/>
  <c r="B7" i="22"/>
  <c r="B6" i="22"/>
  <c r="B5" i="22"/>
  <c r="B4" i="22"/>
  <c r="A15" i="2" l="1"/>
  <c r="A14" i="2"/>
  <c r="A13" i="2"/>
  <c r="A12" i="2"/>
  <c r="A11" i="2"/>
  <c r="A9" i="2"/>
  <c r="A8" i="2"/>
  <c r="A7" i="2"/>
  <c r="A6" i="2"/>
  <c r="A5" i="2"/>
  <c r="A10" i="2" l="1"/>
  <c r="A4" i="2"/>
  <c r="A9" i="15"/>
</calcChain>
</file>

<file path=xl/sharedStrings.xml><?xml version="1.0" encoding="utf-8"?>
<sst xmlns="http://schemas.openxmlformats.org/spreadsheetml/2006/main" count="3010" uniqueCount="2227">
  <si>
    <t>Index</t>
  </si>
  <si>
    <t>i</t>
  </si>
  <si>
    <t>Assumptions</t>
  </si>
  <si>
    <t>ii</t>
  </si>
  <si>
    <t>Instructional Guidance</t>
  </si>
  <si>
    <t>System Identification</t>
  </si>
  <si>
    <t>Entity-Specific Tailoring</t>
  </si>
  <si>
    <t>References</t>
  </si>
  <si>
    <t>Instructions</t>
  </si>
  <si>
    <t>Instructional Areas</t>
  </si>
  <si>
    <t>Control</t>
  </si>
  <si>
    <t xml:space="preserve">Each control is assigned a control number that corresponds with recommended security and privacy practices as prescribed in NIST SP 800-53 Rev. 5 and the control language may contain specific recommended definitions or event values (such as "90 days") as the compliance standard for a given control.  </t>
  </si>
  <si>
    <t xml:space="preserve">Supplemental Control Requirements and Guidance </t>
  </si>
  <si>
    <t xml:space="preserve">Many baseline controls include supplemental control requirements and guidance to provide information on the intent of the control and additional CMS requirements beyond the control objective.  They provide additional and clarifying instructions and are required for compliance.  The supplemental requirements are not optional.  Additionally, the entity must refer to NIST SP 800-53 Rev. 5 control discussion.  Assessors must use NIST SP 800-53A which provides a methodology and set of procedures for conducting assessments of the effectiveness of the security and privacy controls implemented within systems and organizations.
</t>
  </si>
  <si>
    <t>Related Control Requirements</t>
  </si>
  <si>
    <t xml:space="preserve">Relationships between security controls and privacy controls are common. They can provide important security and privacy insights. By identifying inconsistencies between related security and privacy control implementation descriptions, state security and privacy personnel may also identify real gaps that exist in the implementation of critical security and privacy functionality. Therefore, states should carefully examine related control implementation descriptions to ensure consistency in the documentation of security and privacy controls. </t>
  </si>
  <si>
    <t>Responding to Controls - Example</t>
  </si>
  <si>
    <t>#</t>
  </si>
  <si>
    <t>Control Family</t>
  </si>
  <si>
    <t>Control Number</t>
  </si>
  <si>
    <t>Control Name</t>
  </si>
  <si>
    <t>ARC-AMPE CONTROL</t>
  </si>
  <si>
    <t>ARC-AMPE SUPPLEMENTAL CONTROL REQUIREMENTS &amp; GUIDANCE</t>
  </si>
  <si>
    <t>Related Controls</t>
  </si>
  <si>
    <t>Control Status</t>
  </si>
  <si>
    <t>Control Implementation Description</t>
  </si>
  <si>
    <t>Control Implementation Description - Owner 2</t>
  </si>
  <si>
    <t>Control Implementation Description - Owner 3</t>
  </si>
  <si>
    <t>Control Implementation Description - Owner 4</t>
  </si>
  <si>
    <t>Configuration Management</t>
  </si>
  <si>
    <t>CM-04</t>
  </si>
  <si>
    <t xml:space="preserve"> Impact Analyses</t>
  </si>
  <si>
    <t>Analyze changes to the system to determine potential security and privacy impacts prior to change implementation.</t>
  </si>
  <si>
    <t xml:space="preserve">•   When analyzing changes to the system, the impacts to security and privacy must be considered.  A review and of update to the Security Impact Analysis (SIA) and or the Privacy Impact Assessment (PIA) shall be assessed.
•   The identified changes to the system shall be updated in a change notification form and SIA and the Change Notification (CN) form must be submitted to CMS for evaluation. 
</t>
  </si>
  <si>
    <t>CA-2, CA-7, CM-3, CM-8, CM-9, MA-2, RA-3, RA-5, SA-4, SA-5, SA-8, SA-10, SI-2;
(Redacted Privacy Controls: AR-2)</t>
  </si>
  <si>
    <t>&lt;Make control status selection using dropdown list&gt;</t>
  </si>
  <si>
    <t>&lt;Insert Control Implementation Description&gt;</t>
  </si>
  <si>
    <t>&lt;Shared Control Owner 2 Insert Control Implementation Description&gt;</t>
  </si>
  <si>
    <t>&lt;Shared Control Owner 3 Insert Control Implementation Description&gt;</t>
  </si>
  <si>
    <t>&lt;Shared Control Owner 4 Insert Control Implementation Description&gt;</t>
  </si>
  <si>
    <t>Partially Implemented</t>
  </si>
  <si>
    <t>System Identifier</t>
  </si>
  <si>
    <t>Response Data</t>
  </si>
  <si>
    <t>Official System Name:</t>
  </si>
  <si>
    <t>System Acronym:</t>
  </si>
  <si>
    <t>Provide the street address where the system physically resides</t>
  </si>
  <si>
    <t>1.2 Responsible Organization</t>
  </si>
  <si>
    <t>Entity </t>
  </si>
  <si>
    <t>Response Data </t>
  </si>
  <si>
    <t>Internal </t>
  </si>
  <si>
    <t>Name of Organization: </t>
  </si>
  <si>
    <t>Address: </t>
  </si>
  <si>
    <t>City, State, Zip: </t>
  </si>
  <si>
    <t>Contract Number: </t>
  </si>
  <si>
    <t>Contract Name: </t>
  </si>
  <si>
    <t>External</t>
  </si>
  <si>
    <t>1.3 Designated Contacts</t>
  </si>
  <si>
    <t>Business Owner</t>
  </si>
  <si>
    <r>
      <t>Name:</t>
    </r>
    <r>
      <rPr>
        <sz val="12"/>
        <rFont val="Calibri"/>
        <family val="2"/>
        <scheme val="minor"/>
      </rPr>
      <t> </t>
    </r>
  </si>
  <si>
    <r>
      <t>Title:</t>
    </r>
    <r>
      <rPr>
        <sz val="12"/>
        <rFont val="Calibri"/>
        <family val="2"/>
        <scheme val="minor"/>
      </rPr>
      <t> </t>
    </r>
  </si>
  <si>
    <r>
      <t>Organization:</t>
    </r>
    <r>
      <rPr>
        <sz val="12"/>
        <rFont val="Calibri"/>
        <family val="2"/>
        <scheme val="minor"/>
      </rPr>
      <t> </t>
    </r>
  </si>
  <si>
    <r>
      <t>Address:</t>
    </r>
    <r>
      <rPr>
        <sz val="12"/>
        <rFont val="Calibri"/>
        <family val="2"/>
        <scheme val="minor"/>
      </rPr>
      <t> </t>
    </r>
  </si>
  <si>
    <r>
      <t>City, State, Zip:</t>
    </r>
    <r>
      <rPr>
        <sz val="12"/>
        <rFont val="Calibri"/>
        <family val="2"/>
        <scheme val="minor"/>
      </rPr>
      <t> </t>
    </r>
  </si>
  <si>
    <r>
      <t>E-Mail:</t>
    </r>
    <r>
      <rPr>
        <sz val="12"/>
        <rFont val="Calibri"/>
        <family val="2"/>
        <scheme val="minor"/>
      </rPr>
      <t> </t>
    </r>
  </si>
  <si>
    <r>
      <t>Phone Number:</t>
    </r>
    <r>
      <rPr>
        <sz val="12"/>
        <rFont val="Calibri"/>
        <family val="2"/>
        <scheme val="minor"/>
      </rPr>
      <t> </t>
    </r>
  </si>
  <si>
    <r>
      <t>Contractor contact information (if applicable):</t>
    </r>
    <r>
      <rPr>
        <sz val="12"/>
        <rFont val="Calibri"/>
        <family val="2"/>
        <scheme val="minor"/>
      </rPr>
      <t> </t>
    </r>
  </si>
  <si>
    <t>System Developer/Maintainer</t>
  </si>
  <si>
    <t>SSPP Auditor</t>
  </si>
  <si>
    <t>Primary Security POC</t>
  </si>
  <si>
    <t>Emergency Contact: (name, phone &amp; email)</t>
  </si>
  <si>
    <t>Alternate Security POC</t>
  </si>
  <si>
    <t>Primary Privacy POC</t>
  </si>
  <si>
    <t>Alternate Privacy POC</t>
  </si>
  <si>
    <t>1.5 System Operational Status</t>
  </si>
  <si>
    <t>System Operational Status</t>
  </si>
  <si>
    <t xml:space="preserve">Select one System Operational Status from the following: New, Operational, or Undergoing a Major Modification. </t>
  </si>
  <si>
    <t>1.6 Description of the Business Process</t>
  </si>
  <si>
    <t xml:space="preserve">&lt;Enter Text Here&gt; </t>
  </si>
  <si>
    <t>1.7 Description of Operational / System Environment and Special Considerations</t>
  </si>
  <si>
    <t>1.7.1 Operational Information</t>
  </si>
  <si>
    <t>1.7.2 System Information</t>
  </si>
  <si>
    <t xml:space="preserve">&lt;Insert Diagram 2 Here&gt;
Insert &gt; Pictures &gt; Place in Cell &gt; Picture from File ... </t>
  </si>
  <si>
    <t xml:space="preserve"> Include text that will explain the various system components and their functionality. Be sure to annotate system components in the diagram to correlate specific graphic depictions with the information provided in the summary paragraph.</t>
  </si>
  <si>
    <t>1.7.3 System Environment</t>
  </si>
  <si>
    <t>System Environment </t>
  </si>
  <si>
    <t>Is the system owned or leased? </t>
  </si>
  <si>
    <t>If the system is maintained by support service contractor, describe comprehensively how the system is managed. </t>
  </si>
  <si>
    <t>Provide the hours of operation if this is a facility where the system is hosted: e.g., 24x7, M–F 7:30 am – 5:00 pm. </t>
  </si>
  <si>
    <t>Document the approximate total number of user accounts and unique user types (i.e., researchers, programmers, administrative support, caseworkers, and public-facing employees). </t>
  </si>
  <si>
    <t>Identify critical processing periods (e.g., eligibility processing). </t>
  </si>
  <si>
    <t>If system serves a large number of off-site users, list both the organizations and types of users (e.g., other agencies). </t>
  </si>
  <si>
    <t>Is FTI being processed or stored in this system? </t>
  </si>
  <si>
    <t>List all applications supported by the system including the applications’ functions and the information processed. </t>
  </si>
  <si>
    <t>Describe how system users access the system (i.e., desktop, thin client, etc.). Include any information required to evaluate the security of the access. </t>
  </si>
  <si>
    <t xml:space="preserve">Use Table SSPP-12 to provide more details regarding system users including the following items:
•	User types
•	Organizations (internal and external) comprising the user community
•	Users’ level of access (e.g., read-only, alter, and the like)
•	Data type that is being accessed
•	Expected Output / Product
•	User interface: How is the system accessed? TCP/IP, Dial, SNA, etc.
•	Uniform Resource Locator (URL) for web-based access
•	Any additional comments? </t>
  </si>
  <si>
    <t>User Type (Group or Role)</t>
  </si>
  <si>
    <t>Internal / External </t>
  </si>
  <si>
    <t>Access Rights (Read, Write, Modify, Delete)</t>
  </si>
  <si>
    <t>Data Type Accessed </t>
  </si>
  <si>
    <t>Expected Output / Product </t>
  </si>
  <si>
    <t>User Interface (How system accessed – TCP/IP, Dial, SNA, etc.) </t>
  </si>
  <si>
    <t>Web-Based Access (Provide URL) </t>
  </si>
  <si>
    <t>Comments </t>
  </si>
  <si>
    <t>INSERT MORE ROWS IF NEEDED</t>
  </si>
  <si>
    <t>1.7.4 Architecture and Topology</t>
  </si>
  <si>
    <t>1.7.5 System Boundary</t>
  </si>
  <si>
    <t>&lt;Insert Diagram 2 Here&gt; 
Insert &gt; Pictures &gt; Place in Cell &gt; Picture from File …</t>
  </si>
  <si>
    <t>1.7.6 Primary Platforms and Security Software</t>
  </si>
  <si>
    <t>1.7.7 Interconnectivity Interfaces, Web Protocols, and Distributed and Collaborative Computing Environments</t>
  </si>
  <si>
    <t>1.7.8 Special Security Concerns - FTI</t>
  </si>
  <si>
    <t>1.7.9 Other Special Security Concerns</t>
  </si>
  <si>
    <t>1.8 System Interconnection / Information Sharing</t>
  </si>
  <si>
    <t>Connecting Entity</t>
  </si>
  <si>
    <t>System Name</t>
  </si>
  <si>
    <t>Internal / External</t>
  </si>
  <si>
    <t>Interconnection Type
(How system accessed – TCP/IP, Dial, SNA, etc.)</t>
  </si>
  <si>
    <t>Authorized Access Agreement in Place (ISA, MOU, BPA, etc.)</t>
  </si>
  <si>
    <t>Name &amp; Title of Authorizing Management Official(s) and Date of Authorization:</t>
  </si>
  <si>
    <t>Comments</t>
  </si>
  <si>
    <t>1.9 System Security Level</t>
  </si>
  <si>
    <t>1.10 Applicable Laws or Regulations</t>
  </si>
  <si>
    <t>1.11 Rules of Behavior</t>
  </si>
  <si>
    <t>1.12 Review of Security or Privacy Controls</t>
  </si>
  <si>
    <t>Control Families</t>
  </si>
  <si>
    <t>IMPORTANT</t>
  </si>
  <si>
    <t>2.1 Security Controls</t>
  </si>
  <si>
    <t>For Controls Implementations with Shared Responsibilities</t>
  </si>
  <si>
    <t xml:space="preserve">Control Implementation Description - Owner 2  </t>
  </si>
  <si>
    <t xml:space="preserve">Control Implementation Description - Owner 3 </t>
  </si>
  <si>
    <t>Access Control</t>
  </si>
  <si>
    <t>AC-01</t>
  </si>
  <si>
    <t>Policy and Procedures</t>
  </si>
  <si>
    <t>•  Organization-defined personnel and roles include the organization-level, mission/business-level, and system-level.
•  Organization-level personnel and roles must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access control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access control policies and review at least every one (1) year to ensure the organization and Mission/Business/System access control policies remain effective.
•  Ensure access control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</si>
  <si>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 xml:space="preserve">IA-1, PM-9, PS-8, SI-12
</t>
  </si>
  <si>
    <t>&lt;Use additional cells to the right as needed&gt;</t>
  </si>
  <si>
    <t>AC-02</t>
  </si>
  <si>
    <t>Account Management</t>
  </si>
  <si>
    <t xml:space="preserve">AC-3, AC-4, AC-5, AC-6, AC-10, AC-17, AC-18, AC-20, AU-2, AU-12, CM-5, IA-2, IA-4, IA-5, IA-8, MA-3, MA-5, PE-2, PL-4, PS-2, PS-4, PS-5, PS-7, PT-2, PT-3,  SC-7, SC-12, SC-13;
</t>
  </si>
  <si>
    <t>AC-02(01)</t>
  </si>
  <si>
    <t>Automated System Account Management</t>
  </si>
  <si>
    <t>•  The use of automated mechanisms can include, for example, using email or text messaging to automatically notify account managers when users are terminated or transferred, using the information system to monitor account usage, and using telephonic notification to report atypical information system account usage.</t>
  </si>
  <si>
    <t>AC-02(02)</t>
  </si>
  <si>
    <t>Automated Temporary and Emergency Account Management</t>
  </si>
  <si>
    <t>•  There are no supplemental control requirements &amp; guidance at this time.</t>
  </si>
  <si>
    <t>AC-02(03)</t>
  </si>
  <si>
    <t>Disable Accounts</t>
  </si>
  <si>
    <t>AC-02(04)</t>
  </si>
  <si>
    <t>Automated Audit Actions</t>
  </si>
  <si>
    <t>AU-2, AU-6</t>
  </si>
  <si>
    <t>AC-02(05)</t>
  </si>
  <si>
    <t>Inactivity Logout</t>
  </si>
  <si>
    <t>AC-11</t>
  </si>
  <si>
    <t>AC-02(07)</t>
  </si>
  <si>
    <t>Privileged User Accounts</t>
  </si>
  <si>
    <t>AC-02(09)</t>
  </si>
  <si>
    <t>Restrictions on Use of Shared and Groups Accounts</t>
  </si>
  <si>
    <t>Only permit the use of shared and group accounts that meet the following conditions:
(a) A business need can be documented and approved, in advance, by the Authorizing Official (AO); and 
(b) The applicable system security plan must:
      1. Describe how the accounts are used; and
      2. Include compensating processes and procedures implemented to provide the ability to uniquely attribute account user activities.</t>
  </si>
  <si>
    <t>AC-14;</t>
  </si>
  <si>
    <t>AC-02(12)</t>
  </si>
  <si>
    <t>Account Monitoring for Atypical Usage</t>
  </si>
  <si>
    <t xml:space="preserve">•  Organization-level personnel and roles should be defined in the organization System Security and Privacy Plan (SSPP). The roles may include, but are not limited to, organization Senior Management such as the CISO and senior privacy officer. Mission/Business-level personnel and roles and System-level personnel and roles include, but are not limited to, Business Owner, System Owner, and ISSO. 
•  Atypical usage includes accessing systems at certain times of the day or from locations that are not consistent with the normal usage patterns of individuals. Monitoring for atypical usage may reveal rogue behavior by individuals or an attack in progress. </t>
  </si>
  <si>
    <t>AU-6, AU-7, CA-7, IR-8, SI-4;</t>
  </si>
  <si>
    <t>AC-02(13)</t>
  </si>
  <si>
    <t>Disable Accounts for High-Risk Individuals</t>
  </si>
  <si>
    <t>AU-6, SI-4;</t>
  </si>
  <si>
    <t>AC-03</t>
  </si>
  <si>
    <t>Access Enforcement</t>
  </si>
  <si>
    <t>Enforce approved authorizations for logical access to information and system resources in accordance with applicable access control policies.</t>
  </si>
  <si>
    <t>AC-2, AC-4, AC-5, AC-6, AC-17, AC-18, AC-19, AC-20, AC-21, AC-22, I6, AT-2, AT-3, AU-9, CA-9, CM-5, CM-11, IA-2, IA-5, IA-6, IA-7, IA-11, MA-3, MA-4, MA-5, MP-4, PM-2, PS-3, PT-2, PT-3, SA-17 , SC-2, SC-3, SC-4, SC-12, SC-13, SC-28, SC-31, SC-34, SI-4, SI-8;</t>
  </si>
  <si>
    <t>AC-03(08)</t>
  </si>
  <si>
    <t>Revocation of Access Authorizations</t>
  </si>
  <si>
    <t>AC-03(09)</t>
  </si>
  <si>
    <t>Controlled Release</t>
  </si>
  <si>
    <t>CA-3, PT-7, SA-9;</t>
  </si>
  <si>
    <t>AC-03(14)</t>
  </si>
  <si>
    <t>Individual Access</t>
  </si>
  <si>
    <t>IA-8, PM-22, PM-20, PM-21</t>
  </si>
  <si>
    <t>AC-04</t>
  </si>
  <si>
    <t>Information Flow Enforcement</t>
  </si>
  <si>
    <t xml:space="preserve">•  The authority to order the immediate termination and/or suspension of any interconnection should be defined in the organization System Security and Privacy Plan (SSPP). The Authorizing Official should make a risk-informed decision, in consultation with the system owner, if an interconnection presents an unacceptable level of risk to the organization enterprise and/or mission and should be immediately terminated or suspended. </t>
  </si>
  <si>
    <t>AC-3, AC-6, AC-17, AC-19, AC-21, AU-10, CA-3, CA-9, CM-7, SA-17, SC-4, SC-7;</t>
  </si>
  <si>
    <t>AC-05</t>
  </si>
  <si>
    <t>Separation of Duties</t>
  </si>
  <si>
    <t>•  The organization separates duties of individuals as necessary (defined in the applicable System Security Plan [SSP]), to prevent malevolent activity without collusion, and to document separation of duties (e.g., Role-Based Access Control methodologies).
•  Audit functions must not be performed by security personnel responsible for administering access control.
•  The critical mission functions and information system support functions must be divided among separate individuals.
•  Separation of duties may include, at a minimum:
    - The information system testing functions (i.e., user acceptance, quality assurance, information security) and production functions must be divided among separate individuals or groups.
    - An independent entity, not the Business Owner, Information System Security Officer (ISSO), System Developer(s) / Maintainer(s), or System Administrator(s) responsible for the information system, conducts information security testing of the information system.
•  A subject that has been granted access to information is constrained from doing any of the following:
    - Passing the information to unauthorized subjects or objects;
    - Granting its privileges to other subjects;
    - Changing one or more security attributes on subjects, objects, the information system (IS), or IS components;
    - Choosing the security attribute and attribute values to be associated with newly created or modified objects; or
    - Changing the rules governing access control.</t>
  </si>
  <si>
    <t>AC-2, AC-3, AC-6, AU-9, CM-5, CM-11, CP-9, IA-2, IA-4, IA-5, IA-12, MA-3, MA-5, PS-2, SA-8, SA-17;</t>
  </si>
  <si>
    <t>AC-06</t>
  </si>
  <si>
    <t>Least Privilege</t>
  </si>
  <si>
    <t>Employ the principle of least privilege, allowing only authorized accesses for users (or processes acting on behalf of users) that are necessary to accomplish assigned organizational tasks.</t>
  </si>
  <si>
    <t xml:space="preserve">•  Disable all file system access not explicitly required for system, application, and administrator functionality.
•  Contractors must be provided with minimal system and physical access and must agree to and support the organizational security requirements. The contractor selection process must assess the contractor's ability to adhere to and support the organization’s security policy.
•  Restrict the use of database management utilities to only authorized database administrators. Prevent users from accessing database data files at the logical data view, field, or field-value level. Implement table-level access control.
•  Ensure that only authorized users are permitted to access those files, directories, drives, workstations, servers, network shares, ports, protocols, and services that are expressly required for the performance of job duties.
•  Disable all system and removable media boot access unless it is explicitly authorized by the organization-defined Authorizing Official for compelling operational needs. If system and removable media boot access is authorized, boot access is password protected.
</t>
  </si>
  <si>
    <t>AC-2, AC-3, AC-5, CM-5, CM-11, PL-2, PM-12, SA-8, SA-15, SA-17;</t>
  </si>
  <si>
    <t>AC-06(01)</t>
  </si>
  <si>
    <t>Authorize Access to Security Functions</t>
  </si>
  <si>
    <t>•  The System Owner explicitly authorizes access to the organization-defined list of security functions (deployed in hardware, software, and firmware) and security-relevant information for authorized personnel, including, for example, security administrators, system and network administrators, system security officers, system maintenance personnel, system programmers, and other privileged users.</t>
  </si>
  <si>
    <t>AC-17, AC-18, AC-19, AU-9, PE-2;</t>
  </si>
  <si>
    <t>AC-06(02)</t>
  </si>
  <si>
    <t>Non-privileged Access for Nonsecurity Functions</t>
  </si>
  <si>
    <t>•  Examples of security functions include, but are not limited to, establishing system accounts; configuring access authorizations (i.e., permissions, privileges); setting events to be audited; and setting intrusion detection parameters, system programming, system and security administration, and other privileged functions.
•  The organization requires that users of information system accounts (or roles) with access to any security functions use non-privileged accounts (or roles) when accessing other system functions, and if feasible, audit any use of privileged accounts (or roles) for such functions.</t>
  </si>
  <si>
    <t>AC-17, AC-18, AC-19, PL-4;</t>
  </si>
  <si>
    <t>AC-06(05)</t>
  </si>
  <si>
    <t>Privileged Accounts</t>
  </si>
  <si>
    <t xml:space="preserve">•  Organization-level personnel and roles should be defined in the organization System Security and Privacy Plan (SSPP). 
</t>
  </si>
  <si>
    <t>IA-2, MA-3, MA-4;</t>
  </si>
  <si>
    <t>AC-06(07)</t>
  </si>
  <si>
    <t>Review of User Privileges</t>
  </si>
  <si>
    <t>CA-7;</t>
  </si>
  <si>
    <t>AC-06(09)</t>
  </si>
  <si>
    <t>Log Use of Privileged Functions</t>
  </si>
  <si>
    <t>Log the execution of privileged functions.</t>
  </si>
  <si>
    <t>AU-2, AU-3, AU-12;</t>
  </si>
  <si>
    <t>AC-06(10)</t>
  </si>
  <si>
    <t>Prohibit Non-privileged Users from Executing Privileged Functions</t>
  </si>
  <si>
    <t>Prevent non-privileged users from executing privileged functions.</t>
  </si>
  <si>
    <t>AC-07</t>
  </si>
  <si>
    <t>Unsuccessful Logon Attempts</t>
  </si>
  <si>
    <t xml:space="preserve">•  Mobile devices must be configured to purge/wipe information on the 10th consecutive unsuccessful logon attempt. </t>
  </si>
  <si>
    <t>AC-2, AC-9, AU-2, AU-6, IA-5;</t>
  </si>
  <si>
    <t>AC-07(02)</t>
  </si>
  <si>
    <t>Purge or Wipe Mobile Device</t>
  </si>
  <si>
    <t>AC-19, MP-5, MP-6 SC-13</t>
  </si>
  <si>
    <t>AC-08</t>
  </si>
  <si>
    <t>System Use Notification</t>
  </si>
  <si>
    <t>AC-14, PL-4, SI-4;</t>
  </si>
  <si>
    <t>AC-10</t>
  </si>
  <si>
    <t>Concurrent Session Control</t>
  </si>
  <si>
    <t xml:space="preserve">•  A session is defined as an encounter between an end-user interface device (e.g., computer, terminal, and process) and an application, including a network logon. One (1) user session is the time between starting the application and quitting.  
•  The number of concurrent application/process sessions is limited and enforced to the number of sessions expressly required for the performance of job duties and any requirement for more than one (1) concurrent application/process session is documented in the applicable security and privacy plan.
</t>
  </si>
  <si>
    <t>SC-23;</t>
  </si>
  <si>
    <t>Device Lock</t>
  </si>
  <si>
    <t>•  Inactivity includes both remote and internal access connections.</t>
  </si>
  <si>
    <t>AC-2, AC-7, IA-11, PL-4;</t>
  </si>
  <si>
    <t>AC-12</t>
  </si>
  <si>
    <t>Session Termination</t>
  </si>
  <si>
    <t>•  Conditions or trigger events requiring session disconnect should be defined in the applicable security and privacy plans.
•  Conditions or trigger events that require automatic termination of the session may include, but are not limited to, organization-defined periods of user inactivity, targeted responses to certain types of incidents, or time-of-day restrictions on system use.</t>
  </si>
  <si>
    <t>MA-4, SC-10, SC-23;</t>
  </si>
  <si>
    <t>AC-12(01)</t>
  </si>
  <si>
    <t>User-Initiated Logouts</t>
  </si>
  <si>
    <t xml:space="preserve">•  Information resources should be defined in the applicable security and privacy plans. </t>
  </si>
  <si>
    <t>AC-12(02)</t>
  </si>
  <si>
    <t>Termination Message</t>
  </si>
  <si>
    <t>Display an explicit logout message to users indicating the termination of authenticated communications sessions.</t>
  </si>
  <si>
    <t xml:space="preserve">•  An organization-defined standard logout message is documented in the applicable System Security and Privacy Plan (SSPP). 
•  An example of an explicit logout message may include "Your session has been terminated".  </t>
  </si>
  <si>
    <t>AC-12(03)</t>
  </si>
  <si>
    <t>Timeout Warning Message</t>
  </si>
  <si>
    <t>•  The organization-defined time until end of session should be specified in the applicable security and privacy plans.</t>
  </si>
  <si>
    <t>AC-14</t>
  </si>
  <si>
    <t>Permitted Actions Without Identification or Authentication</t>
  </si>
  <si>
    <t>•  The organization identifies and provides supporting rationale in the security plan for the information system, and for user actions not requiring identification or authentication. 
•  Examples of user actions that can be performed on the system without identification or authentication include, but are not limited to, individuals accessing public websites or other publicly accessible systems, individuals using mobile phones to receive calls, and receiving facsimiles.</t>
  </si>
  <si>
    <t>AC-8, IA-2, PL-2;</t>
  </si>
  <si>
    <t>AC-17</t>
  </si>
  <si>
    <t>Remote Access</t>
  </si>
  <si>
    <t>a. Establish and document usage restrictions, configuration/connection requirements, and implementation guidance for each type of remote access allowed; and
b. Authorize each type of remote access to the system prior to allowing such connections.</t>
  </si>
  <si>
    <t>AC-2, AC-3, AC-4, AC-18, AC-19, AC-20, CA-3, CM-10, IA-2, IA-3, IA-8, MA-4, PE-17, PL-2, PL-4, SC-10, SC-12, SC-13, SI-4;</t>
  </si>
  <si>
    <t>AC-17(01)</t>
  </si>
  <si>
    <t>Monitoring and Control</t>
  </si>
  <si>
    <t>Employ automated mechanisms to monitor and control remote access methods.</t>
  </si>
  <si>
    <t>AU-2, AU-6, AU-12;</t>
  </si>
  <si>
    <t>AC-17(02)</t>
  </si>
  <si>
    <t>Protection of Confidentiality and Integrity Using Encryption</t>
  </si>
  <si>
    <t>Implement cryptographic mechanisms to protect the confidentiality and integrity of remote access sessions.</t>
  </si>
  <si>
    <t>•  Encrypting remote sessions protects the confidentiality and integrity of sensitive information.</t>
  </si>
  <si>
    <t>SC-8, SC-12, SC-13;</t>
  </si>
  <si>
    <t>AC-17(03)</t>
  </si>
  <si>
    <t>Managed Access Control Points</t>
  </si>
  <si>
    <t>Route remote accesses through authorized and managed network access control points.</t>
  </si>
  <si>
    <t>SC-7;</t>
  </si>
  <si>
    <t>AC-17(04)</t>
  </si>
  <si>
    <t>Privileged Commands and Access</t>
  </si>
  <si>
    <t xml:space="preserve">•  The organization should define what constitutes a compelling operational need and document these in the applicable System Security and Privacy Plan (SSPP). </t>
  </si>
  <si>
    <t>AC-6, SC-12, SC-13;</t>
  </si>
  <si>
    <t>AC-17(09)</t>
  </si>
  <si>
    <t>Disconnect or Disable Access</t>
  </si>
  <si>
    <t xml:space="preserve">•  The organization must terminate or suspend network connections (i.e., a system-to-system interconnection) within one (1) hour upon issuance of an order by the organization-defined officials. </t>
  </si>
  <si>
    <t>AC-18</t>
  </si>
  <si>
    <t>Wireless Access</t>
  </si>
  <si>
    <t>a. Establish configuration requirements, connection requirements, and implementation guidance for each type of wireless access; and
b. Authorize each type of wireless access to the system prior to allowing such connections.</t>
  </si>
  <si>
    <t>AC-2, AC-3, AC-17, AC-19, CA-9, CM-7, IA-2, IA-3, IA-8, PL-4,  SI-4;</t>
  </si>
  <si>
    <t>AC-18(01)</t>
  </si>
  <si>
    <t>Authentication and Encryption</t>
  </si>
  <si>
    <t>AC-18(03)</t>
  </si>
  <si>
    <t>Disable Wireless Networking</t>
  </si>
  <si>
    <t>Disable, when not intended for use, wireless networking capabilities embedded within system components prior to issuance and deployment.</t>
  </si>
  <si>
    <t>AC-19</t>
  </si>
  <si>
    <t>Access Control for Mobile Devices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</si>
  <si>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</si>
  <si>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 xml:space="preserve">•  The system Business Owner must authorize the use of mobile devices.
•  Only organization-owned mobile devices and software can be used to process, access, and store Personally Identifiable Information (PII).
•  The organization must ensure mobile devices are configured to protect the storage and transmission of information on the device and must implement scanning of the device using a virus protection application.
</t>
  </si>
  <si>
    <t>AC-3, AC-4, AC-7, AC-11, AC-17, AC-18, AC-20, CA-9, CM-2, CM-6, IA-2, IA-3, MP-2, MP-4, MP-5, MP-7, PL-4, SC-7, SI-3, SI-4;</t>
  </si>
  <si>
    <t>AC-19(05)</t>
  </si>
  <si>
    <t>Full Device and Container-based Encryption</t>
  </si>
  <si>
    <t>•  The organization must encrypt information on all mobile devices that contain Personally Identifiable Information (PII).</t>
  </si>
  <si>
    <t>SC-12, SC-13, SC-28;</t>
  </si>
  <si>
    <t>AC-20</t>
  </si>
  <si>
    <t>Use of External Systems</t>
  </si>
  <si>
    <t>•  The defined terms and conditions must address, at a minimum: 
     - The types of applications that can be accessed from external information systems; 
     - The maximum FIPS 199 security category of information that can be processed, stored, and transmitted; 
     - How other users of the external information system will be prevented from accessing federal information; 
    - The use of Virtual Private Network (VPN) and stateful inspection firewall technologies; 
     - The use of and protection against the vulnerabilities of wireless technologies; 
    - The maintenance of adequate physical security controls; 
     - The use of virus and spyware protection software; and 
     - How often the security capabilities of installed software are to be updated.</t>
  </si>
  <si>
    <t>AC-2, AC-3, AC-17, AC-19, CA-3, PL-2, PL-4, SA-9, SC-7;</t>
  </si>
  <si>
    <t>AC-20(01)</t>
  </si>
  <si>
    <t>Limits on Authorized Use</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</si>
  <si>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</si>
  <si>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CA-2;</t>
  </si>
  <si>
    <t>AC-20(02)</t>
  </si>
  <si>
    <t>Portable Storage Devices — Restricted Use</t>
  </si>
  <si>
    <t xml:space="preserve">•  The organization should define the restrictions on the use of organization-controlled portable devices in the applicable system security and privacy plans.  
•  The organization restricts the use of organization-controlled portable storage devices by authorized individuals on external systems unless:
    - The use is documented within appropriate security/privacy plans; 
    - The use is explicitly authorized, in writing, by the Authorizing Official (AO) or his/her designated representative;
    - Personally owned devices to which organization-controlled portable storage devices are to be attached comply with organization policies and directives on use of personally owned systems and components; and
    - Security and privacy safeguards are employed that are appropriate for the sensitivity of the data. </t>
  </si>
  <si>
    <t>MP-7;</t>
  </si>
  <si>
    <t>AC-20(03)</t>
  </si>
  <si>
    <t>Non-organizationally Owned Systems — Restricted Use</t>
  </si>
  <si>
    <t xml:space="preserve">•  The use of personally owned devices is strongly discouraged. 
•  Prior to being provided access to Personally Identifiable Information (PII) on remote devices, device users must acknowledge through a binding agreement their responsibilities to safeguard the PII accessible from the device and that they are aware of and agree to the organization’s capabilities to manage the organization’s PII on the device, including confiscation, in consultation with the organization’s counsel, if necessary to remove the PII.
</t>
  </si>
  <si>
    <t>AC-21</t>
  </si>
  <si>
    <t>Information Sharing</t>
  </si>
  <si>
    <t>AC-3, AC-4, PT-2, PT-7, RA-3, SC-15;</t>
  </si>
  <si>
    <t>AC-22</t>
  </si>
  <si>
    <t>Publicly Accessible Content</t>
  </si>
  <si>
    <t xml:space="preserve">•  A system of records maintaining Personally Identifiable Information (PII) that is not approved for release under the Freedom of Information Act (FOIA) is nonpublic information. When agencies consider sharing or posting PII, they must do so in a way that fully protects individual privacy. This control implements procedures to protect information, including PII, from being posted publicly improperly.  </t>
  </si>
  <si>
    <t>AC-3, AC-4, AT-2, AT-3;</t>
  </si>
  <si>
    <t>Awareness and Training</t>
  </si>
  <si>
    <t>AT-01</t>
  </si>
  <si>
    <t>PM-9, PS-8, SI-12;
(Redacted Privacy Controls: AR-5, AR-6)</t>
  </si>
  <si>
    <t>AT-02</t>
  </si>
  <si>
    <t>Literacy Training and Awareness</t>
  </si>
  <si>
    <t>•  Organization-defined events include assessment or audit findings; security or privacy incidents; and changes to applicable laws (to include privacy laws), Executive Orders, directives, regulations, policies, standards, and guidelines.
•  Organization-defined awareness techniques should be defined in the applicable security and privacy plan. Security and privacy awareness training may be integrated with general Cybersecurity training.
•  Develop and implement an information security and privacy education and awareness training program for all employees and individuals working on behalf of the organization who access, use, manage, or develop systems.
•  Address an individual's responsibilities associated with sending sensitive information in email within the information security and privacy education and awareness training.
•  Provide privacy training for all systems that collect, maintain, store, use, or disclose Personally Identifiable Information (PII) before granting access to organizational systems and networks to all employees and contractors. 
•  Organizations are responsible for ensuring its workforce complies with the policies and procedures developed and implemented by the organization to comply with laws and regulations. Awareness and training is an important component of complying with this responsibility.</t>
  </si>
  <si>
    <t>AC-3, AC-17, AC-22, AT-3, AT-4, CP-3, IA-4, IR-2, IR-7, PL-4, PM-13, PM-21, PS-7, PT-2, SA-8;
(Redacted Privacy Controls: AR-5, AR-6)</t>
  </si>
  <si>
    <t>AT-02(02)</t>
  </si>
  <si>
    <t>Insider Threat</t>
  </si>
  <si>
    <t>Provide literacy training on recognizing and reporting potential indicators of insider threat.</t>
  </si>
  <si>
    <t xml:space="preserve">•  Literacy training on insider threat should include how to communicate employee and management concerns regarding potential indicators of insider threat through appropriate organizational channels in accordance with established organizational policies and procedures.
</t>
  </si>
  <si>
    <t>PM-12;</t>
  </si>
  <si>
    <t>AT-02(03)</t>
  </si>
  <si>
    <t>Social Engineering and Mining</t>
  </si>
  <si>
    <t>Provide literacy training on recognizing and reporting potential and actual instances of social engineering and social mining.</t>
  </si>
  <si>
    <t xml:space="preserve">•  Literacy training on social engineering and mining should include how to recognize and report, through appropriate organizational and defined channels (e.g., applicable security and privacy plans), potential attempts to trick an individual into revealing information or taking an action that can be used to breach, compromise, or otherwise adversely impact a system.
</t>
  </si>
  <si>
    <t>AT-02(04)</t>
  </si>
  <si>
    <t>Suspicious Communications and Anomalous System Behavior</t>
  </si>
  <si>
    <t>•  Literacy training on suspicious communications and anomalous behavior should include how to recognize and report, through appropriate organizational and defined channels (e.g., applicable security and privacy plans):
    - Potentially suspicious email or web communications (e.g., receiving an unexpected email, receiving an email containing strange or poor grammar, or receiving an email from an unfamiliar sender but who appears to be from a known sponsor or contractor); and
    - Anomalous behaviors in systems.</t>
  </si>
  <si>
    <t>AT-02(05)</t>
  </si>
  <si>
    <t>Advanced Persistent Threat</t>
  </si>
  <si>
    <t>Provide literacy training on the advanced persistent threat (APT).</t>
  </si>
  <si>
    <t>AT-03</t>
  </si>
  <si>
    <t>Role-Based Training</t>
  </si>
  <si>
    <t xml:space="preserve">•  The organization must require personnel with significant information security and privacy roles and responsibilities to undergo appropriate information system security and privacy training prior to authorizing access to organization networks, systems, and/or applications; when required by significant information system or system environment changes; and when an employee enters a new position that requires additional role-specific training and refresher training one (1) year thereafter.
•  All employees and contractors with significant information security and privacy roles and responsibilities that have not completed the required training within the mandated timeframes shall have their user accounts disabled until they have met their role-based training (RBT) requirement.
</t>
  </si>
  <si>
    <t>AC-3, AC-17, AC-22, AT-2, AT-4, CP-3, IR-2, IR-4, IR-7, PL-4, PM-13, PS-7, PS-9, SA-3, SA-8, SA-11;
(Redacted Privacy Controls: AR-5, AR-6)</t>
  </si>
  <si>
    <t>AT-03(05)</t>
  </si>
  <si>
    <t>Processing Personally Identifiable Information</t>
  </si>
  <si>
    <t>PT-2, PT-3, PT-5</t>
  </si>
  <si>
    <t>AT-04</t>
  </si>
  <si>
    <t>Training Records</t>
  </si>
  <si>
    <t>Audit and Accountability</t>
  </si>
  <si>
    <t>AU-01</t>
  </si>
  <si>
    <t>AU-02</t>
  </si>
  <si>
    <t>Event Logging</t>
  </si>
  <si>
    <t>AU-03</t>
  </si>
  <si>
    <t>Content of Audit Records</t>
  </si>
  <si>
    <t xml:space="preserve">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
</t>
  </si>
  <si>
    <t xml:space="preserve">•  Record disclosures of sensitive information, including Protected Health Information (PHI) and financial information. Log the information type, date, time, receiving party, and releasing party. </t>
  </si>
  <si>
    <t>AU-03(01)</t>
  </si>
  <si>
    <t>Additional Audit Information</t>
  </si>
  <si>
    <t xml:space="preserve">Generate audit records containing the following additional information and event details explicitly needed for audit requirements: 
a. Session, connection, transaction, or activity duration;
b. For client-server transactions, the number of bytes received and bytes sent; 
c. Additional informational messages to diagnose or identify the event;
d. Characteristics that describe or identify the object or resource being acted upon; 
e. Individual identities of group account users; and 
f. Full-text of privileged commands. </t>
  </si>
  <si>
    <t>AU-03(03)</t>
  </si>
  <si>
    <t>Limit Personally Identifiable Information Elements</t>
  </si>
  <si>
    <t>•  The organization must identify the minimum Personally Identifiable Information (PII) elements that are relevant and necessary to accomplish the purpose of collection, and where a collection of certain PII requires legal authorization, the organization must ensure that such collection is legally authorized.  
•  The audit policy should document the justification for inclusion of PII in audit logs.</t>
  </si>
  <si>
    <t>RA-3</t>
  </si>
  <si>
    <t>AU-04</t>
  </si>
  <si>
    <t>Audit Log Storage Capacity</t>
  </si>
  <si>
    <t>•  Capacity must be sufficient to handle auditing records during peak performance times (e.g., open enrollment).</t>
  </si>
  <si>
    <t>AU-05</t>
  </si>
  <si>
    <t>Response to Audit Logging Processing Failures</t>
  </si>
  <si>
    <t xml:space="preserve">•  Organization-defined personnel or roles may include the system administrator or the Information System Security Officer (ISSO) defined in the applicable System Security and Privacy Plan (SSPP). 
•  The organization should define "near real-time" for itself that is consistent with actions and timeframes identified in part b of this control. </t>
  </si>
  <si>
    <t>AU-2, AU-4,AU-7, AU-9, AU-11, AU-12, SI-4, SI-12</t>
  </si>
  <si>
    <t>AU-06</t>
  </si>
  <si>
    <t>Audit Record Review, Analysis, and Reporting</t>
  </si>
  <si>
    <t>•  Organization-defined inappropriate or unusual activity includes, but is not limited to :
    - Initialization sequences; logons (successful and unsuccessful); errors; system processes; security software (e.g., malicious code protection, intrusion detection, and firewall); applications; performance; and system resource utilization;
    - Network traffic; 
    - Bandwidth utilization rates;
    - Alert notifications; 
    - Border defense devices; or
    - Creation of unauthorized administrator, system, and privileged application accounts.
•  The organization must investigate suspicious activity or suspected violations on the information system, report findings to appropriate officials, and take appropriate action.
•  For Cloud environments, the organization must document and accept the coordination between service provider and organization. In Multi-Tenant environments, the organization must document its capability and means for providing review, analysis, and reporting to the organization for data pertaining to the consumer.</t>
  </si>
  <si>
    <t>AU-06(01)</t>
  </si>
  <si>
    <t>Automated Process Integration</t>
  </si>
  <si>
    <t xml:space="preserve">•  Processes used must support organizational processes for investigation and response to suspicious activities.
•  Integrated audit records from automated information security capabilities and service tools must be searchable.
•  Audit records sources include systems, appliances, devices, services, and applications (including databases).
•  Automated mechanisms may include Security Information and Event Management (SIEM) products and/or Continuous Diagnostics and Mitigation (CDM) tools. </t>
  </si>
  <si>
    <t>PM-7</t>
  </si>
  <si>
    <t>AU-06(03)</t>
  </si>
  <si>
    <t>Correlate Audit Record Repositories</t>
  </si>
  <si>
    <t>Analyze and correlate audit records across different repositories to gain organization-wide situational awareness.</t>
  </si>
  <si>
    <t>•  Repository sources include systems, appliances, devices, services, and applications (including databases).</t>
  </si>
  <si>
    <t>AU-07</t>
  </si>
  <si>
    <t>Audit Record Reduction and Report Generation</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</si>
  <si>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</si>
  <si>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AC-2, AU-2, AU-3, AU-4, AU-5,  AU-6,AU-12, CM-5, IA-5, IR-4, PM-12, SI-4</t>
  </si>
  <si>
    <t>AU-07(01)</t>
  </si>
  <si>
    <t>Automatic Processing</t>
  </si>
  <si>
    <t> </t>
  </si>
  <si>
    <t>AU-08</t>
  </si>
  <si>
    <t>Time Stamps</t>
  </si>
  <si>
    <t>AU-3, AU-12;</t>
  </si>
  <si>
    <t>AU-09</t>
  </si>
  <si>
    <t>Protection of Audit Information</t>
  </si>
  <si>
    <t xml:space="preserve">•  Organization-defined personnel or roles may include the system administrator or the Information System Security Officer (ISSO), defined in the applicable System Security and Privacy Plan (SSPP). </t>
  </si>
  <si>
    <t>AC-3, AC-6, AU-6, AU-11, AU-15,MP- 2, MP-4, PE-2, PE-3, PE-6, SA-8, SC-8, SI-4.</t>
  </si>
  <si>
    <t>AU-09(04)</t>
  </si>
  <si>
    <t>Access by Subset of Privileged Users</t>
  </si>
  <si>
    <t xml:space="preserve">•  Organization-defined subset of privileged users or roles should be individuals or roles who are not subject to audit by that system and defined in the applicable System Security and Privacy Plan (SSPP).  </t>
  </si>
  <si>
    <t>AU-10</t>
  </si>
  <si>
    <t>Non-Repudiation</t>
  </si>
  <si>
    <t>•  The organization-defined actions must be ACA eligibility and enrollment functions including, but not limited to, applying for advance payments of the Advance Premium Tax Credit (APTC) and Cost-sharing Reductions (CSR); applying for enrollment in Qualified Health Plans (QHP); completing enrollment in QHPs; and providing related Customer Service.
•  The actions to be covered by non-repudiation should be defined in the applicable System Security and Privacy Plan (SSPP). 
•  Types of individual actions covered by non-repudiation may include, but are not limited to, creating information, sending and receiving messages, and approving information. 
•  Non-repudiation protects against claims by authors of not having authored certain documents, senders of not having transmitted messages, receivers of not having received messages, and signatories of not having signed documents.
•  Non-repudiation services can be used to determine if information originated from an individual or if an individual took specific actions (e.g., sending an email, signing a contract, approving a procurement request, or receiving specific information). Organizations obtain non-repudiation services by employing various techniques or mechanisms, including digital signatures and digital message receipts.</t>
  </si>
  <si>
    <t>AU-11</t>
  </si>
  <si>
    <t>Audit Record Retention</t>
  </si>
  <si>
    <t>•  When subject to a legal investigation (e.g., Insider Threat), audit records must be maintained until released by the investigating authority.
•  Audit inspection reports, including a record of corrective actions, are retained by the organization for a minimum of three (3) years from the date the inspection was completed.
•  Audit records must be maintained for ten (10) years according to the ACA retention rule, 45 CFR §155.1210 – Maintenance of Records.</t>
  </si>
  <si>
    <t>AU-2,AU-4, AU-5, AU-6,AU-9, MP-6,RA-5, SI-12.</t>
  </si>
  <si>
    <t>AU-11(01)</t>
  </si>
  <si>
    <t>Long-Term Retrieval Capability</t>
  </si>
  <si>
    <t>•  Measures employed to help facilitate the retrieval of audit records include converting records to newer formats, retaining equipment capable of reading the records, and retaining the necessary documentation to help personnel understand how to interpret the records.</t>
  </si>
  <si>
    <t>AU-12</t>
  </si>
  <si>
    <t>Audit Record Generation</t>
  </si>
  <si>
    <t xml:space="preserve">•  Organization-defined personnel or roles responsible for identifying event types to be logged by specific components of the system should be defined in the applicable System Security Plans (SSP).  </t>
  </si>
  <si>
    <t>AC-3, AC-6, AC-17,AU-2, AU-3,AU-4, AU-5, AU-6, AU-7,AU-14, CM-5, MA-4, MP-4, PM-12, SA-8, SC-18, SI-3, SI-4, SI-7, SI-10.</t>
  </si>
  <si>
    <t>Assessment, Authorization, and Monitoring</t>
  </si>
  <si>
    <t>CA-01</t>
  </si>
  <si>
    <t>Policies and Procedures</t>
  </si>
  <si>
    <t>PM-9, PS-8, SI-12;
(Redacted Privacy Controls: AR-1 and AR-7)</t>
  </si>
  <si>
    <t>CA-02</t>
  </si>
  <si>
    <t>Control Assessments</t>
  </si>
  <si>
    <t>AC-20, CA-5, CA-6, CA-7, PM-9, RA-5, SA-11, SC-38, SI-3, SI-4, SI-12, SR-2, SR-3;
(Redacted Privacy Controls: AR-2)</t>
  </si>
  <si>
    <t>CA-02(01)</t>
  </si>
  <si>
    <t>Independent Assessors</t>
  </si>
  <si>
    <t>Employ independent assessors or assessment teams to conduct control assessments.</t>
  </si>
  <si>
    <t>CA-03</t>
  </si>
  <si>
    <t>Information Exchange</t>
  </si>
  <si>
    <t xml:space="preserve">•  Organizations should use the appropriate type of information exchange agreement (e.g., Interconnection Security Agreements [ISA], Memorandum of Understanding [MOU], and Memorandum of Agreement [MOA]) defined in applicable security and privacy plans to manage the exchange of information between systems. The appropriate agreements must be approved and in place prior to any information sharing. 
•  The interconnection agreement (or other applicable connection agreement) is updated following significant changes to the system, organizations, or the nature of the electronic sharing of information that could impact the validity or security postures of the agreement.
•  Enters into MOUs, MOAs, Letters of Intent, Computer Matching Agreements (CMA), Information Exchange Agreement s(IEA), or similar agreements, with parties (internal and external) that specifically describe the Personally Identifiable Information (PII) covered and enumerate the purposes for which the PII may be used.
•  Consistent with the Purpose Specification and Use Limitation Fair Information Practice Principles (FIPP), sharing of PII must be compatible with the purpose for which it was collected. Consistent with the Transparency FIPP, any subsequent sharing that is not compatible may not be done until additional notice is provided to the individual, their consent is obtained, and relevant documents are updated or published. 
•  The Authorizing Official (AO) or other senior leadership have the authority to order the immediate termination and/or suspension of any interconnection that, in the judgment of and informed by senior cybersecurity or privacy officials, presents an unacceptable level of risk to the organization. </t>
  </si>
  <si>
    <t>AC-3, AC-4, AC-20, AU-2, AU-12, CA-6, CA-7, IA-3, IR-4, PL-2, RA-3, SA-9, SC-7, SI-4, SI-12;</t>
  </si>
  <si>
    <t>CA-05</t>
  </si>
  <si>
    <t>Plan of Action and Milestones</t>
  </si>
  <si>
    <t>CA-2, CA-7, CM-4, PM-4, PM-9, RA-7, SI-2, SI-12;</t>
  </si>
  <si>
    <t>CA-06</t>
  </si>
  <si>
    <t>Authorization</t>
  </si>
  <si>
    <t>CA-1, CA-2, CA-3, CA-7, PM-9, PM-10, SA-10, SI-12;</t>
  </si>
  <si>
    <t>CA-07</t>
  </si>
  <si>
    <t>Continuous Monitoring</t>
  </si>
  <si>
    <t>AC-2, AC-6, AC-17, AT-4, AU-6, CA-2, CA-5, CA-6, CM-3, CM-4, CM-6, CM-11, IA-5, IR-5, MA-2, MA-3, MA-4, PE-3, PE-6, PE-14, PE-16,  PL-2, PM-4, PM-6, PM-9, PM-10, PM-12, PM-14,, PM-28, PM-31, PS-7, RA-3, RA-5, RA-7, SA-8, SA-9, SA-11, SC-5, SC-7, SC-18, SI-2, SI-3, SI-4, SI-12, SR-6;
(Redacted Privacy Controls: AR-4)</t>
  </si>
  <si>
    <t>CA-07(01)</t>
  </si>
  <si>
    <t>Independent Assessment</t>
  </si>
  <si>
    <t>Employ independent assessors or assessment teams to monitor the controls in the system on an ongoing basis.</t>
  </si>
  <si>
    <t>CA-07(04)</t>
  </si>
  <si>
    <t>Risk Monitoring</t>
  </si>
  <si>
    <t>Ensure risk monitoring is an integral part of the continuous monitoring strategy that includes the following:
(a) Effectiveness monitoring;
(b) Compliance monitoring; and
(c) Change monitoring.</t>
  </si>
  <si>
    <t>•  The organization must update the continuous monitoring strategy to document processes and guidance for what is considered effectiveness monitoring, compliance monitoring, and change monitoring as part of a holistic risk monitoring strategy.</t>
  </si>
  <si>
    <t>CA-08</t>
  </si>
  <si>
    <t>Penetration Testing</t>
  </si>
  <si>
    <t xml:space="preserve"> SA-11;
(Redacted Privacy Controls: AP-1, AP-2, TR-1, TR-2)</t>
  </si>
  <si>
    <t>CA-08(01)</t>
  </si>
  <si>
    <t>Independent Penetration Testing Agent or Team</t>
  </si>
  <si>
    <t>Employ an independent penetration testing agent or team to perform penetration testing on the system or system components.</t>
  </si>
  <si>
    <t>•  The independent penetration agent or penetration team must be approved by the organization's Chief Information Security Officer (CISO) or equivalent.</t>
  </si>
  <si>
    <t>CA-09</t>
  </si>
  <si>
    <t>Internal System Connections</t>
  </si>
  <si>
    <t>AC-3, AC-4, AC-18, AC-19, AU-2, AU-12, CA-7, CM-2, IA-3, SC-7, SI-4, SI-12;
(Redacted Privacy Controls: UL-1, UL-2)</t>
  </si>
  <si>
    <t>CM-01</t>
  </si>
  <si>
    <t>PM-9, PS-8, SA-8, SI-12;</t>
  </si>
  <si>
    <t>CM-02</t>
  </si>
  <si>
    <t>Baseline Configuration</t>
  </si>
  <si>
    <t xml:space="preserve">•  Baseline configuration requirements apply to all systems, devices, appliances, and applications and must include security updates.  
•  Baseline configurations can be based upon government, industry, and vendor standards and best practices. Critical security patches will be defined by federal or state government or the vendor. 
•  Examples of emergency changes include, but are not limited to, unscheduled changes, system crashes, replacement of critical hardware components. 
</t>
  </si>
  <si>
    <t>AC-19, AU-6, CA-9, CM-1, CM-3, CM-5, CM-6, CM-8, CM-9, CP-9, CP-10, CP-12, MA-2, PL-8, PM-5, SA-8, SA-10, SA-15, SC-18;</t>
  </si>
  <si>
    <t>CM-02(02)</t>
  </si>
  <si>
    <t xml:space="preserve">Automation Support for Accuracy and Currency </t>
  </si>
  <si>
    <t>•  The organization must configure the access controls, as needed, to allow automation support to have access to the information that it needs.
•  The organization must run automated mechanisms to gather hardware and software configurations as part of the Continuous Monitoring Program.
•  Examples of automated mechanisms include, but are not limited to, hardware asset management systems, software asset management systems, and centralized configuration management software.</t>
  </si>
  <si>
    <t>CM-02(03)</t>
  </si>
  <si>
    <t>Retention of Previous Configurations</t>
  </si>
  <si>
    <t xml:space="preserve">•  The older baseline must be the most recent older generation of the baseline configuration to support situations such as emergency rollback.
•  Organizations may retain more than one previous version of baseline configurations based on the organizational risk tolerance.  </t>
  </si>
  <si>
    <t>CM-02(06)</t>
  </si>
  <si>
    <t>Development and Test Environments</t>
  </si>
  <si>
    <t>Maintain a baseline configuration for system development and test environments that is managed separately from the operational baseline configuration.</t>
  </si>
  <si>
    <t>•  The organization must provide separate environments for system development and testing to minimize risk to operational systems.</t>
  </si>
  <si>
    <t>CM-4, SC-7;</t>
  </si>
  <si>
    <t>CM-02(07)</t>
  </si>
  <si>
    <t>Configure Systems and Components for High-Risk Areas</t>
  </si>
  <si>
    <t>CM-03</t>
  </si>
  <si>
    <t>Configuration Change Control</t>
  </si>
  <si>
    <t>CA-7, CM-2, CM-4, CM-5, CM-6, CM-9, CM-11, IA-3, MA-2, PE-16, PT-7, RA-8, SA-8, SA-10, SC-28, SI-2, SI-3, SI-4, SI-7, SI-10, SI-12;</t>
  </si>
  <si>
    <t>CM-03(02)</t>
  </si>
  <si>
    <t>Testing, Validation, and Documentation of Changes</t>
  </si>
  <si>
    <t>Test, validate, and document changes to the system before finalizing the implementation of the changes.</t>
  </si>
  <si>
    <t>CM-03(04)</t>
  </si>
  <si>
    <t>Security and Privacy Representatives</t>
  </si>
  <si>
    <t>•  Organization-defined security and privacy representatives may include the following: 
     - Information System Security Officers; 
     - Chief Information Security Officers; and/or
     - Senior Official for Privacy.</t>
  </si>
  <si>
    <t xml:space="preserve">•  When analyzing changes to the system, the impacts to security and privacy must be considered. A review of and update to the Security Impact Analysis (SIA) and/or the Privacy Impact Assessment (PIA) must be assessed.
•  The identified changes to the system must be updated in a Change Notification (CN) form and SIA.
•   The entity must refer to the specific entity-type CMS CN procedures and submit the specific entity-type CMS CN form and SIA if appropriate to CMS for evaluation. 
</t>
  </si>
  <si>
    <t xml:space="preserve">CA-2, CA-7, CM-3, CM-8, CM-9, MA-2, RA-3, RA-5, SA-4, SA-5, SA-8, SA-10, SI-2;
</t>
  </si>
  <si>
    <t>CM-04(01)</t>
  </si>
  <si>
    <t>Separate Test Environments</t>
  </si>
  <si>
    <t>SA-11, SA-15(9), SC-3, SC-7;
(Redacted Privacy Controls: AP-2, AR-3, DM-2, DM-3, UL-1)</t>
  </si>
  <si>
    <t>CM-04(02)</t>
  </si>
  <si>
    <t>Verification of Controls</t>
  </si>
  <si>
    <t>After system changes, verify that the impacted controls are implemented correctly, operating as intended, and producing the desired outcome with regard to meeting the security and privacy requirements for the system.</t>
  </si>
  <si>
    <t>•  Any system, including development and test, that contains and/or processes sensitive information (e.g., Personally Identifiable Information [PII]) must verify security functions in accordance with this control.
•  The system’s security functions must be continuously monitored and evaluated to ensure they are operating as intended and changes do not have an adverse effect on system performance.
•  Actions must be taken to verify that the provisioned security function implementation being assessed and/or monitored meets security function requirements, and is an approved system configuration.
•  If a system change is made, the impacts to security and privacy must be considered. If necessary, the organization reviews and/or updates the Security Impact Analysis (SIA) and/or the Privacy Impact Assessment (PIA).</t>
  </si>
  <si>
    <t>SA-11, SI-6;</t>
  </si>
  <si>
    <t>CM-05</t>
  </si>
  <si>
    <t>Access Restrictions for Change</t>
  </si>
  <si>
    <t>Define, document, approve, and enforce physical and logical access restrictions associated with changes to the system.</t>
  </si>
  <si>
    <t xml:space="preserve">•  Only qualified and authorized individuals are permitted access to systems for purposes of initiating changes.
•  Qualified and authorized individuals are determined and documented by the organization.
•  Qualified individuals are those with the appropriate technical skills and expertise within the scope of their job responsibilities. 
</t>
  </si>
  <si>
    <t>AC-3, AC-5, AC-6, CM-9, PE-3, SC-28, SI-2, SI-10;</t>
  </si>
  <si>
    <t>CM-05(01)</t>
  </si>
  <si>
    <t>Automated Access Enforcement and Audit Records</t>
  </si>
  <si>
    <t>AU-2, AU-6, AU-7, AU-12, CM-3, CM-6, CM-11, SI-12;</t>
  </si>
  <si>
    <t>CM-05(05)</t>
  </si>
  <si>
    <t>Privilege Limitation for Production and Operation</t>
  </si>
  <si>
    <t>AC-2</t>
  </si>
  <si>
    <t>CM-06</t>
  </si>
  <si>
    <t>Configuration Settings</t>
  </si>
  <si>
    <t xml:space="preserve">•  The organization's hierarchy for implementing appropriate security configuration guidelines is as follows:
    - United States Government Configuration Baseline (USGCB)
    - NIST National Checklist Program (NCP) Tier IV, then Tier III, Tier II, and Tier I, in descending order; and
    - Defense Information Systems Agency (DISA) Security Technical Implementation Guides (STIG).
•  If formal government-authorized checklists do not exist, then organizations are encouraged to use commercially accepted practices (e.g., SANS), independent testing results, or vendor or industry group (i.e., the Center for Internet Security [CIS] checklists).
•  The organization ensures that checklists for configuration settings are Security Content Automation Protocol (SCAP) validated or SCAP Compatible (if validated checklists are not available).
•  Ensure deployed configurations are supported for security updates.
</t>
  </si>
  <si>
    <t>AC-3, AC-19, AU-2, AU-6, CA-9, CM-2, CM-3, CM-5, CM-7, CM-11, CP-7, CP-9, CP-10, IA-3, IA-5, PL-8, RA-5, SA-4, SA-5, SA-8, SA-9, SC-18, SC-28, SC-43, SI-2, SI-4, SI-6;</t>
  </si>
  <si>
    <t>CM-06(01)</t>
  </si>
  <si>
    <t>Automated Management,  Application, and Verification</t>
  </si>
  <si>
    <t xml:space="preserve"> CA-7, CM-4;</t>
  </si>
  <si>
    <t>CM-07</t>
  </si>
  <si>
    <t>Least Functionality</t>
  </si>
  <si>
    <t xml:space="preserve">•  A list of specifically needed system services, ports, and network protocols will be maintained and documented in the applicable security/privacy plan; all others will be disabled. 
•  Use the Center for Internet Security (CIS) guidelines (Level 1) to establish the list of prohibited or restricted functions, ports, protocols, and/or services or the organization establishes its own list of prohibited or restricted functions, ports, protocols, and/or services if United States Government Configuration Baseline (USGCB) is not available. 
•  Configuration review information sources include systems, appliances, devices, services, and applications (including databases).
</t>
  </si>
  <si>
    <t>AC-3, AC-4, AC-6, CM-2, CM-5, CM-6, CM-11, RA-5, SA-4, SA-5, SA-8, SA-9, SA-15, SC-2, SC-7, SI-4;</t>
  </si>
  <si>
    <t>CM-07(01)</t>
  </si>
  <si>
    <t>Periodic Review</t>
  </si>
  <si>
    <t xml:space="preserve">•  The minimum standard to review the system is one (1) year, however the organization may choose a more frequent review standard. </t>
  </si>
  <si>
    <t>AC-18, CM-7, IA-2;</t>
  </si>
  <si>
    <t>CM-07(02)</t>
  </si>
  <si>
    <t>Prevent Program Execution</t>
  </si>
  <si>
    <t xml:space="preserve">•  Examples of organizational-defined policies include, but are not limited to, software must be legally licensed, software must be provisioned in approved configurations, and users must be authorized for software program use. </t>
  </si>
  <si>
    <t>CM-8, PM-5, PL-4, PS-6;</t>
  </si>
  <si>
    <t>CM-07(05)</t>
  </si>
  <si>
    <t>Authorized Software - Allow by Exception</t>
  </si>
  <si>
    <t xml:space="preserve">•  Organizations may implement automated updates from a trusted source or allow by exception (i.e., use of authorized software whitelisting information sources such as systems, appliances, devices, services, and applications [including databases]) to ensure authorized software programs on the system.
•  Authorized software programs can be limited to specific versions or from a specific source. 
</t>
  </si>
  <si>
    <t>CM-2, CM-6, CM-8, CM-10, PM-5, SA-10, SI-7;</t>
  </si>
  <si>
    <t>CM-07(09)</t>
  </si>
  <si>
    <t>Prohibiting the Use of Unauthorized Hardware</t>
  </si>
  <si>
    <t>•  Hardware components authorized for system use should be defined and documented in the System Security and Privacy Plan (SSPP).</t>
  </si>
  <si>
    <t>CM-08</t>
  </si>
  <si>
    <t>System Component Inventory</t>
  </si>
  <si>
    <t xml:space="preserve">•  The organization should coordinate the inventory of system components with the organization-defined continuous monitoring capability.
</t>
  </si>
  <si>
    <t>CM-2, CM-6, CM-7, CM-9, CM-10, CM-11, CM-13, CP-2, CP-9, MA-2, MA-6,  PM-5, SA-4, SA-5, SI-2;</t>
  </si>
  <si>
    <t>CM-08(01)</t>
  </si>
  <si>
    <t>Updates During Installation and Removal</t>
  </si>
  <si>
    <t>Update the inventory of system components as part of component installations, removals, and system updates.</t>
  </si>
  <si>
    <t>CM-08(03)</t>
  </si>
  <si>
    <t>Automated Unauthorized Component Detection</t>
  </si>
  <si>
    <t>AC-17, AC-18, AC-19, CA-7, SC-39, SI-3, SI-4, SI-7, RA-5;</t>
  </si>
  <si>
    <t>CM-09</t>
  </si>
  <si>
    <t>Configuration Management Plan</t>
  </si>
  <si>
    <t xml:space="preserve">•  Organization-level personnel and roles responsible for reviewing and approving the configuration management plan should be defined in the organization's System Security and Privacy Plan (SSPP). </t>
  </si>
  <si>
    <t>FedRAMP: Rev. 4 Baseline; 
NIST SP: 800-128;</t>
  </si>
  <si>
    <t>CM-10</t>
  </si>
  <si>
    <t>Software Usage Restrictions</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</si>
  <si>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</si>
  <si>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AC-17, AU-6, CM-7, CM-8, SC-7;</t>
  </si>
  <si>
    <t>CM-11</t>
  </si>
  <si>
    <t>User-Installed Software</t>
  </si>
  <si>
    <t>•  Monitoring of user-installed software policy compliance is done via CM-7(5).</t>
  </si>
  <si>
    <t>AC-3, AU-6, CM-2, CM-3, CM-5, CM-6, CM-7, CM-8, PL-4, SI-7;</t>
  </si>
  <si>
    <t>CM-12</t>
  </si>
  <si>
    <t xml:space="preserve">Information Location </t>
  </si>
  <si>
    <t>•  The organization must identify and document the location of information that resides on the system and any information flows of that information to other components where the information may be processed and/or stored (e.g., backups).</t>
  </si>
  <si>
    <t>AC-2, AC-3, AC-4, AC-6, CM-8, PM-5, RA-2, SA-4, SA-8, SA-17, SC-4, SC-28, SI-4, SI-7;</t>
  </si>
  <si>
    <t>CM-12(01)</t>
  </si>
  <si>
    <t>Automated Tools to Support Information Location</t>
  </si>
  <si>
    <t>CM-13</t>
  </si>
  <si>
    <t>Data Action Mapping</t>
  </si>
  <si>
    <t>Develop and document a map of system data actions.</t>
  </si>
  <si>
    <t>CM-4, CM-12, PM-5;</t>
  </si>
  <si>
    <t>Contingency Planning</t>
  </si>
  <si>
    <t>CP-01</t>
  </si>
  <si>
    <t>PM-9, PS-8, SI-12;</t>
  </si>
  <si>
    <t>CP-02</t>
  </si>
  <si>
    <t>Contingency Plan</t>
  </si>
  <si>
    <t>AC-14, CP-3, CP-4, CP-6, CP-7, CP-8, CP-9, CP-10, CP-13, IR-4, IR-6, IR-8, MA-6, MP-2, MP-4, MP-5, PL-2, PM-8, PM-11, SA-15, SC-7, SC-23, SI-12;</t>
  </si>
  <si>
    <t>CP-02(01)</t>
  </si>
  <si>
    <t>Coordinate with Related Plans</t>
  </si>
  <si>
    <t>Coordinate contingency plan development with organizational elements responsible for related plans.</t>
  </si>
  <si>
    <t>•  The system contingency plan must be provided and coordinated with the organization-defined personnel or roles (e.g., Continuity of Operations Plan [COOP] Program Office).
•  Plans related to contingency plans for organizational information systems include, for example, Business Continuity Plans, Disaster Recovery Plans, Continuity of Operations Plans, Crisis Communications Plans, Critical Infrastructure Plans, Cyber Incident Response Plans, Insider Threat Implementation Plan, and Occupant Emergency Plans.</t>
  </si>
  <si>
    <t>CP-02(03)</t>
  </si>
  <si>
    <t>Resume Missions and Business Functions</t>
  </si>
  <si>
    <t>PE-12;</t>
  </si>
  <si>
    <t>CP-02(08)</t>
  </si>
  <si>
    <t>Identify Critical Assets</t>
  </si>
  <si>
    <t xml:space="preserve">•  Perform an inventory and identify critical information system assets (such as hardware, software, firmware, information, data, applications, communications, and people) supporting essential missions and business functions.
•  Maintain an active inventory of the critical information system assets in the Information System Contingency Plan (ISCP).
</t>
  </si>
  <si>
    <t>CM-8, RA-9;</t>
  </si>
  <si>
    <t>CP-03</t>
  </si>
  <si>
    <t>Contingency Training</t>
  </si>
  <si>
    <t>•  The organization-defined role or personnel must identify and designate appropriate Contingency Plan (CP) team members to be trained to implement the system CP strategy. 
•  Each team must be trained and ready to respond in the event of a disruptive situation requiring plan activation consistent with their assigned roles and responsibilities.
•  Recovery personnel are assigned to the specific team(s) that will respond to the event, recover capabilities, and return the system to normal operations.     
•  Recovery team members need to clearly understand the team’s recovery effort goal, individual procedures the team will execute, and how interdependencies between recovery teams may affect overall strategies.     
•  Organization-defined events are defined in CP-1.</t>
  </si>
  <si>
    <t>AT-2, AT-3, AT-4, CP-2, CP-4, CP-8, IR-2, IR-4;</t>
  </si>
  <si>
    <t>CP-04</t>
  </si>
  <si>
    <t>Contingency Plan Testing</t>
  </si>
  <si>
    <t>•  The organization must produce an after-action report to improve existing processes, procedures, and policies.
•  Contingency plan test results will be made available to the Business Owner.
•  Contingency plan tests and exercises should include an evaluation of the capability to meet privacy requirements in a contingency scenario as well as corrective measures to address any privacy risks identified.</t>
  </si>
  <si>
    <t>AT-3, CP-2, CP-3, CP-8, CP-9, IR-3, IR-4, PL-2, PM-14, SR-2;</t>
  </si>
  <si>
    <t>CP-04(01)</t>
  </si>
  <si>
    <t>Coordinate contingency plan testing with organizational elements responsible for related plans.</t>
  </si>
  <si>
    <t xml:space="preserve">•  Require a suite of plans to prepare for response, continuity, recovery, and resumption of mission/business processes and systems in the event of a disruption. Each plan has a specific purpose and scope:
    - Continuity of Operations Plan (COOP)
    - Business Continuity Plan (BCP)
    - Critical Infrastructure Protection (CIP) Plan
    - Disaster Recovery Plan (DRP)
    - Information System Contingency Plan (ISCP)
    - Cyber Incident Response Plan (CIRP)
    - Occupant Emergency Plan (OEP)
•  This control enhancement does not require organizations to create organizational elements to handle related plans or to align such elements with specific plans. It does require, however, that if such organizational elements are responsible for related plans, organizations should coordinate with those elements. 
      </t>
  </si>
  <si>
    <t>IR-8, PM-8;</t>
  </si>
  <si>
    <t>CP-06</t>
  </si>
  <si>
    <t>Alternate Storage Site</t>
  </si>
  <si>
    <t>a. Establish an alternate storage site, including necessary agreements to permit the storage and retrieval of system backup information; and
b. Ensure that the alternate storage site provides controls equivalent to that of the primary site.</t>
  </si>
  <si>
    <t>CP-2, CP-7, CP-8, CP-9, CP-10, MP-4, MP-5, PE-3, SI-13;</t>
  </si>
  <si>
    <t>CP-06(01)</t>
  </si>
  <si>
    <t>Separation from Primary Site</t>
  </si>
  <si>
    <t xml:space="preserve">Identify an alternate storage site that is separated from the primary storage site to reduce susceptibility to the same threats.
</t>
  </si>
  <si>
    <t>RA-3;</t>
  </si>
  <si>
    <t>CP-06(03)</t>
  </si>
  <si>
    <t>Accessibility</t>
  </si>
  <si>
    <t>Identify potential accessibility problems to the alternate storage site in the event of an area-wide disruption or disaster and outline explicit mitigation actions.</t>
  </si>
  <si>
    <t>CP-07</t>
  </si>
  <si>
    <t>Alternate Processing Site</t>
  </si>
  <si>
    <t>CP-2, CP-6, CP-8, CP-9, CP-10, MA-6, PE-3, PE-11, PE-12, PE-17, SC-36, SI-13;</t>
  </si>
  <si>
    <t>CP-07(01)</t>
  </si>
  <si>
    <t>Identify an alternate processing site that is sufficiently separated from the primary processing site to reduce susceptibility to the same threats.</t>
  </si>
  <si>
    <t>CP-07(02)</t>
  </si>
  <si>
    <t>Identify potential accessibility problems to the alternate processing site in the event of an area-wide disruption or disaster and outline explicit mitigation actions.</t>
  </si>
  <si>
    <t>CP-07(03)</t>
  </si>
  <si>
    <t>Priority of Service</t>
  </si>
  <si>
    <t xml:space="preserve">Develop alternate processing site agreements that contain priority-of-service provisions in accordance with availability requirements (including recovery time objectives).
</t>
  </si>
  <si>
    <t>•  The organization-defined role or personnel (e.g., Information System Contingency Plan [ISCP] Coordinator) must ensure that the necessary agreements (e.g., Service Level Agreements [SLA]) are in place that contain priority-of-service provisions in accordance with availability requirements (including recovery time objectives [RTO]) in the ISCP to permit the recovery of operations at the alternate processing site according to met organization-defined Continuity of Operations Plan (COOP) requirements.
•  Priority-of-service agreements refer to negotiated agreements with service providers that ensure that organizations receive priority treatment consistent with their availability requirements and the availability of information resources at the alternate processing site.</t>
  </si>
  <si>
    <t>CP-08</t>
  </si>
  <si>
    <t>Telecommunications Services</t>
  </si>
  <si>
    <t xml:space="preserve">•  The organization-defined role or personnel or system owner defines a resumption time period consistent with the Recovery Time Objectives (RTO) and business impact analysis. The time period is approved and accepted by the Business Owner.
</t>
  </si>
  <si>
    <t>CP-2, CP-6, CP-7, CP-11, SC-7;</t>
  </si>
  <si>
    <t>CP-08(01)</t>
  </si>
  <si>
    <t>Priority of Service Provisions</t>
  </si>
  <si>
    <t xml:space="preserve">•  The organization-defined role or personnel (e.g., Information System Contingency Plan [ISCP] Coordinator) must request Telecommunications Service Priority (TSP) for all telecommunications services used for national security emergency preparedness in the event that the primary and/or alternate telecommunications services are provided by a common carrier.
•  The organization-defined role or personnel must develop primary and alternate telecommunications service agreements (e.g., Service Level Agreements [SLA]) that contain priority-of-service provisions in accordance with organizational availability requirements (including recovery time objectives [RTO] as specified in the ISCP) to meet organization-defined Continuity of Operations Plan (COOP) requirements and document the remediation/mitigation strategy in the ISCP. 
</t>
  </si>
  <si>
    <t>CP-08(02)</t>
  </si>
  <si>
    <t>Single Points of Failure</t>
  </si>
  <si>
    <t>Obtain alternate telecommunications services to reduce the likelihood of sharing a single point of failure with primary telecommunications services.</t>
  </si>
  <si>
    <t>•  The Information System Contingency Plan (ISCP) Coordinator must document the remediation/mitigation strategy in the ISCP.</t>
  </si>
  <si>
    <t>CP-09</t>
  </si>
  <si>
    <t>System Backup</t>
  </si>
  <si>
    <t xml:space="preserve">•  User-level information includes any information other than system-level information. 
•  System-level information includes, for example, system-state information, operating system and application software, and licenses.
•  Information system backups reflect the requirements in contingency plans as well as other organizational requirements for backing up information. The transfer rate of backup information to an alternate storage site (if so designated) is guided by the organization’s recovery time objectives and recovery point objectives. Checkpoint capabilities are part of any backup operation that updates files and consumes large amounts of information system time.
•  Backup copies of information must be protected with the same level of security as if that information were maintained on the original information system. Applicable controls necessary to achieve this and to protect confidentiality include encryption of the backup. Backing up information helps maintain the integrity of the data—a requirement of the Privacy Act and Health Insurance Portability and Accountability Act (HIPAA). 
•  The organization must ensure that a current, retrievable copy of Personally Identifiable Information (PII) is available before movement of information system equipment. </t>
  </si>
  <si>
    <t>CP-2, CP-6, CP-10, MP-4, MP-5, SI-4, SC-13, SC-28;</t>
  </si>
  <si>
    <t>CP-09(01)</t>
  </si>
  <si>
    <t>Testing for Reliability and Integrity</t>
  </si>
  <si>
    <t>•  Backup information should be reliably retrieved. Reliability pertains to the systems and system components where the backup information is stored, the operations used to retrieve the information, and the integrity of the information retrieved. Independent and specialized tests can be used for each aspect of reliability. For example, such assurance can be obtained by decrypting and transporting (or transmitting) a random sample of backup files from the alternate storage or backup site and comparing the information to the same information at the primary processing site.</t>
  </si>
  <si>
    <t>CP-4;</t>
  </si>
  <si>
    <t>CP-09(08)</t>
  </si>
  <si>
    <t>Cryptographic Protection</t>
  </si>
  <si>
    <t xml:space="preserve">•  For system backups of user-level information, reference the methodology specified in SC-13 to encrypt Personally Identifiable Information (PII) in backups at the storage location.   
•  Mechanisms employed by organizations to protect the integrity of information system backups include, for example, digital signatures and cryptographic hashes. Protection of system backup information while in transit is beyond the scope of this control.  </t>
  </si>
  <si>
    <t>CP-10</t>
  </si>
  <si>
    <t>System Recovery and Reconstitution</t>
  </si>
  <si>
    <t xml:space="preserve">•  Secure system recovery and reconstitution includes, but is not limited to:
    - Reset all system parameters (either default or organization-established);
    - Reinstall patches;
    - Reestablish configuration settings;
    - Reinstall application and system software; and 
    - Fully test the system
•  Recovery of the information system after a failure or other contingency must be done in a trusted, secure, and verifiable manner.
•  Recovery is executing contingency plan activities to restore organizational missions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t>
  </si>
  <si>
    <t>CA-2, CA-6, CA-7, CP-2, CP-4, CP-6, CP-7, CP-9, IR-4, SA-8;</t>
  </si>
  <si>
    <t>CP-10(02)</t>
  </si>
  <si>
    <t>Transaction Recovery</t>
  </si>
  <si>
    <t>Implement transaction recovery for systems that are transaction based.</t>
  </si>
  <si>
    <t>•  Transaction-based information systems include, for example, database management systems and transaction processing systems. Mechanisms supporting transaction recovery include, for example, transaction rollback and transaction journaling.</t>
  </si>
  <si>
    <t>Identification and Authentication</t>
  </si>
  <si>
    <t>IA-01</t>
  </si>
  <si>
    <t>AC-1, PM-9, PS-8, SI-12;</t>
  </si>
  <si>
    <t>IA-02</t>
  </si>
  <si>
    <t>Identification and Authentication (Organizational Users)</t>
  </si>
  <si>
    <t>Uniquely identify and authenticate organizational users and associate that unique identification with processes acting on behalf of those users.</t>
  </si>
  <si>
    <t>AC-2, AC-3, AC-4, AC-14, AC-17, AC-18, AU-1, AU-6, IA-4, IA-5, IA-8, MA-4, MA-5, PE-2, PL-4, SA-4, SA-8;</t>
  </si>
  <si>
    <t>IA-02(01)</t>
  </si>
  <si>
    <t>Multifactor Access to Privileged Accounts</t>
  </si>
  <si>
    <t>Implement multi-factor authentication for access to privileged accounts.</t>
  </si>
  <si>
    <t>•  Multi-factor authentication (MFA)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</si>
  <si>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AC-5, AC-6;</t>
  </si>
  <si>
    <t>IA-02(02)</t>
  </si>
  <si>
    <t>Multifactor Access to Non-Privileged Accounts</t>
  </si>
  <si>
    <t>Implement multi-factor authentication for access to non-privileged accounts.</t>
  </si>
  <si>
    <t xml:space="preserve">•  While multi-factor authentication (MFA) is not currently mandated for consumer accounts, it is strongly recommended. MFA is required for all other non-privileged account types. </t>
  </si>
  <si>
    <t>AC-5;</t>
  </si>
  <si>
    <t>IA-02(05)</t>
  </si>
  <si>
    <t>Individual Authentication with Group Authentication</t>
  </si>
  <si>
    <t>When shared accounts or authenticators are employed, require users to be individually authenticated before granting access to the shared accounts or resources.</t>
  </si>
  <si>
    <t>IA-02(06)</t>
  </si>
  <si>
    <t>Access to Accounts - Separate Device</t>
  </si>
  <si>
    <t>AC-6</t>
  </si>
  <si>
    <t>IA-02(08)</t>
  </si>
  <si>
    <t>Access to Accounts - Replay Resistant</t>
  </si>
  <si>
    <t>IA-03</t>
  </si>
  <si>
    <t>Device Identification and Authentication</t>
  </si>
  <si>
    <t>•  The organization defines a list a specific devices and/or types of devices approved and accepted for identification and authentication management in the applicable System Security and Privacy Plan (SSPP).</t>
  </si>
  <si>
    <t>AC-17, AC-18, AC-19, AU-6, CA-3, CA-9, IA-4, IA-5, IA-11, SI-4;</t>
  </si>
  <si>
    <t>IA-04</t>
  </si>
  <si>
    <t>Identifier Management</t>
  </si>
  <si>
    <t>•  Prevention of identifier reuse includes ensuring previous identifier-based access authorizations are removed from the system. For example, if an identifier has provided access to one or more sensitive files or folders, the identifier-based access must be removed from the files and folders before the identifier can be reused.</t>
  </si>
  <si>
    <t>AC-2, IA-2, IA-3, IA-5, IA-8, IA-9, MA-4, PE-2, PE-3, PE-4, PL-4, PM-12, PS-3, PS-4, PS-5;</t>
  </si>
  <si>
    <t>IA-04(04)</t>
  </si>
  <si>
    <t>Identify User Status</t>
  </si>
  <si>
    <t xml:space="preserve">•  Organization-defined characteristics identifying individual status should be defined in applicable security/privacy plans. Examples of identifiers/characteristics may include, but are not limited to, contractors, foreign nationals, non-organizational users, etc. </t>
  </si>
  <si>
    <t>IA-05</t>
  </si>
  <si>
    <t>Authenticator Management</t>
  </si>
  <si>
    <t>AC-2, AC-3, AC-6, CM-6, IA-2, IA-4, IA-7, IA-8, MA-4, PE-2, PL-4, PS-5, PS-6, SC-12, SC-13, SC-17, SC-28;</t>
  </si>
  <si>
    <t>IA-05(01)</t>
  </si>
  <si>
    <t>Password-Based Authentication</t>
  </si>
  <si>
    <t>IA-6;</t>
  </si>
  <si>
    <t>IA-05(06)</t>
  </si>
  <si>
    <t>Protection of Authenticators</t>
  </si>
  <si>
    <t>Protect authenticators commensurate with the security category of the information to which use of the authenticator permits access.</t>
  </si>
  <si>
    <t>RA-2;</t>
  </si>
  <si>
    <t>IA-05(07)</t>
  </si>
  <si>
    <t>Authenticator Management | No Embedded Unencrypted Static Authenticators</t>
  </si>
  <si>
    <t>Ensure that unencrypted static authenticators are not embedded in applications or other forms of static storage.</t>
  </si>
  <si>
    <t>IA-06</t>
  </si>
  <si>
    <t>Authenticator Feedback</t>
  </si>
  <si>
    <t>Obscure feedback of authentication information during the authentication process to protect the information from possible exploitation and use by unauthorized individuals.</t>
  </si>
  <si>
    <t>AC-3;</t>
  </si>
  <si>
    <t>IA-07</t>
  </si>
  <si>
    <t>Cryptographic Module Authentication</t>
  </si>
  <si>
    <t>Implement mechanisms for authentication to a cryptographic module that meet the requirements of applicable laws, Executive Orders, directives, policies, regulations, standards, and guidance for such authentication.</t>
  </si>
  <si>
    <t>AC-3, IA-5, SA-4, SC-12, SC-13;</t>
  </si>
  <si>
    <t>IA-08</t>
  </si>
  <si>
    <t>Identification and Authentication (Non-Organizational Users)</t>
  </si>
  <si>
    <t>Uniquely identify and authenticate non-organizational users or processes acting on behalf of non-organizational users.</t>
  </si>
  <si>
    <t>AC-2, AC-6, AC-14, AC-17, AC-18, AU-6, IA-2, IA-4, IA-5, IA-11, MA-4, RA-3, SA-4,  SC-8;</t>
  </si>
  <si>
    <t>IA-08(02)</t>
  </si>
  <si>
    <t>Identification and Authentication (Non-Organizational Users) |Acceptance of External Party Credentials</t>
  </si>
  <si>
    <t>(a) Accept only external authenticators that are NIST compliant; and
(b) Document and maintain a list of accepted external authenticators.</t>
  </si>
  <si>
    <t>AU-2;</t>
  </si>
  <si>
    <t>IA-08(04)</t>
  </si>
  <si>
    <t>Use of Defined Profiles</t>
  </si>
  <si>
    <t>SA-4;</t>
  </si>
  <si>
    <t>IA-11</t>
  </si>
  <si>
    <t>Re-Authentication</t>
  </si>
  <si>
    <t>AC-3, AC-11, IA-2, IA-3, IA-8;</t>
  </si>
  <si>
    <t>IA-12</t>
  </si>
  <si>
    <t>Identity Proofing</t>
  </si>
  <si>
    <t>a. Identity proof users who require accounts for logical access to systems based on appropriate identity assurance level requirements as specified in applicable standards and guidelines;
b. Resolve user identities to a unique individual; and
c. Collect, validate, and verify identity evidence.</t>
  </si>
  <si>
    <t>IA-1, IA-2, IA-3, IA-4, IA-5, IA-6, IA-8;</t>
  </si>
  <si>
    <t>IA-12(01)</t>
  </si>
  <si>
    <t>Require that the registration process to receive an account for logical access includes supervisor or sponsor authorization.</t>
  </si>
  <si>
    <t>IA-12(02)</t>
  </si>
  <si>
    <t>Identity Evidence</t>
  </si>
  <si>
    <t>Require that evidence of individual identification be presented to the registration authority.</t>
  </si>
  <si>
    <t>IA-12(03)</t>
  </si>
  <si>
    <t>Identity Evidence Validation and Verification</t>
  </si>
  <si>
    <t>Incident Response</t>
  </si>
  <si>
    <t>IR-01</t>
  </si>
  <si>
    <t xml:space="preserve"> Policy and Procedures</t>
  </si>
  <si>
    <t>IR-02</t>
  </si>
  <si>
    <t>Incident Response Training</t>
  </si>
  <si>
    <t>•  The organization must formally maintain and record personnel participating in incident response training. 
•  Incident response training must include privacy education and awareness training associated with sending sensitive information (e.g., confidential, proprietary, financial, and or Personally Identifiable Information [PII]). 
•  Incident response training should include how to recognize when sensitive information such as PII is involved so that personnel can coordinate with the designated (e.g., privacy) official.</t>
  </si>
  <si>
    <t>IR-02(03)</t>
  </si>
  <si>
    <t>Breach</t>
  </si>
  <si>
    <t>Provide incident response training on how to identify and respond to a breach, including the organization’s process for reporting a breach.</t>
  </si>
  <si>
    <t xml:space="preserve">•  The  process for reporting a breach must comply with CMS' policy and plan for preparing for and responding to a breach of Personally Identifiable Information (PII).
•  The organization should refer to AT-02 for training frequency. </t>
  </si>
  <si>
    <t>IR-03</t>
  </si>
  <si>
    <t>Incident Response Testing</t>
  </si>
  <si>
    <t>•  The organization’s documented response to an actual incident may be used as part of an incident response capability test, and any response capabilities that were not exercised as part of the previous actual incident response activities must be additionally exercised (or simulated) as part of the test.
•  Organization-defined tests can include the use of checklists, walk-throughs, discussion-based or tabletop exercises, simulations, and comprehensive exercises.</t>
  </si>
  <si>
    <t>IR-03(02)</t>
  </si>
  <si>
    <t>Coordination with Related Plans</t>
  </si>
  <si>
    <t>Coordinate incident response testing with organizational elements responsible for related plans.</t>
  </si>
  <si>
    <t>•  Organizational plans related to incident response testing include business continuity plans, disaster recovery plans, continuity of operations plans, contingency plans, crisis communications plans, critical infrastructure plans, and occupant emergency plans.</t>
  </si>
  <si>
    <t>IR-04</t>
  </si>
  <si>
    <t>Incident Handling</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</si>
  <si>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</si>
  <si>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 xml:space="preserve">•  The organization must document relevant information related to a security and privacy incident in accordance with the current organization Incident Handling and Breach Notification Standard and Procedures and inclusive of CMS reporting requirements and timelines. 
•  The organization must preserve evidence through technical means, including secured storage of evidence media and “write” protection of evidence media. The organization must use sound forensics processes and utilities that support legal requirements. The organization must determine and follow a chain of custody for forensic evidence. 
•  The organization must identify vulnerability exploited during a security and privacy incident. The organization must implement safeguards to reduce risk and vulnerability exploit exposure, including isolating or disconnecting systems.
•  Incident response activities, to include forensic malware analysis, must be coordinated with the Information System Security Officer (ISSO). Each organization’s security operations center:
    - Is responsible for actions to reduce the risk that an information security and/or privacy incident will occur and to respond appropriately to each incident or breach; and
    - Maintains primary responsibility for incident detection, including internal security monitoring and analysis of network traffic and logs.
•  The organization must maintain in the system Incident Response Plan contact information for individuals within the organization and CMS who have incident handling responsibilities.
</t>
  </si>
  <si>
    <t>IR-04(03)</t>
  </si>
  <si>
    <t>Continuity of Operations</t>
  </si>
  <si>
    <t>IR-04(06)</t>
  </si>
  <si>
    <t>Insider Threats – Specific Capabilities</t>
  </si>
  <si>
    <t>Implement an incident handling capability for incidents involving insider threats.</t>
  </si>
  <si>
    <t xml:space="preserve">•  In implementing an incident handling capability, ensure close coordination with the organization's legal and human resources offices.
</t>
  </si>
  <si>
    <t>IR-05</t>
  </si>
  <si>
    <t>Incident Monitoring</t>
  </si>
  <si>
    <t xml:space="preserve"> Track and document incidents.</t>
  </si>
  <si>
    <t>IR-06</t>
  </si>
  <si>
    <t>Incident Reporting</t>
  </si>
  <si>
    <t>IR-06(01)</t>
  </si>
  <si>
    <t>Automated Reporting</t>
  </si>
  <si>
    <t>•  Automated reporting mechanisms include email, posting on web sites, and automated incident response tools and programs.</t>
  </si>
  <si>
    <t>IR-7</t>
  </si>
  <si>
    <t>IR-07</t>
  </si>
  <si>
    <t>Incident Response Assistance</t>
  </si>
  <si>
    <t xml:space="preserve">Provide an incident response support resource, integral to the organizational incident response capability, that offers advice and assistance to users of the system for the handling and reporting of incidents.
</t>
  </si>
  <si>
    <t>•  Organizations provide incident response support resources that include help desks, assistance groups, automated ticketing systems to open and track incident response tickets, and access to forensics services or consumer redress services, when required.
•  Incident response assistance for incidents involving Personally Identifiable Information (PII) may include use of the forensic, technical, policy, and legal expertise of the organization’s Information Assurance Officers/Managers, Privacy Officers, Legal Counsel, and external or internal Information Technology help desks, in investigating and remediating incidents.</t>
  </si>
  <si>
    <t>IR-07(01)</t>
  </si>
  <si>
    <t>Automation Support for Availability of Information and Support</t>
  </si>
  <si>
    <t>IR-07(02)</t>
  </si>
  <si>
    <t>Coordination with External Providers</t>
  </si>
  <si>
    <t>IR-08</t>
  </si>
  <si>
    <t>Incident Response Plan</t>
  </si>
  <si>
    <t xml:space="preserve">•  The organization must review and update the Incident Response Plan at a minimum every one (1) year or when an incident response event(s) demonstrates a change and/or update is needed to improve the Incident Response Plan.
•  The organization must develop and implement a Privacy Incident and Breach Response Plan.
•  Personnel with a role or responsibility for implementing the Incident Response Plan include, but are not limited to: 
    - Chief Information Security Officer; 
    - Chief Information Officer; 
    - Information System Security Officer; 
    - Senior Privacy Official; 
    - All personnel within Incident Management/Response Team; 
    - All personnel within the Personally Identifiable Information (PII) Breach Response Team;  
    - All personnel within the organization's Operations Centers;
    - Appropriate legal officials; and   
    - Appropriate public relations or communications officials. </t>
  </si>
  <si>
    <t>IR-08(01)</t>
  </si>
  <si>
    <t>Breaches</t>
  </si>
  <si>
    <t>Include the following in the Incident Response Plan for breaches involving Personally Identifiable Information (PII):
(a) A process to determine if notice to individuals or other organizations, including oversight organizations, is needed;
(b) An assessment process to determine the extent of the harm, embarrassment, inconvenience, or unfairness to affected individuals and any mechanisms to mitigate such harms; and
(c) Identification of applicable privacy requirements.</t>
  </si>
  <si>
    <t>PT-1, PT-2, PT-3, PT-5;</t>
  </si>
  <si>
    <t>Maintenance</t>
  </si>
  <si>
    <t>MA-01</t>
  </si>
  <si>
    <t>MA-02</t>
  </si>
  <si>
    <t>Controlled Maintenance</t>
  </si>
  <si>
    <t>CM-2, CM-3, CM-4, CM-5, CM-8, MA-3, MP-6, PE-16, SI-2, SR-3;</t>
  </si>
  <si>
    <t>MA-03</t>
  </si>
  <si>
    <t>Maintenance Tools</t>
  </si>
  <si>
    <t>MA-2, MA-5, MP-6, PE-16;</t>
  </si>
  <si>
    <t>MA-03(01)</t>
  </si>
  <si>
    <t>Inspect Tools</t>
  </si>
  <si>
    <t>Inspect the maintenance tools used by maintenance personnel for improper or unauthorized modifications.</t>
  </si>
  <si>
    <t>SI-7;</t>
  </si>
  <si>
    <t>MA-03(02)</t>
  </si>
  <si>
    <t>Inspect Media</t>
  </si>
  <si>
    <t>Check media containing diagnostic and test programs for malicious code before the media are used in the system.</t>
  </si>
  <si>
    <t xml:space="preserve">•  If malware or unauthorized changes are discovered, the organization should treat this discovery consistent with organizational policies and procedures for incident handling. </t>
  </si>
  <si>
    <t>SI-3;</t>
  </si>
  <si>
    <t>MA-03(03)</t>
  </si>
  <si>
    <t>Prevent Unauthorized Removal</t>
  </si>
  <si>
    <t>MP-6;</t>
  </si>
  <si>
    <t>MA-03(05)</t>
  </si>
  <si>
    <t>Execution with Privilege</t>
  </si>
  <si>
    <t>Monitor the use of maintenance tools that execute with increased privilege.</t>
  </si>
  <si>
    <t xml:space="preserve">•  The organization must monitor maintenance tools to detect unauthorized access to information and assets as a result of increased system privileges to information that would otherwise be inaccessible to individuals. </t>
  </si>
  <si>
    <t>AC-3, AC-6;</t>
  </si>
  <si>
    <t>MA-03(06)</t>
  </si>
  <si>
    <t>Software Updates and Patches</t>
  </si>
  <si>
    <t>Inspect maintenance tools to ensure the latest software updates and patches are installed.</t>
  </si>
  <si>
    <t>•  Organizations must, to the extent possible, install software updates and patches on organizational systems to minimize vulnerabilities and maintain cyber hygiene on organizational systems.
•  The organization's installation of updates in support of daily operations should have minimal impact to organizational systems.</t>
  </si>
  <si>
    <t>MA-04</t>
  </si>
  <si>
    <t>Nonlocal Maintenance</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</si>
  <si>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</si>
  <si>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AC-2, AC-3, AC-6, AC-17, AU-2, AU-3, IA-2, IA-4, IA-5, IA-8, MA-2, MA-5, MP-6, PL-2, SC-7, SC-10, SC-17;</t>
  </si>
  <si>
    <t>MA-04(01)</t>
  </si>
  <si>
    <t>Logging and Review</t>
  </si>
  <si>
    <t>MA-04(04)</t>
  </si>
  <si>
    <t>Authentication and Separation of Maintenance Sessions</t>
  </si>
  <si>
    <t>None.</t>
  </si>
  <si>
    <t>MA-04(07)</t>
  </si>
  <si>
    <t>Disconnect Verification</t>
  </si>
  <si>
    <t>Verify session and network connection termination after the completion of nonlocal maintenance and diagnostic sessions.</t>
  </si>
  <si>
    <t>MA-05</t>
  </si>
  <si>
    <t>Maintenance Personnel</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</si>
  <si>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</si>
  <si>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  Non-escorted personnel performing maintenance on the system must possess the required access authorizations and security credentials.
•  Follow organization-established visitor logging and escort security protocols and ensure that any organizational personnel who supervise maintenance activities of personnel without access authorizations have been trained on supervisory and escorting responsibilities.</t>
  </si>
  <si>
    <t>AC-2, AC-3, AC-5, AC-6, IA-2, IA-8, MA-4, MP-2, PE-2, PE-3, PE-4, PS-7, RA-3, SA-4;
(Redacted Privacy Controls: AR-3)</t>
  </si>
  <si>
    <t>MA-05(01)</t>
  </si>
  <si>
    <t>Individuals Without Appropriate Access</t>
  </si>
  <si>
    <t xml:space="preserve">•  The System Security and Privacy Plan (SSPP) will identify alternate controls that are within acceptable risks limits that should be implemented in the event a system component cannot be sanitized, removed, or disconnected from the system. </t>
  </si>
  <si>
    <t>MP-6, PL-2;</t>
  </si>
  <si>
    <t>MA-06</t>
  </si>
  <si>
    <t>Timely Maintenance</t>
  </si>
  <si>
    <t xml:space="preserve">•  The applicable System Security and Privacy Plan (SSPP) will identify critical information system components and/or key information technology components that result in increased risk. The Recovery Time Objective (RTO) should be consistent with the RTO defined in CP-7(3) and CP-8. </t>
  </si>
  <si>
    <t>CM-8, CP-2, CP-7, RA-7, SA-15, SI-13, SR-2, SR-3, SR-4;</t>
  </si>
  <si>
    <t>MA-06(01)</t>
  </si>
  <si>
    <t>Preventive Maintenance</t>
  </si>
  <si>
    <t xml:space="preserve">•  The  Recovery Time Objective (RTO) should be consistent with the RTO defined in CP-7(3) and CP-8. </t>
  </si>
  <si>
    <t>Media Protection</t>
  </si>
  <si>
    <t>MP-01</t>
  </si>
  <si>
    <t>PM-9, PS-8, SI-12.</t>
  </si>
  <si>
    <t>MP-02</t>
  </si>
  <si>
    <t>Media Access</t>
  </si>
  <si>
    <t>AC-19, AU-9, CP-2, CP-9, CP-10, MA-5, MP-4, MP-6, PE-2, PE-3, SC-12, SC-13, SI-12.</t>
  </si>
  <si>
    <t>MP-03</t>
  </si>
  <si>
    <t>Media Marking</t>
  </si>
  <si>
    <t xml:space="preserve">•  Media (including removable media) must have, at a minimum, the following markings, clearly identifiable by labels or other approved coding systems:
    - Creation Date; 
    - Information Safeguarding Markings (based on applicable record retention regulations); 
    - Organization-defined Contact Information. For backup tapes, the system name must be included, in addition to all other items identified for this control. 
•  Media containing Personally Identifiable Information (PII) and Protected Health Information (PHI), or the container for the media if labeling the media is not practicable, must be marked appropriately and consistent with ACA record retention regulations. </t>
  </si>
  <si>
    <t>MP-04</t>
  </si>
  <si>
    <t>Media Storage</t>
  </si>
  <si>
    <t>AC-19, CP-2, CP-6, CP-9, CP-10, MP-2, MP-7, PE-3, PL-2, SC-12, SC-13, SC-28, SI-12.</t>
  </si>
  <si>
    <t>MP-05</t>
  </si>
  <si>
    <t xml:space="preserve">Media Transport
</t>
  </si>
  <si>
    <t>AC-7, AC-19, CP-2, CP-9, MP-3, MP-4, PE-16, PL-2, SC-12, SC-13, SC-28, SC-34.</t>
  </si>
  <si>
    <t>MP-06</t>
  </si>
  <si>
    <t>Media Sanitization</t>
  </si>
  <si>
    <t>MP-06(01)</t>
  </si>
  <si>
    <t>Review, Approve, Track, Document, and Verify</t>
  </si>
  <si>
    <t xml:space="preserve">Review, approve, track, document, and verify media sanitization and disposal actions.
</t>
  </si>
  <si>
    <t xml:space="preserve">•  The organization must securely destroy or dispose of sensitive information, including Personally Identifiable Information (PII), appropriately and reasonably and per retention schedules.
•  Media-related sanitization records must contain the following information:
    - Name of media recipient;
    - Signature of media recipient;
    - Date/time received;
    - Media control number and contents;
    - Movement or routing information; and
    - If disposed of, the date, time, and method of destruction.
</t>
  </si>
  <si>
    <t>MP-06(02)</t>
  </si>
  <si>
    <t>Equipment Testing</t>
  </si>
  <si>
    <t>MP-07</t>
  </si>
  <si>
    <t>Media Use</t>
  </si>
  <si>
    <t>•  Personally owned media may include, but are not limited to, flash drives, external hard disk drives, other portable storage, and media devices.
•  Security safeguards are protective measures and controls prescribed to meet the security requirements specified for an information system. Safeguards may include security features, management constraints, personnel security, and security of physical structures, areas, and devices.</t>
  </si>
  <si>
    <t>Physical and Environmental Protection</t>
  </si>
  <si>
    <t>PE-01</t>
  </si>
  <si>
    <t>AT-3, PM-9, PS-8, SI-12;</t>
  </si>
  <si>
    <t>PE-02</t>
  </si>
  <si>
    <t>Physical Access Authorizations</t>
  </si>
  <si>
    <t xml:space="preserve">AT-3, AU-9, IA-4, MA-5, MP-2, PE-3, PE-4, PE-5, PE-8, PM-12, PS-3, PS-4, PS-5, PS-6.
</t>
  </si>
  <si>
    <t>PE-03</t>
  </si>
  <si>
    <t>Physical Access Control</t>
  </si>
  <si>
    <t>•  The organization must control access to the data center/facility by use of door and window locks, security personnel or physical authentication devices (e.g., biometrics and smart card/PIN combination). 
•  The organization must store and operate servers in physically secure environments and grant access to explicitly authorized personnel only. 
•  The organization must restrict access to grounds/facilities to authorized persons only.
•  The organization must create a restricted area, security room, or locked room to control access to areas containing Personally Identifiable Information (PII). These areas will be controlled accordingly.
•  The organization must require two barriers to access PII under normal security: secured perimeter/locked container, locked perimeter/secured interior, or locked perimeter/security container. Protected information must be containerized in areas where other than authorized employees may have access afterhours.</t>
  </si>
  <si>
    <t xml:space="preserve">AT-3, AU-2, AU-6, AU-9, CP-10, IA-3, IA-8, MA-5, MP-2, MP-4, PE-2, PE-4, PE-5, PE-8, PS-2, PS-3, PS-6, PS-7, RA-3, SC-28, SI-4, SR-3.
</t>
  </si>
  <si>
    <t>PE-04</t>
  </si>
  <si>
    <t xml:space="preserve">Access Control for Transmission </t>
  </si>
  <si>
    <t>•  The organization must disable any physical ports (e.g., wiring closets and patch panels) not in use.</t>
  </si>
  <si>
    <t xml:space="preserve">AT-3, IA-4, MP-2, MP-4, PE-2, PE-3, PE-5, PE-9, SC-7, SC-8.
</t>
  </si>
  <si>
    <t>PE-05</t>
  </si>
  <si>
    <t>Access Control for Output Devices</t>
  </si>
  <si>
    <t xml:space="preserve">PE-2, PE-3, PE-4;
</t>
  </si>
  <si>
    <t>PE-06</t>
  </si>
  <si>
    <t>Monitoring Physical Access</t>
  </si>
  <si>
    <t xml:space="preserve">•  Refer to PE-1 regarding organization-defined events.  </t>
  </si>
  <si>
    <t xml:space="preserve">AU-2, AU-6, AU-9, AU-12, CA-7, CP-10, IR-4, IR-8.
</t>
  </si>
  <si>
    <t>PE-06(01)</t>
  </si>
  <si>
    <t>Intrusion Alarms and Surveillance Equipment</t>
  </si>
  <si>
    <t>Monitor physical access to the facility where the system resides using physical intrusion alarms and surveillance equipment.</t>
  </si>
  <si>
    <t>PE-08</t>
  </si>
  <si>
    <t>Visitor Access Records</t>
  </si>
  <si>
    <t xml:space="preserve">•  At a minimum, visitor access records must include the following information:
    - Name and organization of the person visiting;
    - Visitor’s signature;
    - Form of identification;
    - Date of access;
    - Time of entry and departure;
    - Purpose of visit; and
    - Name and organization of person visited.
•  The policy for collection and retention of visitor access records should be reviewed by the privacy office and/or the senior official for privacy. </t>
  </si>
  <si>
    <t>PE-2, PE-3, PE-6;</t>
  </si>
  <si>
    <t>PE-09</t>
  </si>
  <si>
    <t>Power Equipment and Cabling</t>
  </si>
  <si>
    <t>Protect power equipment and power cabling for the system from damage and destruction.</t>
  </si>
  <si>
    <t>•  The organization only permits authorized maintenance personnel to access infrastructure assets, including power generators; heating, ventilation, and air conditioning (HVAC) systems; cabling; and wiring closets.</t>
  </si>
  <si>
    <t>PE-4;</t>
  </si>
  <si>
    <t>PE-10</t>
  </si>
  <si>
    <t>Emergency Shutoff</t>
  </si>
  <si>
    <t>•  The organization implements and maintains a main power switch or emergency cut-off switch, prominently marked and protected by a cover, for data centers, servers, and mainframe rooms.</t>
  </si>
  <si>
    <t>PE-15;</t>
  </si>
  <si>
    <t>PE-11</t>
  </si>
  <si>
    <t>Emergency Power</t>
  </si>
  <si>
    <t>•  The organization must test the equipment on a schedule that complies with manufacturer recommendations and local, state, and federal requirements. Testing must be performed no less often than every three (3) years.</t>
  </si>
  <si>
    <t>AT-3, CP-2, CP-7;</t>
  </si>
  <si>
    <t>PE-12</t>
  </si>
  <si>
    <t>Emergency Lighting</t>
  </si>
  <si>
    <t>Employ and maintain automatic emergency lighting for the system that activates in the event of a power outage or disruption and that covers emergency exits and evacuation routes within the facility.</t>
  </si>
  <si>
    <t>CP-2, CP-7;</t>
  </si>
  <si>
    <t>PE-13</t>
  </si>
  <si>
    <t>Fire Protection</t>
  </si>
  <si>
    <t>Employ and maintain fire detection and suppression systems that are supported by an independent energy source.</t>
  </si>
  <si>
    <t>AT-3;</t>
  </si>
  <si>
    <t>PE-13(01)</t>
  </si>
  <si>
    <t xml:space="preserve">Detection Systems - Automatic Activation and Notification </t>
  </si>
  <si>
    <t>PE-14</t>
  </si>
  <si>
    <t>Environmental Controls</t>
  </si>
  <si>
    <t>AT-3, CP-2</t>
  </si>
  <si>
    <t>PE-15</t>
  </si>
  <si>
    <t>Water Damage Protection</t>
  </si>
  <si>
    <t>Protect the system from damage resulting from water leakage by providing master shutoff or isolation valves that are accessible, working properly, and known to key personnel.</t>
  </si>
  <si>
    <t>AT-3, PE-10;</t>
  </si>
  <si>
    <t>PE-16</t>
  </si>
  <si>
    <t>Delivery and Removal</t>
  </si>
  <si>
    <t>CM-3, CM-8, MA-2, MA-3, MP-5, SR-2, SR-3;</t>
  </si>
  <si>
    <t>PE-17</t>
  </si>
  <si>
    <t>Alternate Work Site</t>
  </si>
  <si>
    <t>•  Organization-defined controls regarding alternate work sites should be defined in the appropriate System Security and Privacy Plan (SSPP).</t>
  </si>
  <si>
    <t>AC-17, AC-18, CP-7.</t>
  </si>
  <si>
    <t>PE-23</t>
  </si>
  <si>
    <t xml:space="preserve">Facility Location </t>
  </si>
  <si>
    <t>a. Plan the location or site of the facility where the system resides considering physical and environmental hazards; and
b. For existing facilities, consider the physical and environmental hazards in the organizational risk management strategy.</t>
  </si>
  <si>
    <t>CP-2, PM-8, PM-9, RA-3.</t>
  </si>
  <si>
    <t>Planning</t>
  </si>
  <si>
    <t>PL-01</t>
  </si>
  <si>
    <t xml:space="preserve">PM-9, PS-8, SI-12.
</t>
  </si>
  <si>
    <t>PL-02</t>
  </si>
  <si>
    <t>System Security and Privacy Plan</t>
  </si>
  <si>
    <t>•  The System Security and Privacy Plan (SSPP) must be consistent with the ARC-AMPE SSPP template.
•  Organization-defined individuals, groups, and stakeholders are those individuals with various responsibilities for oversight or implementation of the security and privacy plans. The role may include, but is not limited to, the senior privacy official and Information System Security Officer (ISSO) and/or similar role or designees.</t>
  </si>
  <si>
    <t>AC-2, AC-6, AC-14, AC-17, AC-20, CA-2, CA-3, CA-7, CM-9, CM-13, CP-2, CP-4, IR-4, IR-8, MA-4, MA-5, MP-2, MP-4, MP-5, PL-7, PL-8, PL-11, PM-1, PM-4, PM-7, PM-8, PM-9, PM-10, PM-11, RA-3, RA-8, RA-9, SA-5, SA-17, SA-22, SI-12, SR-2;</t>
  </si>
  <si>
    <t>PL-04</t>
  </si>
  <si>
    <t>Rules of Behavior</t>
  </si>
  <si>
    <t>•  This control extends to all individuals requiring access to the system, including, but not limited to, contractors.</t>
  </si>
  <si>
    <t>PL-04(01)</t>
  </si>
  <si>
    <t>Social Media and External Site / Application Usage Restrictions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</si>
  <si>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</si>
  <si>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 xml:space="preserve"> AC-22;</t>
  </si>
  <si>
    <t>PL-08</t>
  </si>
  <si>
    <t>Security and Privacy Architectures</t>
  </si>
  <si>
    <t>•  Significant changes can include, but are not limited to, system architectural or design changes; assessment or audit findings; security or privacy incidents; or changes in applicable laws, Executive Orders, directives, regulations, policies, standards, and guidelines.</t>
  </si>
  <si>
    <t>PL-11</t>
  </si>
  <si>
    <t>Baseline Tailoring</t>
  </si>
  <si>
    <t>Tailor the selected control baseline by applying specified tailoring actions.</t>
  </si>
  <si>
    <t>RA-2, RA-3, RA-9, SA-8.</t>
  </si>
  <si>
    <t>Program Management</t>
  </si>
  <si>
    <t>PM-01</t>
  </si>
  <si>
    <t>Information Security Program Plan</t>
  </si>
  <si>
    <t xml:space="preserve">•  Organization-defined personnel and roles include the organization-level, mission/business-level, and system-level.
•  The organization must designate officials to be responsible for the development of information security program plans of systems. These officials must be named in the appropriate security and privacy documents. 
•  Actively monitor for changes to applicable privacy laws, regulations, and overarching policy that affect information security program plans and review at least every one (1) year to ensure the information security program plans remain effective.
• Ensure information security program plans support cybersecurity and privacy safeguards to the greatest extent feasible throughout the system's life cycle and the information on that system. 
•  Organization-defined events include system architectural or design changes, assessment or audit findings; security or privacy incidents; and changes to applicable laws (to include privacy laws), Executive Orders, directives, regulations, policies, standards, and guidelines.
</t>
  </si>
  <si>
    <t>PL-2, PM-8, PM-18, PM-12, RA-9, SI-12, SR-2;</t>
  </si>
  <si>
    <t>PM-02</t>
  </si>
  <si>
    <t>Information Security Program Leadership Role</t>
  </si>
  <si>
    <t>Appoint a Senior Information Security Officer with the mission and resources to coordinate, develop, implement, and maintain an organization-wide information security program.</t>
  </si>
  <si>
    <t>PM-03</t>
  </si>
  <si>
    <t>Information Security and Privacy Resources</t>
  </si>
  <si>
    <t>a. Include the resources needed to implement the information security and privacy programs in capital planning and investment requests and document all exceptions to this requirement;
b. Prepare documentation required for addressing information security and privacy programs in capital planning and investment requests in accordance with applicable laws, Executive Orders, directives, policies, regulations, standards; and
c. Make the planned information security and privacy resources available for expenditure.</t>
  </si>
  <si>
    <t>PM-4, SA-2;</t>
  </si>
  <si>
    <t>PM-04</t>
  </si>
  <si>
    <t>Plan of Action and Milestones Process</t>
  </si>
  <si>
    <t>CA-5, CA-7, PM-3, RA-7, SI-12;</t>
  </si>
  <si>
    <t>PM-05</t>
  </si>
  <si>
    <t>System Inventory</t>
  </si>
  <si>
    <t>CM-8, CM-12, CM-13, PL-8, PM-22, PT-3, SI-12, SI-18;</t>
  </si>
  <si>
    <t>PM-05(01)</t>
  </si>
  <si>
    <t>Inventory of Personally Identifiable Information</t>
  </si>
  <si>
    <t>•  The organization should ensure policies and procedures required by PM-1 include operational guidance for compliance with this control.</t>
  </si>
  <si>
    <t>PM-06</t>
  </si>
  <si>
    <t>Measures of Performance</t>
  </si>
  <si>
    <t>Develop, monitor, and report on the results of information security and privacy measures of performance.</t>
  </si>
  <si>
    <t>CA-7;PM-9</t>
  </si>
  <si>
    <t>PM-07</t>
  </si>
  <si>
    <t>Enterprise Architecture</t>
  </si>
  <si>
    <t>Develop and maintain an enterprise architecture with consideration for information security, privacy, and the resulting risk to organizational operations and assets, individuals, other organizations, and the Nation.</t>
  </si>
  <si>
    <t>AU-6, PL-2, PL-8, PM-11, RA-2, SA-3, SA-8, SA-17</t>
  </si>
  <si>
    <t>PM-08</t>
  </si>
  <si>
    <t>Critical Infrastructure Plan</t>
  </si>
  <si>
    <t>Address information security and privacy issues in the development, documentation, and updating of a critical infrastructure and key resources protection plan.</t>
  </si>
  <si>
    <t>•  The organization must implement procedures to enable continuity of critical business processes for the delivery of health care-related services and protection of Personally Identifiable Information (PII) / sensitive data.</t>
  </si>
  <si>
    <t>CP-2, CP-4, PL-2, PL-1, PM-1, PM-9, PM-11, PM-18, RA-3, SI-12;</t>
  </si>
  <si>
    <t>PM-09</t>
  </si>
  <si>
    <t>Risk Management Strategy</t>
  </si>
  <si>
    <t>AC-1, AU-1, AT-1, CA-1, CA-2, CA-5, CA-6, CA-7, CM-1, CP-1, IA-1, IR-1, MA-1, MP-1, PE-1, PL-1, PL-2, PM-2, PM-8, PM-18, PM-28, PS-1, PT-1, PT-2, PT-3, RA-1, RA-3, RA-9, SA-1, SA-4, SC-1, SI-1, SI-12, SR-1, SR-2;</t>
  </si>
  <si>
    <t>PM-10</t>
  </si>
  <si>
    <t>Authorization Process</t>
  </si>
  <si>
    <t>a. Manage the security and privacy state of organizational systems and the environments in which those systems operate through authorization processes;
b. Designate individuals to fulfill specific roles and responsibilities within the organizational risk management process; and
c. Integrate the authorization processes into an organization-wide risk management program.</t>
  </si>
  <si>
    <t>CA-6, CA-7, PL-2;</t>
  </si>
  <si>
    <t>PM-11</t>
  </si>
  <si>
    <t>Mission and Business Process Definition</t>
  </si>
  <si>
    <t>CP-2, PL-2, PM-7, PM-8, RA-2, RA-3, SA-2, AR-2;</t>
  </si>
  <si>
    <t>PM-12</t>
  </si>
  <si>
    <t>Insider Threat Program</t>
  </si>
  <si>
    <t>Implement an insider threat program that includes a cross-discipline insider threat incident handling team.</t>
  </si>
  <si>
    <t>AC-6, AT-2, AU-6, AU-7, AU-10, AU-12, CA-7, IA-4, IR-4, MP-7, PE-2, PM-1, PM-14, PM-16, PS-3, PS-4, PS-5, PS-7, PS-8, SC-7,SI-4;</t>
  </si>
  <si>
    <t>PM-13</t>
  </si>
  <si>
    <t>Security and Privacy Workforce</t>
  </si>
  <si>
    <t>Establish a security and privacy workforce development and improvement program.</t>
  </si>
  <si>
    <t>•  The organization should establish privacy-related roles and responsibilities for the workforce.  
•  Organizations should establish and institutionalize contact for its privacy professionals with selected groups and associations within the privacy community:
    - To facilitate ongoing privacy education and training for organizational personnel;
    - To maintain currency with recommended privacy practices, techniques, and technologies; and
    - To share current privacy-related information, including threats, vulnerabilities, and incidents.</t>
  </si>
  <si>
    <t>AT-2, AT-3;</t>
  </si>
  <si>
    <t>PM-14</t>
  </si>
  <si>
    <t>Testing, Training, and Monitoring</t>
  </si>
  <si>
    <t>a. Implement a process for ensuring that organizational plans for conducting security and privacy testing, training, and monitoring activities associated with organizational systems:
    1. Are developed and maintained; and
    2. Continue to be executed; and
b. Review testing, training, and monitoring plans for consistency with the organizational risk management strategy and organization-wide priorities for risk response actions.</t>
  </si>
  <si>
    <t>AT-2, AT-3, CA-7, CP-4, IR-3, PM-12, SI-4;</t>
  </si>
  <si>
    <t>PM-15</t>
  </si>
  <si>
    <t>Security and Privacy Groups and Associations</t>
  </si>
  <si>
    <t>Establish and institutionalize contact with selected groups and associations within the security and privacy communities:
a. To facilitate ongoing security and privacy education and training for organizational personnel;
b. To maintain currency with recommended security and privacy practices, techniques, and technologies; and
c. To share current security and privacy information, including threats, vulnerabilities, and incidents.</t>
  </si>
  <si>
    <t>SA-11, SI-5;</t>
  </si>
  <si>
    <t>PM-16</t>
  </si>
  <si>
    <t>Threat Awareness Program</t>
  </si>
  <si>
    <t>Implement a threat awareness program that includes a cross-organization information-sharing capability for threat intelligence.</t>
  </si>
  <si>
    <t>IR-4, PM-12;</t>
  </si>
  <si>
    <t>PM-18</t>
  </si>
  <si>
    <t>Privacy Program Plan</t>
  </si>
  <si>
    <t xml:space="preserve">•  The organization should establish privacy-related roles and responsibilities for the workforce.  
</t>
  </si>
  <si>
    <t xml:space="preserve">PM-8, PM-9, PM-15, PM-19, </t>
  </si>
  <si>
    <t>PM-19</t>
  </si>
  <si>
    <t>Privacy Program Leadership Role</t>
  </si>
  <si>
    <t>Appoint a senior official for privacy with the authority, mission, accountability, and resources to coordinate, develop, and implement applicable privacy requirements and manage privacy risks through the organization-wide privacy program.</t>
  </si>
  <si>
    <t>PM-18, PM-20;</t>
  </si>
  <si>
    <t>PM-20</t>
  </si>
  <si>
    <t>Dissemination of Privacy Program Information</t>
  </si>
  <si>
    <t>Maintain a resource webpage on the organization’s principal public website that serves as a central source of information about the organization’s privacy program and that:
a. Ensures that the public has access to information about organizational privacy activities and can communicate with its senior official for privacy;
b. Ensures that organizational privacy practices and reports are publicly available; and
c. Employs publicly facing email addresses and/or phone lines to enable the public to provide feedback and/or direct questions to privacy offices regarding privacy practices.</t>
  </si>
  <si>
    <t>•  The organization should provide Individuals with a simple and timely means to access and obtain their Personally Identifiable Information (PII) in a readable form and format.
•  The organization should have openness and transparency about policies, procedures, and technologies that directly affect individuals and/or their PII.</t>
  </si>
  <si>
    <t xml:space="preserve">AC-3, PM-19, PT-5, PT-7, RA-8 </t>
  </si>
  <si>
    <t>PM-20(01)</t>
  </si>
  <si>
    <t>Develop and post privacy policies on all external-facing websites, mobile applications, and other digital services that:
(a) Are written in plain language and organized in a way that is easy to understand and navigate;
(b) Provide information needed by the public to make an informed decision about whether and how to interact with the organization; and
(c) Are updated whenever the organization makes a substantive change to the practices it describes and includes a time/date stamp to inform the public of the date of the most recent changes.</t>
  </si>
  <si>
    <t>•  The organization must consider the individual's right to make informed decisions that impact the collection, use, and disclosure of their Personally Identifiable Information (PII) through their interactions with the organization.</t>
  </si>
  <si>
    <t>PM-21</t>
  </si>
  <si>
    <t>Accounting of Disclosures</t>
  </si>
  <si>
    <t>•  This control is informed by HIPAA and the privacy principles of the ACA, e.g., 45 CFR 155.260(a)(3)(iv) - Individual choice: granting individuals the right to have a reasonable opportunity to make informed decisions on the disclosure of their PII.  In addition, this control - applied to all disclosures helps support audit and breach notification standards.</t>
  </si>
  <si>
    <t>AU-2, SI-18, PT-2</t>
  </si>
  <si>
    <t>PM-22</t>
  </si>
  <si>
    <t>Personally Identifiable Information Quality Management</t>
  </si>
  <si>
    <t>Develop and document organization-wide policies and procedures for:
a. Reviewing for the accuracy, relevance, timeliness, and completeness of Personally Identifiable Information (PII) across the information life cycle; 
b. Correcting or deleting inaccurate or outdated PII;
c. Disseminating notice of corrected or deleted PII to individuals or other appropriate entities; and
d. Appeals of adverse decisions on correction or deletion requests.</t>
  </si>
  <si>
    <t>•  The organization should provide individuals with a timely means to dispute the accuracy or integrity of their Personally Identifiable Information (PII) and to have erroneous information corrected or to have a dispute documented if their requests are denied.
•  The organization should provide persons and entities reasonable steps to ensure that PII is complete, accurate, and up to date to the extent necessary for the person's or entity's intended purposes and has not been altered or destroyed in an unauthorized manner.</t>
  </si>
  <si>
    <t>SI-18;</t>
  </si>
  <si>
    <t>PM-25</t>
  </si>
  <si>
    <t>Minimization of PII Used in Testing, Training, and Research</t>
  </si>
  <si>
    <t>•  If Personally Identifiable Information (PII) is used in the test environment, then the same controls required for systems containing PII must be applied to the test environment. Synthetic PII information should be used to the maximum extent practicable when testing system functionality.
•  Limit the creation, collection, use, and/or disclosure of PII only to the extent necessary to accomplish a specified and authorized purpose(s). 
•  The senior official for privacy must approve the use of PII in testing, training, and research. Using synthetic or de-identified data is preferred for testing, training, and research. 
•  Please refer to SA-3(2) and SI-12(2) for additional guidance on the use of PII for testing, training, and research.</t>
  </si>
  <si>
    <t>PT-3, SA-3, SA-8, SI-12</t>
  </si>
  <si>
    <t>PM-26</t>
  </si>
  <si>
    <t>Complaint Management</t>
  </si>
  <si>
    <t>IR-7, PM-22, SI-18;</t>
  </si>
  <si>
    <t>PM-28</t>
  </si>
  <si>
    <t>Risk Framing</t>
  </si>
  <si>
    <t>•  Organization-defined personnel with risk management responsibilities can include the Chief Information Officer (CIO) and/or Chief Information Security Officer (CISO).</t>
  </si>
  <si>
    <t>CA-7, PM-9, RA-3, RA-7;</t>
  </si>
  <si>
    <t>PM-29</t>
  </si>
  <si>
    <t>Risk Management Program Leadership Roles</t>
  </si>
  <si>
    <t>a. Appoint a Senior Accountable Official for Risk Management to align organizational information security and privacy management processes with strategic, operational, and budgetary planning processes; and
b. Establish a Risk Executive (function) to view and analyze risk from an organization-wide perspective and ensure management of risk is consistent across the organization.</t>
  </si>
  <si>
    <t>•  The appointees must ensure that regulatory security and privacy principles are implemented, and that adherence is assured through appropriate monitoring.
•  The organization must put in place methods to report and mitigate non-adherence and breaches.</t>
  </si>
  <si>
    <t>PM-2, PM-09, PM-19, PM-28;</t>
  </si>
  <si>
    <t>PM-31</t>
  </si>
  <si>
    <t>Continuous Monitoring Strategy</t>
  </si>
  <si>
    <t xml:space="preserve">•  For program-specific continuous monitoring frequencies, refer to the program's System Security and Privacy Plan (SSPP) or continuous monitoring strategy.
•  Monitoring requirements, including the need for specific monitoring, may be referenced in other controls and control enhancements, for example, AC-2, AC-17, AT-4, AU-13, CA-7, CM-3, CM-6, CM-11, IR-5, MA-2, MA-3, MA-4, PE-3, PE-6, PE-14, PE-16, PE-20, PM-6, PM-23, PS-7, SA-9, SC-5, SC-7, SC-18, and SI-4.
•  Review organization-defined frequencies to determine whether  a more stringent monitoring frequency is needed for system-level continuous monitoring.
</t>
  </si>
  <si>
    <t>AC-2, AC-6, AC-17, AT-4, AU-6,  CA-2, CA-5, CA-6, CA-7, CM-3, CM-4, CM-6, CM-11, IA-5, IR-5, MA-2, MA-3, MA-4, PE-3, PE-6, PE-14, PE-16,PL-2, PM-4, PM-6, PM-9, PM-10, PM-12, PM-14, PM-28, PS-7, RA-3, RA-5, RA-7, SA-9, SA-11, SC-5, SC-7, SC-18, SC-38, SI-3, SI-4, SI-12, SR-2;</t>
  </si>
  <si>
    <t>Personnel Security</t>
  </si>
  <si>
    <t>PS-01</t>
  </si>
  <si>
    <t>PS-02</t>
  </si>
  <si>
    <t>Position Risk Designation</t>
  </si>
  <si>
    <t>•  The organization ensures that all individuals with significant security responsibilities possess, at a minimum, a background investigation.
•  Position screening criteria should include explicit information regarding security role appointment requirements (e.g., training and security clearances). Whether a member of the workforce will be working with Personally Identifiable Information (PII) should be a factor in determining the screening criteria for the position.</t>
  </si>
  <si>
    <t xml:space="preserve">AC-5, AT-3, PE-2, PE-3, PL-2, PS-3, PS-6, SA-5, SA-21, SI-12
</t>
  </si>
  <si>
    <t>PS-03</t>
  </si>
  <si>
    <t>Personnel Screening</t>
  </si>
  <si>
    <t>•  The organization must conduct background investigations in a manner commensurate with organizational Personnel Security policy and guidance prior to employment.
•  When an employee changes position, that individual should be rescreened consistent with PS-2 for the position. 
•  The organization shall not permit employees and contractors access to information systems until they have been vetted in accordance with organizational policy; and signed the appropriate access agreements.
•  All employees and contractors requiring access to ACA-sensitive information, Personally Identifiable Information (PII), must meet personnel suitability standards. These suitability standards are based on a valid need-to-know, which cannot be assumed from position or title, and favorable results from a background check. The background check for prospective and existing employees (if not previously completed) should include, at a minimum, contacting references provided by the employee as well as the local law enforcement agency or agencies.</t>
  </si>
  <si>
    <t>AC-2, IA-4, MA-5, PE-2, PM-12, PS-2, PS-6, PS-7, SA-21.</t>
  </si>
  <si>
    <t>PS-04</t>
  </si>
  <si>
    <t>Personnel Termination</t>
  </si>
  <si>
    <t>AC-2, IA-4, PE-2, PM-12, PS-6, PS-7</t>
  </si>
  <si>
    <t>PS-05</t>
  </si>
  <si>
    <t>Personnel Transfer</t>
  </si>
  <si>
    <t xml:space="preserve">AC-2, IA-4, PE-2, PM-12, PS-4, PS-7.
 </t>
  </si>
  <si>
    <t>PS-06</t>
  </si>
  <si>
    <t>Access Agreements</t>
  </si>
  <si>
    <t>•  Access agreements must contain provisions consistent with the ACA and the requirements of 45 CFR §155.260 – Privacy and security of personally identifiable information, paragraphs (b)(2) and (c).
•  Examples of access agreement documents required for access to Personally Identifiable Information (PII) may include access authorization requests, non-disclosure agreements, acceptable use agreements, privacy training and awareness, and rules of behavior.</t>
  </si>
  <si>
    <t>PS-07</t>
  </si>
  <si>
    <t>External Personnel Security</t>
  </si>
  <si>
    <t xml:space="preserve">•  Organization-defined personnel may include the security manager, Contracting Officers, or Contracting Officer's Representatives (via the roster of contractor personnel). 
</t>
  </si>
  <si>
    <t>PS-08</t>
  </si>
  <si>
    <t>Personnel Sanctions</t>
  </si>
  <si>
    <t xml:space="preserve">•  Formal sanctions process may include termination of employment; removal or disbarment from work on federal contracts or projects; suspension of access privileges; revocation of access to federal information, information systems, and/or facilities; and/or criminal penalties.
•  Organization-defined personnel or roles should be defined in the applicable System Security and Privacy Plan (SSPP) and may include Human Resources, Managers, Supervisors, Contracting Officer's Representatives, Physical Security personnel, Information System Security Officers (ISSO), and/or similar roles within the organization.
•  If the personnel sanctions are associated with the loss, theft, or compromise of Personally Identifiable Information (PII), additional care must be taken to prevent further privacy incidents. When providing notice of sanctions, do not provide the PII involved in the incident to anyone without an explicit need to know. Unless the individual needs the specific PII elements breached to perform their job function, the individual does not need to know the PII. Instead, provide characterization of the type(s) of PII breached (e.g., provide “Full Name” instead of providing “John Doe,” or “Blood Type” instead of “A positive”).
•  This control supports and aligns with the provisions of the ACA and the requirements of 45 CFR §155.260 – Privacy and security of personally identifiable information, paragraphs (c) and (g). 
</t>
  </si>
  <si>
    <t>All XX-1 Controls, PL-4, PM-12, PS-6, PT-1.</t>
  </si>
  <si>
    <t>PS-09</t>
  </si>
  <si>
    <t>Position Descriptions</t>
  </si>
  <si>
    <t xml:space="preserve">Incorporate security and privacy roles and responsibilities into organizational position descriptions. 
</t>
  </si>
  <si>
    <t xml:space="preserve">•  The position description should be developed in consultation with the organization's security and privacy officers. Position descriptions for security and privacy roles and responsibilities should include role-based training requirements.
</t>
  </si>
  <si>
    <t>Personally Identifiable Information Processing and Transparency</t>
  </si>
  <si>
    <t>PT-01</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</si>
  <si>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Personally Identifiable Information (PII) processing and transparency.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PII processing and transparency policies and review at least every one (1) year to ensure that the organization and Mission/Business/System PII processing and transparency policies remain effective.
•  Ensure that PII processing and transparency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</si>
  <si>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PT-02</t>
  </si>
  <si>
    <t>Authority to Process Personally Identifiable Information</t>
  </si>
  <si>
    <t>•  Policies and procedures regarding the creation collection, use, and disclosure of Personally Identifiable Information (PII) must, at a minimum:
    - Be documented, and available to appropriate authorities upon request; and
    - Identify applicable law governing collection, use, and disclosure of PII.</t>
  </si>
  <si>
    <t>AC-2, AC-3, CM-13, PM-9, PT-1, PT-3, PT-7, RA-3, RA-8, SI-12, SI-18;</t>
  </si>
  <si>
    <t>PT-03</t>
  </si>
  <si>
    <t>Personally Identifiable Information Processing Purposes</t>
  </si>
  <si>
    <t>•  Policies and procedures regarding the creation collection, use, and disclosure of Personally Identifiable Information (PII) must, at a minimum:
    - Be documented and available to appropriate authorities upon request; and
    - Identify applicable law governing collection, use, and disclosure of PII.
•  Authorized purposes for processing PII in accordance with the ACA include: 
    - Determining eligibility for enrollment in a qualified health plan; 
    - Determining eligibility for other insurance affordability programs, as defined in 45 CFR §155.300; or 
    - Determining eligibility for exemptions from the individual shared responsibility provisions in Code section 5000A -- Requirements to maintain minimum essential coverage. 
•  The Exchange may only use or disclose such PII to the extent the information is necessary to carry out: 
    - Functions described in 45 CFR §155.200;
    - Other functions in which the Secretary determines to be in compliance with the ACA, and for which the individual provides consent; or
    - Other functions pursuant to the substantive and procedural requirements found in 45 CFR § 155.260(a)(iii).</t>
  </si>
  <si>
    <t>AC-2, AC-3, AT-3, CM-13, PM-9, PM-25, PT-2, PT-7,RA-8, SC-43, SI-12, SI-18;</t>
  </si>
  <si>
    <t>PT-04</t>
  </si>
  <si>
    <t>Consent</t>
  </si>
  <si>
    <t>•  Organizations should provide Individuals with a reasonable opportunity and capability to make informed decisions about the collection, use, and disclosure of their Personally Identifiable Information (PII). This can be achieved through opt-in / opt-out functionality in conjunction with adequate notice of PII processing purposes.</t>
  </si>
  <si>
    <t>PT-2, PT-5</t>
  </si>
  <si>
    <t>PT-04(03)</t>
  </si>
  <si>
    <t>Revocation</t>
  </si>
  <si>
    <t xml:space="preserve">•  The organization must provide notice or warning to individuals that revoking consent could potentially impact healthcare services they are provided or for which they qualify. </t>
  </si>
  <si>
    <t>PT-2</t>
  </si>
  <si>
    <t>PT-05</t>
  </si>
  <si>
    <t>Privacy Notice</t>
  </si>
  <si>
    <t xml:space="preserve">• The organization shall maintain its Privacy Notice Statement content by reviewing and revising as necessary on an annual basis, at a minimum, and before or as soon as possible after any change to its privacy policies and procedures.
</t>
  </si>
  <si>
    <t>PM-20, PM-22, PT-2, PT-3, PT-4, PT-7, RA-3, SI-18;</t>
  </si>
  <si>
    <t>PT-05(01)</t>
  </si>
  <si>
    <t>Just-in-time Notice</t>
  </si>
  <si>
    <t>PM-21;</t>
  </si>
  <si>
    <t>PT-05(02)</t>
  </si>
  <si>
    <t>Privacy Act Statements</t>
  </si>
  <si>
    <t>Include Privacy Act statements on forms that collect information that will be maintained in a Privacy Act system of records, or provide Privacy Act statements on separate forms that can be retained by individuals.</t>
  </si>
  <si>
    <t>PT-07</t>
  </si>
  <si>
    <t>Specific Categories of Personally Identifiable Information</t>
  </si>
  <si>
    <t>•  The organization must comply with the minimum ACA regulation provisions for the safeguarding of Personally Identifiable Information (PII), including:
    - Only use PII to the extent it is necessary to carry out the functions of the Exchange and never use PII to discriminate inappropriately;
    - Provide individuals with timely and simply access to their PII in a readable form and format;
    - Establish a process for individuals to dispute the accuracy of their PII and have the erroneous PII corrected;
    - Information regarding policies, procedures, and technologies that directly affect an individual or their PII should be readily available to individuals;
    - Individuals should be provided a reasonable opportunity to make informed decisions about the collection, use, and disclosure of their PII; 
    -  Establish reasonable steps to ensure that PII is complete, accurate, and up to date; and
    - Establish reasonable administrative, physical, and technical safeguards to ensure the confidentiality, integrity, and availability of PII, and to prevent unauthorized or inappropriate access, use, or disclosure of PII.
•  The foregoing principles should be implemented through appropriate monitoring, and other means and methods should be in place to report and mitigate non-adherence and breaches.</t>
  </si>
  <si>
    <t>PT-2, PT-3, RA-3</t>
  </si>
  <si>
    <t>Risk Assessment</t>
  </si>
  <si>
    <t>RA-01</t>
  </si>
  <si>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risk assessment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risk assessment policies and review at least every one (1) year to ensure the organization and Mission/Business/System risk assessment policies remain effective.
•  Ensure risk assessment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
</t>
  </si>
  <si>
    <t>RA-02</t>
  </si>
  <si>
    <t>Security Categorization</t>
  </si>
  <si>
    <t>CM-8, MP-4, PL-2, PL-11, PM-7, RA-3, RA-5, RA-7, RA-8, SA-8, SC-7, SI-12.</t>
  </si>
  <si>
    <t>RA-03</t>
  </si>
  <si>
    <t>RA-03(02)</t>
  </si>
  <si>
    <t>Use of All-Source Intelligence</t>
  </si>
  <si>
    <t>Use all-source intelligence to assist in the analysis of risk.</t>
  </si>
  <si>
    <t xml:space="preserve">•  Organizations should use all-source intelligence to inform engineering, acquisition, and risk management decisions. All-source intelligence consists of information derived from all available sources, including publicly available or open-source information. All-source intelligence is used to analyze the risk of vulnerabilities (both intentional and unintentional) from development, manufacturing, and delivery processes, people, and the environment.
There are many sources for all-source intelligence. The FBI provides the Cyber Shield, which is available for subscription by request. Verizon produces a yearly Data Breach Investigations Report highlighting trends that investigators have correlated from the past year. Github offers a repository of threat intelligence sources. </t>
  </si>
  <si>
    <t>RA-05</t>
  </si>
  <si>
    <t>Vulnerability Monitoring and Scanning</t>
  </si>
  <si>
    <t xml:space="preserve">CA-2, CA-7, CA-8, CM-2, CM-4, CM-6, CM-8, RA-2, RA-3, SA-11, SA-15, SI-2, SI-3, SI-4, SI-7
</t>
  </si>
  <si>
    <t>RA-05(02)</t>
  </si>
  <si>
    <t>Update Vulnerabilities to be Scanned</t>
  </si>
  <si>
    <t xml:space="preserve">SI-3, SI-5
</t>
  </si>
  <si>
    <t>RA-05(03)</t>
  </si>
  <si>
    <t>Breadth and Depth of Coverage</t>
  </si>
  <si>
    <t>Define the breadth and depth of vulnerability scanning coverage.</t>
  </si>
  <si>
    <t xml:space="preserve">•  The vulnerability scan must fully cover the ACA boundary and all its components. </t>
  </si>
  <si>
    <t>RA-05(05)</t>
  </si>
  <si>
    <t>Privileged Access</t>
  </si>
  <si>
    <t xml:space="preserve">Implement privileged access authorization to all components that support authentication for all scans. </t>
  </si>
  <si>
    <t xml:space="preserve">•  Components that support authentication may include system components, operating systems, telecommunications, and configuration components. 
•  If the organization uses automated scanning tool functionality, the functionality must perform credentialed scans. To the extent possible, credentials should be compliant with organizational policy.
</t>
  </si>
  <si>
    <t>RA-05(11)</t>
  </si>
  <si>
    <t>Public Disclosure Program</t>
  </si>
  <si>
    <t>RA-07</t>
  </si>
  <si>
    <t>Risk Response</t>
  </si>
  <si>
    <t>Respond to findings from security and privacy assessments, monitoring, and audits in accordance with organizational risk tolerance.</t>
  </si>
  <si>
    <t xml:space="preserve">•  Organizations have many options for responding to risk, including mitigating risk by implementing new controls or strengthening existing controls; accepting risk with appropriate justification or rationale; sharing or transferring risk; or avoiding risk. 
•  Risk acceptance should be discussed with CMS prior to actual acceptance to ensure CMS agrees with the approach and mitigations. Risk-accepted findings still must be documented and tracked in the Plan of Action &amp; Milestones (POA&amp;M) with the full detail in the risk acceptance form. </t>
  </si>
  <si>
    <t>CA-5, PM-4, PM-28, RA-2, RA-3, SR-2;</t>
  </si>
  <si>
    <t>RA-08</t>
  </si>
  <si>
    <t>Privacy Impact Assessments</t>
  </si>
  <si>
    <t xml:space="preserve">CM-4, CM-9, CM-13, PT-2, PT-3, PT-5, RA-1, RA-2, RA-3, RA-7.
</t>
  </si>
  <si>
    <t>RA-09</t>
  </si>
  <si>
    <t>Criticality Analysis</t>
  </si>
  <si>
    <t xml:space="preserve">CP-2, PL-2, PL-8, PL-11, PM-1, RA-2, SA-8, SA-15, SA-20, SR-5
</t>
  </si>
  <si>
    <t>System and Services Acquisition</t>
  </si>
  <si>
    <t>SA-01</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</si>
  <si>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system acquisition.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system and services acquisition policies and review at least every one (1) year to ensure the organization and Mission/Business/System  and services acquisition policies remain effective.
•  Ensure systems acquisition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</si>
  <si>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PM-9; PS-8; SA-8, SI-12</t>
  </si>
  <si>
    <t>SA-02</t>
  </si>
  <si>
    <t>Allocation of Resources</t>
  </si>
  <si>
    <t>a. Determine the high-level information security and privacy requirements for the system or system service in mission and business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</si>
  <si>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  As part of the capital planning and investment control process, the organization must determine, document, and allocate resources required to protect the system and the information in the system, to include Personally Identifiable Information (PII).</t>
  </si>
  <si>
    <t>PM-3, PM-11; PL-7; SA-9, SR-3, SR-5</t>
  </si>
  <si>
    <t>SA-03</t>
  </si>
  <si>
    <t>System Development Life Cycle</t>
  </si>
  <si>
    <t>•  The security and privacy offices must have an opportunity to ensure the requirements to protect Personally Identifiable Information (PII) are appropriately considered throughout the system development life cycle (SDLC).</t>
  </si>
  <si>
    <t>AT-3, PL-8, PM-7, SA-4, SA-5, SA-8, SA-11, SA-15, A-17, SA-22, SR-3;</t>
  </si>
  <si>
    <t>SA-03(01)</t>
  </si>
  <si>
    <t>SA-03(02)</t>
  </si>
  <si>
    <t>Use of Live Operational Data</t>
  </si>
  <si>
    <t>a. Approve, document, and control the use of live data in preproduction environments for the system, system component, or system service; and
b. Protect preproduction environments for the system, system component, or system service at the same impact or classification level as any live data in use within the preproduction environments.</t>
  </si>
  <si>
    <t xml:space="preserve">•  If Personally Identifiable Information (PII) is used in the test environment, then the same controls required for systems containing PII must be applied to the test environment. Synthetic PII information should be used to the maximum extent practicable when testing system functionality.
•  Limit the creation, collection, use, and/or disclosure of PII only to the extent necessary to accomplish a specified and authorized purpose(s). 
•  The senior official for privacy must approve the use of PII in testing, training, and research. Using synthetic or de-identified data is preferred for testing, training, and research. 
•  Please refer to PM-25 and SI-12(2) for additional guidance on the use of PII for testing, training, and research.
</t>
  </si>
  <si>
    <t>PM-25, RA-3;</t>
  </si>
  <si>
    <t>SA-04</t>
  </si>
  <si>
    <t>Acquisition Process</t>
  </si>
  <si>
    <t>CM-6, CM-8, PL-2, PS-7, SA-3, SA-5, SA-8, SA-11, SA-15, SA-17, SA-21, SR-3;
(Redacted Privacy Controls: AR-7)</t>
  </si>
  <si>
    <t>SA-04(01)</t>
  </si>
  <si>
    <t>Functional Properties of Controls</t>
  </si>
  <si>
    <t>Require the developer of the system, system component, or system service to provide a description of the functional properties of the security and privacy controls to be implemented.</t>
  </si>
  <si>
    <t>SA-5;</t>
  </si>
  <si>
    <t>SA-04(02)</t>
  </si>
  <si>
    <t>Design and Implementation Information for Security Controls</t>
  </si>
  <si>
    <t>•  Functional properties of security controls describe the functionality (i.e., security capability, functions, or mechanisms) visible at the interfaces of the controls and specifically exclude functionality and data structures internal to the operation of the controls.</t>
  </si>
  <si>
    <t>SA-04(09)</t>
  </si>
  <si>
    <t>Functions, Ports, Protocols, and Services in Use</t>
  </si>
  <si>
    <t>Require the developer of the information system, system component, or system service to identify the functions, ports, protocols, and services intended for organizational use.</t>
  </si>
  <si>
    <t>CM-7, SA-9;</t>
  </si>
  <si>
    <t>SA-05</t>
  </si>
  <si>
    <t>System Documentation</t>
  </si>
  <si>
    <t>•  The organization must develop system documentation to describe the system and to specify the purpose, technical operation, access, maintenance, and required training for administrators and users.
•  The organization must maintain an updated list of related system operations and security documentation. 
•  Upon changes in system functions or processes, the organization must update relevant system documentation and ensure these documents include date and version numbers.
•  The organization must evaluate and protect documentation based on whether it is in alignment with the risk management strategy or essential for the effective implementation or operation of security controls.</t>
  </si>
  <si>
    <t>CM-4, CM-7, CM-6, CM-8, PL-2, PL-4, PL-8,  PS-2, SA-3, SA-4, SA-8, SA-9, SA-10, SA-11, SA-15, SA-17, SI-12, SR-3, PS-2</t>
  </si>
  <si>
    <t>SA-08</t>
  </si>
  <si>
    <t>Security and Privacy Engineering Principles</t>
  </si>
  <si>
    <t>PL-8, PM-7, RA-2, RA-9, SA-3, SA-4, SA-15, SA-17,  SC-2, SC-39, SR-2;
(Redacted Privacy Controls: AR-7)</t>
  </si>
  <si>
    <t>SA-08(14)</t>
  </si>
  <si>
    <t>LEAST PRIVILEGE</t>
  </si>
  <si>
    <t>•  Least privilege is a pervasive principle that is reflected in all aspects of the secure system design; this control objective should be implemented consistent with the principle of least privilege as discussed in AC-6.</t>
  </si>
  <si>
    <t>AC-6, CM-7.</t>
  </si>
  <si>
    <t>SA-08(18)</t>
  </si>
  <si>
    <t>•  Implementation of trusted communications includes restricting access to the communication channel and employing end-to-end protections for data transmitted over the communication channel.</t>
  </si>
  <si>
    <t>SC-8, SC-12, SC-13.</t>
  </si>
  <si>
    <t>SA-08(22)</t>
  </si>
  <si>
    <t xml:space="preserve">•  Accountability and traceability allow organizations to trace security-relevant actions (i.e., subject-object interactions) to the entity on whose behalf the action is being taken and create a trustworthy infrastructure that can record details about actions that affect system security.
</t>
  </si>
  <si>
    <t>AC-6, AU-2, AU-3, AU-6, AU-9, AU-10, AU-12, IA-2, IR-4.</t>
  </si>
  <si>
    <t>SA-08(23)</t>
  </si>
  <si>
    <t>CM-2, CM-6, SA-4.</t>
  </si>
  <si>
    <t>SA-08(31)</t>
  </si>
  <si>
    <t xml:space="preserve">•  All system changes must be accompanied by a Security Impact Analysis (SIA) and a Privacy Impact Assessment (PIA). </t>
  </si>
  <si>
    <t>SA-08(32)</t>
  </si>
  <si>
    <t>SA-08(33)</t>
  </si>
  <si>
    <t xml:space="preserve">•  Processes used to implement minimization are driven by business needs and must be coordinated with the senior privacy officer. Implementation of these processes should be consistent with PM-25, PT-2, and SI-12.
</t>
  </si>
  <si>
    <t>SA-09</t>
  </si>
  <si>
    <t>External System Services</t>
  </si>
  <si>
    <t xml:space="preserve">•  Organization-defined controls should be based on the ARC-AMPE security and privacy controls or equivalent.  
•  Contracts and other acquisition-related documents provide an enforceable means to ensure privacy and security controls are implemented for Personally Identifiable Information (PII) shared with or disclosed to recipients outside of the organization, such that contractors and service providers protect PII in the same way the organization does.
•  Contractors and service providers include, but are not limited to, providers, organization processors, and other organizations providing system development, information technology services, and other outsourced applications.  
•  Organizations consult with legal counsel, the senior privacy officer, and contracting officers about applicable laws, directives, policies, or regulations that may impact implementation of this control. The service contract or agreement must include language requiring the provider to be subject to U.S. Federal laws and regulations protecting PII.
•  The service contract or agreement must include language requiring adherence to the security and privacy policies and standards set by the organization consistent with 45 CFR §155.260(b), and define security and privacy roles and responsibilities.
</t>
  </si>
  <si>
    <t>AC-20, CA-3, CP-2, IR-4, IR-7, PL-10, PL-11, PS-7, SA-2, SA-4, SR-3;</t>
  </si>
  <si>
    <t>SA-09(01)</t>
  </si>
  <si>
    <t>Risk Assessments and Organizational Approvals</t>
  </si>
  <si>
    <t>CA-6, RA-3, RA-8.</t>
  </si>
  <si>
    <t>SA-09(02)</t>
  </si>
  <si>
    <t>Identification of Functions, Ports, Protocols, and Services</t>
  </si>
  <si>
    <t>CM-6, CM-7;</t>
  </si>
  <si>
    <t>SA-09(05)</t>
  </si>
  <si>
    <t>Processing, Storage, and Service Location</t>
  </si>
  <si>
    <t>SA-09(08)</t>
  </si>
  <si>
    <t>Restrict the geographic location of information processing and data storage to facilities located within in the legal jurisdictional boundary of the United States.</t>
  </si>
  <si>
    <t xml:space="preserve">•  The Personally Identifiable Information (PII) of the system must be processed and stored within the continental U.S., Hawaii, or U.S. Territories. Support, development, and information technology (IT) services may be off-shored; however, the organization must weigh that risk. 
•  Organizations that process Federal Tax Information (FTI) must adhere to IRS Publication 1075. 
•  The organization must notify CMS at least sixty (60) days prior to transmitting data into an external information service environment per the requirements in the Change Notification guidance. </t>
  </si>
  <si>
    <t>SA-10</t>
  </si>
  <si>
    <t>Developer Configuration Management</t>
  </si>
  <si>
    <t>CM-2, CM-3, CM-4, CM-7, CM-9, SA-4, SA-5, SA-8, SA-15, SI-2, SR-3;</t>
  </si>
  <si>
    <t>SA-10(01)</t>
  </si>
  <si>
    <t xml:space="preserve"> Software and Firmware Integrity Verification</t>
  </si>
  <si>
    <t>Require the developer of the system, system component, or system service to enable integrity verification of software and firmware components.</t>
  </si>
  <si>
    <t>SI-7
(Redacted Privacy Controls: AP-1, AP-2, UL-2)</t>
  </si>
  <si>
    <t>SA-11</t>
  </si>
  <si>
    <t>Developer Testing and Evaluation</t>
  </si>
  <si>
    <t>•  No security-relevant modifications of the information systems should be made after the assessment. 
•  Use non-production data when executing test scripts or in a test environment that is configured to comply with the security controls as though if were a production environment.
•  All systems supporting development and pre-production testing are connected to an isolated network separated from production systems. Network traffic into and out of the development and pre-production testing environment is only permitted to facilitate system testing and is restricted by source and destination access control lists as well as ports and protocols.</t>
  </si>
  <si>
    <t>CA-2, CM-4, SA-3, SA-4, SA-5, SI-2;
(Redacted Privacy Controls: AR-7)</t>
  </si>
  <si>
    <t>SA-11(01)</t>
  </si>
  <si>
    <t>Require the developer of the system, system component, or system service to employ static code analysis tools to identify common flaws and document the results of the analysis.</t>
  </si>
  <si>
    <t>SA-11(02)</t>
  </si>
  <si>
    <t>Threat Modeling and Vulnerability Analysis</t>
  </si>
  <si>
    <t>PM-15, RA-5;</t>
  </si>
  <si>
    <t>SA-11(08)</t>
  </si>
  <si>
    <t>Dynamic Code Analysis</t>
  </si>
  <si>
    <t>Require the developer of the system, system component, or system service to employ dynamic code analysis tools to identify common flaws and document the results of the analysis.</t>
  </si>
  <si>
    <t>SA-15</t>
  </si>
  <si>
    <t>Development Process, Standards, and Tools</t>
  </si>
  <si>
    <t xml:space="preserve">•  Organization-defined security and privacy requirements include, but are not limited to, all applicable System Acquisition (SA) and Configuration Management (CM) security controls.  
•  Organization-defined security and privacy requirements must be based on the ARC-AMPE security and privacy controls or their equivalent.  
•  When documenting a development process, it may be helpful to consider how to reduce risk to the organization's system architecture and design through efforts such as attack surface reduction, layered defenses, or applying secure software development practices.
</t>
  </si>
  <si>
    <t>SA-3, SA-8; MA-6, SA-4, SA-8, SA-10, SA-11, SR-3;</t>
  </si>
  <si>
    <t>SA-15(12)</t>
  </si>
  <si>
    <t>Require the developer of the system or system component to minimize the use of Personally Identifiable Information (PII) in development and test environments.</t>
  </si>
  <si>
    <t>PM-25, SA-3, SA-8.</t>
  </si>
  <si>
    <t>SA-17</t>
  </si>
  <si>
    <t>Developer Security Architecture and Design</t>
  </si>
  <si>
    <t>Require the developer of the system, system component, or system service to produce a design specification and security and privacy architecture that:
a. Is consistent with the organization’s security and privacy architecture that is an integral part the organization’s enterprise architecture;
b. Accurately and completely describes the required security and privacy functionality, and the allocation of controls among physical and logical components; and
c. Expresses how individual security and privacy functions, mechanisms, and services work together to provide required security and privacy capabilities and a unified approach to protection.</t>
  </si>
  <si>
    <t>PL-8, PM-7, SA-3, SA-8;
(Redacted Privacy Controls: AR-7)</t>
  </si>
  <si>
    <t>SA-21</t>
  </si>
  <si>
    <t>Developer Screening</t>
  </si>
  <si>
    <t>•  Implementation of this control should be consistent with PS-3 for personnel screening requirements.</t>
  </si>
  <si>
    <t>PS-3, PS-7;
(Redacted Privacy Controls: AR-5)</t>
  </si>
  <si>
    <t>SA-22</t>
  </si>
  <si>
    <t>Unsupported System Components</t>
  </si>
  <si>
    <t>PL-2, SA-3;</t>
  </si>
  <si>
    <t>System and Communications Protection</t>
  </si>
  <si>
    <t>SC-01</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</si>
  <si>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system and communications protection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system and communications protection policies and review at least every one (1) year to ensure the organization and Mission/Business/System  and communications protection policies remain effective.
•  Ensure system and communications protection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</si>
  <si>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PM-9, PS-8, SA-8, SI-12</t>
  </si>
  <si>
    <t>SC-02</t>
  </si>
  <si>
    <t>Separation of System and User Functionality</t>
  </si>
  <si>
    <t xml:space="preserve">Separate user functionality, including user interface services, from system management functionality.
</t>
  </si>
  <si>
    <t xml:space="preserve">•  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  Organizations may separate system management functions from user functions by using different computers, instances of operating systems, central processing units, or network addresses; by employing virtualization techniques; or by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
  </si>
  <si>
    <t>AC-6,SA-4, SA-8, SC-7, SC-39;</t>
  </si>
  <si>
    <t>SC-02(01)</t>
  </si>
  <si>
    <t>Interfaces for Non-Privileged Users</t>
  </si>
  <si>
    <t>Prevent the presentation of system management functionality at interfaces to non-privileged users.</t>
  </si>
  <si>
    <t>•  Preventing the presentation of system management functionality at interfaces to non-privileged users ensures that system administration options, including administrator privileges, are not available to the general user population. Restricting user access also prohibits the use of the grey-out option commonly used to eliminate accessibility to such information. One potential solution is to withhold system administration options until users establish sessions with administrator privileges.</t>
  </si>
  <si>
    <t>AC-3</t>
  </si>
  <si>
    <t>SC-04</t>
  </si>
  <si>
    <t>Information in Shared System Resources</t>
  </si>
  <si>
    <t xml:space="preserve">Prevent unauthorized and unintended information transfer via shared system resources.
</t>
  </si>
  <si>
    <t xml:space="preserve">•  The organization should ensure that users of shared system resources cannot intentionally or unintentionally access information produced by the actions of prior users/roles or processes acting on the behalf of prior users/roles.
</t>
  </si>
  <si>
    <t>AC-3, AC-4, SA-8</t>
  </si>
  <si>
    <t>SC-05</t>
  </si>
  <si>
    <t>Denial-of-Service Protection</t>
  </si>
  <si>
    <t>CP-2, IR-4,SC-6, SC-7;</t>
  </si>
  <si>
    <t>SC-05(01)</t>
  </si>
  <si>
    <t>Restrict Ability to Attack Other Systems</t>
  </si>
  <si>
    <t xml:space="preserve">None. </t>
  </si>
  <si>
    <t>SC-05(02)</t>
  </si>
  <si>
    <t>Capacity, Bandwidth, and Redundancy</t>
  </si>
  <si>
    <t>Manage capacity, bandwidth, or other redundancy to limit the effects of information flooding denial-of-service attacks.</t>
  </si>
  <si>
    <t>•  Examples of managing capacity includes establishing selected usage priorities, quotas, partitioning, or load balancing.</t>
  </si>
  <si>
    <t>SC-05(03)</t>
  </si>
  <si>
    <t>Detection and Monitoring</t>
  </si>
  <si>
    <t>CA-7, SI-4</t>
  </si>
  <si>
    <t>SC-07</t>
  </si>
  <si>
    <t>Boundary Protection</t>
  </si>
  <si>
    <t xml:space="preserve">•  Organizations should ensure that access to all proxies is denied, except for those hosts, ports, and services that are explicitly required. 
•  Organizations should utilize stateful inspection/application firewall hardware and software. Organizations should also utilize firewalls from at least two (2) or more different vendors at the various levels within the network to reduce the possibility of compromising the entire network.
•  If the system has an outward-facing web or email presence to the public internet, the organization must implement and support a technical capability to detect malware in web traffic traversing the organization’s boundary by:
    - Monitoring assets without the need to deploy software agents (zero client footprint);
    - Dynamically generating actionable malware intelligence;
    - Detecting and stopping web-based and email attacks; and
    - Sending alert data to the organization’s Security Information and Event Management (SIEM) system as applicable.
•  Aggregated boundary protection device information should be searchable. Information sources include boundary protection systems, appliances, devices, services, and applications. </t>
  </si>
  <si>
    <t>AC-4, AC-17, AC-18,AC-19, AC-20, CA-3, CM-2, CM-4,CM-7, CM-10, CP-8, IR-4, MA-4,PE-3,PL-8,PM-12 ,RA-3, SC-5;</t>
  </si>
  <si>
    <t>SC-07(03)</t>
  </si>
  <si>
    <t>Access Points</t>
  </si>
  <si>
    <t xml:space="preserve">Limit the number of external network connections to the system.
</t>
  </si>
  <si>
    <t>•  Limiting the number of external network connections facilitates more comprehensive monitoring of inbound and outbound communications traffic.</t>
  </si>
  <si>
    <t>SC-07(04)</t>
  </si>
  <si>
    <t>External Telecommunications Services</t>
  </si>
  <si>
    <t>AC-3, SC-8</t>
  </si>
  <si>
    <t>SC-07(05)</t>
  </si>
  <si>
    <t>Deny By Default — Allow By Exception</t>
  </si>
  <si>
    <t>Deny network communications traffic by default and allow network communications traffic by exception: at managed interfaces as documented in the applicable System Security and Privacy Plan (SSPP).</t>
  </si>
  <si>
    <t>SC-07(07)</t>
  </si>
  <si>
    <t>Split Tunneling for Remote Devices</t>
  </si>
  <si>
    <t xml:space="preserve">•  Examples of organization-defined security safeguards include, but are not limited to, the use of Virtual Private Networks (VPN) for remote connections, sufficiently provisioned with appropriate security and privacy controls.
</t>
  </si>
  <si>
    <t>SC-07(08)</t>
  </si>
  <si>
    <t>Route Traffic to Authenticated Proxy Servers</t>
  </si>
  <si>
    <t>•  Route internal communications traffic to untrusted external networks through authenticated proxy servers at managed interfaces. Note that proxy servers may inhibit the use of Virtual Private Networks (VPN) and create the potential for “man-in-the-middle” attacks (depending on the implementation).
•  External networks may include any network outside of organizational control and any network outside the authorization boundary.</t>
  </si>
  <si>
    <t>SC-07(12)</t>
  </si>
  <si>
    <t>Host-Based Protection</t>
  </si>
  <si>
    <t xml:space="preserve">•  Organization-defined systems components include all system components capable of supporting host-based boundary protection mechanisms, such as but not limited to, servers, workstations, and those subject to operation outside of the organizational boundary (i.e., laptops and other mobile devices). </t>
  </si>
  <si>
    <t>SC-07(18)</t>
  </si>
  <si>
    <t>Fail Secure</t>
  </si>
  <si>
    <t>Prevent systems from entering unsecure states in the event of an operational failure of a boundary protection device.</t>
  </si>
  <si>
    <t>•  Unsecure state refers to a condition in which system objects can be accessed in an unauthorized manner.</t>
  </si>
  <si>
    <t>CP-2, CP-12;</t>
  </si>
  <si>
    <t>SC-7(24)</t>
  </si>
  <si>
    <t>Boundary Protection | Personally Identifiable Information</t>
  </si>
  <si>
    <t>•  Managing the processing of Personally Identifiable Information (PII) is an important aspect of protecting an individual’s privacy. Applying, monitoring for, and documenting exceptions to processing rules ensure that PII is processed only in accordance with established privacy requirements.</t>
  </si>
  <si>
    <t>SC-7(29)</t>
  </si>
  <si>
    <t>Boundary Protection | Separate Subnets to Isolate Functions</t>
  </si>
  <si>
    <t xml:space="preserve">•  Separating critical system components and functions from other noncritical system components and functions through separate subnetworks may be necessary to reduce susceptibility to a catastrophic or debilitating breach or compromise that results in system failure. </t>
  </si>
  <si>
    <t>SC-08</t>
  </si>
  <si>
    <t>Transmission Confidentiality and Integrity</t>
  </si>
  <si>
    <t>AC-17, AC-18, AU-10, IA-3, IA-8, MA-4, PE-4, SA-4, SA-8, SC-7, SC-20, SC-23, SC-28</t>
  </si>
  <si>
    <t>SC-08(01)</t>
  </si>
  <si>
    <t>SC-12, SC-13</t>
  </si>
  <si>
    <t>SC-08(02)</t>
  </si>
  <si>
    <t>Pre- and Post-Transmission Handling</t>
  </si>
  <si>
    <t>SC-10</t>
  </si>
  <si>
    <t>Network Disconnect</t>
  </si>
  <si>
    <t xml:space="preserve">•  The organization-defined Authorized Management or Senior Security Official roles may terminate or suspend network connections (i.e., a system-to-system interconnection).  </t>
  </si>
  <si>
    <t>AC-17, SC-23</t>
  </si>
  <si>
    <t>SC-12</t>
  </si>
  <si>
    <t>Cryptographic Key Establishment and Management</t>
  </si>
  <si>
    <t>AC-17, AU-9, AU-10, CM-3, IA-3, IA-7, SA-4, SA-8, SA-9, SC-8, SC-13, SC-17, SC-20,  SI-3, SI-7</t>
  </si>
  <si>
    <t>SC-13</t>
  </si>
  <si>
    <t>AC-2, AC-3, AC-7, AC-17, AC-18, AC-19, AU-9, AU-10, CM-11, CP-9, IA-3, IA-7, MA-4, MP-2, MP-4, MP-5, SA-4, SA-8, SA-9, SC-8, SC-12, SC-20, SC-23, SC-28, SC-40, SI-3, SI-7</t>
  </si>
  <si>
    <t>SC-15</t>
  </si>
  <si>
    <t>Collaborative Computing Devices and Applications</t>
  </si>
  <si>
    <t xml:space="preserve">•  If collaborative computing is authorized, the authorization must specifically identify allowed mechanisms, allowed purpose, and the information system upon which the mechanisms can be used. </t>
  </si>
  <si>
    <t>SC-17</t>
  </si>
  <si>
    <t>Public Key Infrastructure Certificates</t>
  </si>
  <si>
    <t xml:space="preserve">AU-10, IA-5, SC-12, </t>
  </si>
  <si>
    <t>SC-18</t>
  </si>
  <si>
    <t>Mobile Code</t>
  </si>
  <si>
    <t>a. Define acceptable and unacceptable mobile code and mobile code technologies; and
b. Authorize, monitor, and control the use of mobile code within the system.</t>
  </si>
  <si>
    <t xml:space="preserve">•  The organization defines the acceptable and unacceptable mobile code and mobile code technologies in the applicable System Security and Privacy Plan (SSPP). </t>
  </si>
  <si>
    <t>AU-2, AU-12, CM-2, CM-6, SI-3</t>
  </si>
  <si>
    <t>SC-20</t>
  </si>
  <si>
    <t>Secure Name/Address Resolution Service (Authoritative Source)</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</si>
  <si>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</si>
  <si>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AU-10, SC-8, SC-12, SC-13, SC-21, SC-22</t>
  </si>
  <si>
    <t>SC-21</t>
  </si>
  <si>
    <t>Secure Name/Address Resolution Service (Recursive or Caching Resolver)</t>
  </si>
  <si>
    <t>Request and perform data origin authentication and data integrity verification on the name/address resolution responses the system receives from authoritative sources.</t>
  </si>
  <si>
    <t>SC-20, SC-22</t>
  </si>
  <si>
    <t>SC-22</t>
  </si>
  <si>
    <t>Architecture and Provisioning for Name/Address Resolution Service</t>
  </si>
  <si>
    <t>Ensure the systems that collectively provide name/address resolution service for an organization are fault-tolerant and implement internal and external role separation.</t>
  </si>
  <si>
    <t>SC-2, SC-20, SC-21;</t>
  </si>
  <si>
    <t>SC-23</t>
  </si>
  <si>
    <t>Session Authenticity</t>
  </si>
  <si>
    <t>Protect the authenticity of communications sessions.</t>
  </si>
  <si>
    <t>AU-10, SC-8, SC-10;</t>
  </si>
  <si>
    <t>SC-28</t>
  </si>
  <si>
    <t>Protection of Information At Rest</t>
  </si>
  <si>
    <t>AC-3, AC-6, CA-7, CM-3, CM-5, CM-6, PE-3, SC-8, SC-13, SI-3, SI-7----AC-3, AC-4, AC-6, AC-19, CA-7, CM-3, CM-5, CM-6, CP-9, MP-4, MP-5, PE-3, SC-8, SC-12, SC-13, SI-3, SI-7, SI-16</t>
  </si>
  <si>
    <t>SC-28(01)</t>
  </si>
  <si>
    <t>AC-19, SC-12, SC-13.</t>
  </si>
  <si>
    <t>SC-39</t>
  </si>
  <si>
    <t>Process Isolation</t>
  </si>
  <si>
    <t>Maintain a separate execution domain for each executing process.</t>
  </si>
  <si>
    <t>•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t>
  </si>
  <si>
    <t>AC-3, AC-4, AC-6, SA-8, SC-2, SI-16.</t>
  </si>
  <si>
    <t>System and Information Integrity</t>
  </si>
  <si>
    <t>SI-01</t>
  </si>
  <si>
    <t>PM-9, PS-8, SA-8, S!-12</t>
  </si>
  <si>
    <t>SI-02</t>
  </si>
  <si>
    <t>Flaw Remediation</t>
  </si>
  <si>
    <t>CA-2, CA-5, CA-7, CM-3, CM-4, CM-5, CM-6, CM-8, IR-4, MA-2, RA-5, SA-8, SA-10, SA-11, SI-5, SI-7 SI-11</t>
  </si>
  <si>
    <t>SI-02(02)</t>
  </si>
  <si>
    <t>Automated Flaw Remediation Status</t>
  </si>
  <si>
    <t xml:space="preserve">•  Automated mechanisms for updating security relevant software and firmware should be used to the maximum extent possible.  
</t>
  </si>
  <si>
    <t>CM-7, SI-4</t>
  </si>
  <si>
    <t>SI-02(04)</t>
  </si>
  <si>
    <t>Automated Patch Management Tools</t>
  </si>
  <si>
    <t>SI-02(06)</t>
  </si>
  <si>
    <t>Removal of Previous Versions of Software and Firmware</t>
  </si>
  <si>
    <t>SI-03</t>
  </si>
  <si>
    <t>Malicious Code Protection</t>
  </si>
  <si>
    <t xml:space="preserve">•  Malicious code scanning results are reported to organization personnel responsible for Incident Handling in compliance with IR-4 and for Audit Review, Analysis, and Reporting in compliance with AU-6.
</t>
  </si>
  <si>
    <t>AC-4, AC-19, CM-3, CM-8, IR-4, MA-3, MA-4, RA-5, SC-7, SC-23, SC-28, SI-2, SI-4, SI-7, SI-8;</t>
  </si>
  <si>
    <t>SI-04</t>
  </si>
  <si>
    <t xml:space="preserve"> System Monitoring</t>
  </si>
  <si>
    <t>•  The organization must Implement a centrally managed Intrusion detection system / intrusion protection system (IDS/IPS) capability to monitor network communications on all networks and subnets.  
•  Permitted IDS/IPS mechanisms include:  
    - Centrally managed IDS/IPS devices at network perimeter points, to include between zones; and
    - Centrally managed host-based IDS/IPS sensor agents in information technology components for which such agents are available.
•  When communications are encrypted within a zone, the environment must use mechanisms capable of either decrypting content for analysis or analyzing content before transmission/after receipt. 
•  Information technology components that do not support host-based IDS/IPS sensors capability must be documented in the applicable risk assessment and the applicable System Security and Privacy Plan (SSPP).
•  The organization's monitoring functionality supports the sharing of threat awareness information in a format that meets CMS requirements.
•  The organization monitors for unauthorized remote connections to the information system continuously, in real-time and takes appropriate action if an unauthorized connection is discovered.</t>
  </si>
  <si>
    <t>AC-2, AC-3, AC-4, AC-8, AC-17, AU-2, AU-6, AU-7, AU-9, AU-12, AU-13, AU-14, CA-7, CM-3, CM-6, CM-8, CM-11, IA-10, IR-4, MA-3, MA-4, PL-9,  PM-12, RA-5, SC-5, SC-7, SC-18, SC-26, SC-31, SC-35, SC-36, SC-37, SC-43, SI-3, SI-6, SI-7, SR-9, SR-10</t>
  </si>
  <si>
    <t>SI-04(01)</t>
  </si>
  <si>
    <t>System-Wide Intrusion Detection System</t>
  </si>
  <si>
    <t>Connect and configure individual intrusion detection tools into a system-wide intrusion detection system.</t>
  </si>
  <si>
    <t>•  Raw intrusion detection information must be available in an unaltered format.</t>
  </si>
  <si>
    <t>SI-04(02)</t>
  </si>
  <si>
    <t>Automated Tools and Mechanisms for Real-Time Analysis</t>
  </si>
  <si>
    <t>Employ automated tools and mechanisms to support near real-time analysis of events.</t>
  </si>
  <si>
    <t>•  Aggregated intrusion detection information must be searchable:
    - Information is provided in a format compliant with the organization-defined requirements (e.g., Continuous Monitoring); 
    - Information sources include all network- and host-based intrusion detection system (IDS) / intrusion protection system (IPS) capabilities used to monitor network communications on all networks and subnets; and
    - Organization-directed, aggregated intrusion detection information collection rules/requests (e.g., sources, queries, and data calls) must be implemented / provided within the timeframe specified in the request.
•  Raw intrusion detection information must be available in an unaltered format.</t>
  </si>
  <si>
    <t>SI-04(04)</t>
  </si>
  <si>
    <t>Inbound and Outbound Communications Traffic</t>
  </si>
  <si>
    <t>SI-04(05)</t>
  </si>
  <si>
    <t>System-Generated Alerts</t>
  </si>
  <si>
    <t xml:space="preserve">•  Organization-defined personnel or roles that should be alerted must be documented in the applicable System Security and Privacy Plan (SSPP). In the presence of malicious code, the organization's response should be consistent with SI-3. 
</t>
  </si>
  <si>
    <t>AU-4, AU-5, PE-6</t>
  </si>
  <si>
    <t>SI-04(11)</t>
  </si>
  <si>
    <t>Analyze Communications Traffic Anomalies</t>
  </si>
  <si>
    <t>SI-04(14)</t>
  </si>
  <si>
    <t>Wireless Intrusion Detection</t>
  </si>
  <si>
    <t>Employ a wireless intrusion detection system to identify rogue wireless devices and to detect attack attempts and potential compromises or breaches to the system.</t>
  </si>
  <si>
    <t>•  Wireless intrusion detection includes external and internal  monitoring. External monitoring includes the observation of events occurring at system boundaries. Internal monitoring includes the observation of  events occurring within the system.</t>
  </si>
  <si>
    <t>AC-18, IA-3</t>
  </si>
  <si>
    <t>SI-04(23)</t>
  </si>
  <si>
    <t>Host-Based Devices</t>
  </si>
  <si>
    <t>•  Organization system components include, but are not limited to, systems, appliances, devices, services, and applications.
•  Devices and appliances that do not support a host-based intrusion detection system / intrusion prevention system (IDS/IPS) sensor capability must be documented in the applicable Information system risk assessment and System Security and Privacy Plan (SSPP).</t>
  </si>
  <si>
    <t>AC-18, AC-19</t>
  </si>
  <si>
    <t>SI-05</t>
  </si>
  <si>
    <t>Security Alerts, Advisories, and Directives</t>
  </si>
  <si>
    <t xml:space="preserve">•  Alerts, advisories, and directives may come from external organizations such as US-CERT (United States Computer Emergency Readiness Team), Cybersecurity and Infrastructure Security Agency (CISA), and other organizations defined in the applicable system security and privacy plan. 
</t>
  </si>
  <si>
    <t>SI-2, PM-15, RA-5</t>
  </si>
  <si>
    <t>SI-06</t>
  </si>
  <si>
    <t>Security and Privacy Function Verification</t>
  </si>
  <si>
    <t>a. Verify the correct operation of organization-defined security and privacy functions;
b. Perform the verification of the functions specified in SI-6a upon system startup and/or restart, upon command by a user with appropriate privileges, or at least monthly;
c. Alert, at a minimum, the system / security administrator to failed security and privacy verification tests; and
d. Shut the system down, restart the system, or perform another defined alternative action(s) documented in the applicable System Security and Privacy Plan (SSPP) when anomalies are discovered.</t>
  </si>
  <si>
    <t>CA-7, CM-4, CM-6, SI-7</t>
  </si>
  <si>
    <t>SI-07</t>
  </si>
  <si>
    <t>Software, Firmware, and Information Integrity</t>
  </si>
  <si>
    <t>AC-4, CM-3, CM-7, CM-8, MA-3, MA-4, RA-5, SA-8, SA-9, SA-10, SC-8, SC-12, SC-13, SC-28, SI-3, SR-3;</t>
  </si>
  <si>
    <t>SI-07(01)</t>
  </si>
  <si>
    <t>Integrity Checks</t>
  </si>
  <si>
    <t>SI-07(07)</t>
  </si>
  <si>
    <t>Integration of Detection and Response</t>
  </si>
  <si>
    <t>AU-2, AU-6, IR-4, IR-5, SI-4</t>
  </si>
  <si>
    <t>SI-08</t>
  </si>
  <si>
    <t>Spam Protection</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</si>
  <si>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</si>
  <si>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SC-5, SC-7,SI-3, SI-4</t>
  </si>
  <si>
    <t>SI-08(02)</t>
  </si>
  <si>
    <t>Automatic Updates</t>
  </si>
  <si>
    <t>SI-10</t>
  </si>
  <si>
    <t>Information Input Validation</t>
  </si>
  <si>
    <t xml:space="preserve">•  Organizations must check the validity of defined information inputs for accuracy, completeness, and validity to ensure that inputs match the specific definitions for format and content.
•  When Personally Identifiable Information (PII) is entered, validation techniques support data quality measures (e.g., ensuring the PII entered is the expected type and format of data) and provide the capability to limit or exclude entering PII within a field (e.g., recognizing a restricted format, such as a Social Security Number) that should not contain the PII.
•  Laws and regulations require that organizations take reasonable steps to ensure that PII is complete, accurate and up to date.  </t>
  </si>
  <si>
    <t>SI-11</t>
  </si>
  <si>
    <t>Error Handling</t>
  </si>
  <si>
    <t>a. Generate error messages that provide information necessary for corrective actions without revealing information that could be exploited; and
b. Reveal error messages only to organization-defined personnel or roles documented in the applicable System Security and Privacy Plan (SSPP).</t>
  </si>
  <si>
    <t>AU-2, AU-3, SI-2, SI-15</t>
  </si>
  <si>
    <t>SI-12</t>
  </si>
  <si>
    <t xml:space="preserve">Information Management and Retention  </t>
  </si>
  <si>
    <t>Manage and retain information within the system and information output from the system in accordance with applicable laws, Executive Orders, directives, regulations, policies, standards, guidelines and operational requirements.</t>
  </si>
  <si>
    <t>AU-5, AU-11, CA-2, CA-3, CA-5, CA-6, CA-7, CA-9, CM5, CM-9, CP-2, IR-8, MP-2, MP-3, MP-4, MP-6, PL-2, PL-4, PM-4, PM-8, PM-9, PS-2, PS-6, PT-2, PT3, RA-2, RA-3, SA-5, SA-8, SR-2.</t>
  </si>
  <si>
    <t>SI-12(01)</t>
  </si>
  <si>
    <t>PM-25, PT-2, PT-3, RA-3</t>
  </si>
  <si>
    <t>SI-12(02)</t>
  </si>
  <si>
    <t>Minimize Personally Identifiable Information in Testing, Training, and Research</t>
  </si>
  <si>
    <t>•  If Personally Identifiable Information (PII) is used in the test environment, then the same controls required for systems containing PII must be applied to the test environment. Synthetic PII information should be used to the maximum extent practicable when testing system functionality.
•  Limit the creation, collection, use, and/or disclosure of PII only to the extent necessary to accomplish a specified and authorized purpose(s). 
•  The senior official for privacy must approve the use of PII in testing, training, and research. Using synthetic or de-identified data is preferred for testing, training, and research. 
•  Please refer to PM-25 and SA-3(2) for additional guidance on the use of PII for testing, training, and research.</t>
  </si>
  <si>
    <t>PM-22, PM-25;</t>
  </si>
  <si>
    <t>SI-12(03)</t>
  </si>
  <si>
    <t>Information Disposal</t>
  </si>
  <si>
    <t>MP-6</t>
  </si>
  <si>
    <t>SI-16</t>
  </si>
  <si>
    <t>Memory Protection</t>
  </si>
  <si>
    <t>•  The information system implements security safeguards (e.g., data execution prevention and address space layout randomization) to protect its memory from unauthorized code execution.</t>
  </si>
  <si>
    <t>SI-7</t>
  </si>
  <si>
    <t>SI-18</t>
  </si>
  <si>
    <t>Personally Identifiable Information Quality Operations</t>
  </si>
  <si>
    <t>PM-22, SI-4, PT-2</t>
  </si>
  <si>
    <t>SI-18(04)</t>
  </si>
  <si>
    <t>Individual Requests</t>
  </si>
  <si>
    <t>Correct or delete Personally Identifiable Information (PII) upon request by individuals or their designated representatives.</t>
  </si>
  <si>
    <t xml:space="preserve">•  Organizations may not be permitted to delete certain Personally Identifiable Information (PII) regardless of an individual's preference. </t>
  </si>
  <si>
    <t>SI-18(05)</t>
  </si>
  <si>
    <t>Notice of Collection or Deletion</t>
  </si>
  <si>
    <t>•  If an individual requests deletion of Personally Identifiable Information (PII) that an organization is legally required to maintain, the organization must communicate that reason in their denial of the individual's request.</t>
  </si>
  <si>
    <t>SI-19</t>
  </si>
  <si>
    <t>De-Identification</t>
  </si>
  <si>
    <t xml:space="preserve">• Organizations must de-identify datasets as needed to conduct activities for which not all data elements are necessary. Various laws, regulations, and policies require organizations to de-identify datasets under a number of circumstances. For example, the HIPAA Privacy Rule requires covered entities to de-identify datasets prior to disclosing them for research purposes. Many conditions and exceptions apply, and HIPAA covered entities must understand and comply thoroughly with the HIPAA Privacy Rule. 
• "De-identification" is distinct from "data minimization" in that data minimization may be performed at the time of collection, as well as when the organization determines that data fields are not needed or relevant; de-identification refers to creating records, from prior existing records, with certain data fields or information removed, most often to satisfy a specific, secondary, legitimate purpose. Also, "de-identification" refers to a process that renders the dataset impossible to re-identify; "data minimization" may result in data records that remain attributable to an identifiable individual. </t>
  </si>
  <si>
    <t>SI-19(03)</t>
  </si>
  <si>
    <t>Release</t>
  </si>
  <si>
    <t>Remove personally identifiable information elements from a dataset prior to its release if those elements in the dataset do not need to be part of the data release.</t>
  </si>
  <si>
    <t>• Prior to releasing a dataset, a data custodian considers the intended uses of the dataset and determines if it is necessary to de-identify the record set. The data custodian de-identifies the record or record set by removing all data elements and other information that could permit re-identification of one or more records. Specific laws, such as the HIPAA Privacy Rule, may require the data custodian to use specific procedures or methodologies to de-identify the records.</t>
  </si>
  <si>
    <t>SI-19(04)</t>
  </si>
  <si>
    <t>Removal, Masking, Encryption, Hashing, or Replacement of Direct Identifiers</t>
  </si>
  <si>
    <t>Remove, mask, encrypt, hash, or replace direct identifiers in a dataset.</t>
  </si>
  <si>
    <t>Supply Chain Risk Management</t>
  </si>
  <si>
    <t>SR-01</t>
  </si>
  <si>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supply chain risk management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supply chain risk management policies and review at least every one (1) year to ensure the organization and Mission/Business/System supply chain risk management policies remain effective.
•  Ensure supply chain risk management policies and procedures support cybersecurity and privacy safeguards to the greatest extent feasible throughout the system's life cycle and the information on that system. 
•  Organization defined events include assessment or audit findings; security or privacy incidents; changes to applicable laws (to include privacy laws), Executive Orders, directives, regulations, policies, standards, and guidelines.
</t>
  </si>
  <si>
    <t>SR-02</t>
  </si>
  <si>
    <t>Supply Chain Risk Management Plan</t>
  </si>
  <si>
    <t>CA-2, CP-4, IR-4, MA-2, MA-6, PE-16, PL-2, PM-9, RA-3, RA-7, SA-8, SI-4.</t>
  </si>
  <si>
    <t>SR-02(01)</t>
  </si>
  <si>
    <t>Establish SCRM Team</t>
  </si>
  <si>
    <t>SR-03</t>
  </si>
  <si>
    <t>Supply Chain Controls and Processes</t>
  </si>
  <si>
    <t xml:space="preserve">•  The organization-defined supply chain controls are not limited to those defined in ARC-AMPE; the organization should select other NIST SP 800-53 Rev. 5 supply chain controls as appropriate for their organization. </t>
  </si>
  <si>
    <t>CA-2, MA-2, MA-6, PE-3, PE-16, PL-8, SA-2, SA-3, SA-4, SA-5, SA-8, SA-9, SA-10, SA-15, SC-7, SI-7;</t>
  </si>
  <si>
    <t>SR-08</t>
  </si>
  <si>
    <t>Notification Agreements</t>
  </si>
  <si>
    <t>•  Notifications of supply chain incidents should be consistent with organizational IR-4 Incident Handling and IR-6 Incident Reporting</t>
  </si>
  <si>
    <t>IR-4, IR-6, IR-8;</t>
  </si>
  <si>
    <t>SR-12</t>
  </si>
  <si>
    <t>Component Disposal</t>
  </si>
  <si>
    <t>•  Disposal techniques and methods should be consistent with MP-6 Media Sanitization.</t>
  </si>
  <si>
    <t>Control (or Control Enhancement) Name</t>
  </si>
  <si>
    <t>Add/Tailor</t>
  </si>
  <si>
    <t>Original Control Language</t>
  </si>
  <si>
    <t>Changes to Control Language (Tailoring)</t>
  </si>
  <si>
    <t>Justification/Rationale</t>
  </si>
  <si>
    <t>Example 1</t>
  </si>
  <si>
    <t>AC-6(6)</t>
  </si>
  <si>
    <t>Add</t>
  </si>
  <si>
    <t>N/A</t>
  </si>
  <si>
    <t>Any user who is not an employee does not need privileged access to systems and should not have the ability to make changes or have access to information or systems that employees who are privileged users do.</t>
  </si>
  <si>
    <t>Example 2</t>
  </si>
  <si>
    <t>AT-4</t>
  </si>
  <si>
    <t>Tailor</t>
  </si>
  <si>
    <t>State law XX requires maintaining training records for a minimum of 10 years for any training course taken by an employee.</t>
  </si>
  <si>
    <t>Example 3</t>
  </si>
  <si>
    <t>AT-3(1)</t>
  </si>
  <si>
    <t>Role-Based Training | Environmental Controls</t>
  </si>
  <si>
    <t>Provide [Assignment: organization-defined personnel or roles] with initial and [Assignment: organization-defined frequency] training in the employment and operation of environmental controls.</t>
  </si>
  <si>
    <t>Due to the distance between the site and the nearest emergency response center, specific personnel have been assigned with emergency response responsibilities in the employment and operation of environmental controls such as handheld fire extinguishers and fixed fire hoses.</t>
  </si>
  <si>
    <t>Example 4</t>
  </si>
  <si>
    <t>PE-2(2)</t>
  </si>
  <si>
    <t>Physical Access Authorizations | Two Forms of Identification</t>
  </si>
  <si>
    <t>Require two forms of identification from the following forms of identification for visitor access to the facility where the system resides: [Assignment: organization-defined list of acceptable forms of identification].</t>
  </si>
  <si>
    <t>Any visitor to the facility must present two different forms of identification to verify individual before granting access to facility.</t>
  </si>
  <si>
    <t>&lt;Enter Order Value&gt;</t>
  </si>
  <si>
    <t>&lt;Enter Number&gt;</t>
  </si>
  <si>
    <t>&lt;Enter Name&gt;</t>
  </si>
  <si>
    <t>&lt;Add, Tailor or Both&gt;</t>
  </si>
  <si>
    <t>&lt;Enter Original Control Language&gt;</t>
  </si>
  <si>
    <t>&lt;Enter updated control language&gt;</t>
  </si>
  <si>
    <t>Reference Name/Title</t>
  </si>
  <si>
    <t>Reference Location/Link</t>
  </si>
  <si>
    <t>Control References</t>
  </si>
  <si>
    <t xml:space="preserve">45 CFR §155.1210 </t>
  </si>
  <si>
    <t>https://www.ecfr.gov/current/title-45/subtitle-A/subchapter-B/part-155#155.1210</t>
  </si>
  <si>
    <t>AU-11, SI-12</t>
  </si>
  <si>
    <t>45 CFR §155.200</t>
  </si>
  <si>
    <t>https://www.ecfr.gov/current/title-45/subtitle-A/subchapter-B/part-155#155.200</t>
  </si>
  <si>
    <t>PT-3</t>
  </si>
  <si>
    <t>45 CFR §155.260</t>
  </si>
  <si>
    <t xml:space="preserve">https://www.ecfr.gov/current/title-45/subtitle-A/subchapter-B/part-155#155.260 </t>
  </si>
  <si>
    <t>AC-21, PS-06, PS-08, PT-03, SA-04, SA-09, SI-12</t>
  </si>
  <si>
    <t>45 CFR §155.260(a)</t>
  </si>
  <si>
    <t xml:space="preserve">https://www.ecfr.gov/current/title-45/subtitle-A/subchapter-B/part-155#p-155.260(a) </t>
  </si>
  <si>
    <t>PT-03, SI-12</t>
  </si>
  <si>
    <t>45 CFR §155.260(b)</t>
  </si>
  <si>
    <t>https://www.ecfr.gov/current/title-45/subtitle-A/subchapter-B/part-155#p-155.260(b)</t>
  </si>
  <si>
    <t>PS-06, SA-04, SA-09</t>
  </si>
  <si>
    <t>45 CFR §155.260(c)</t>
  </si>
  <si>
    <t xml:space="preserve">https://www.ecfr.gov/current/title-45/subtitle-A/subchapter-B/part-155#p-155.260(c) </t>
  </si>
  <si>
    <t>PS-06, PS-08</t>
  </si>
  <si>
    <t>45 CFR §155.260(e)</t>
  </si>
  <si>
    <t>https://www.ecfr.gov/current/title-45/subtitle-A/subchapter-B/part-155#p-155.260(e)</t>
  </si>
  <si>
    <t xml:space="preserve">AC-21 </t>
  </si>
  <si>
    <t>45 CFR §155.260(g)</t>
  </si>
  <si>
    <t>https://www.ecfr.gov/current/title-45/subtitle-A/subchapter-B/part-155#p-155.260(g)</t>
  </si>
  <si>
    <t>45 CFR §155.300</t>
  </si>
  <si>
    <t>https://www.ecfr.gov/current/title-45/subtitle-A/subchapter-B/part-155#155.300</t>
  </si>
  <si>
    <t>45 CFR §156.705</t>
  </si>
  <si>
    <t>https://www.ecfr.gov/current/title-45/subtitle-A/subchapter-B/part-156#156.705</t>
  </si>
  <si>
    <t>https://www.ashrae.org/technical-resources/ashrae-handbook</t>
  </si>
  <si>
    <t>Center for Internet Security (CIS) guidelines (Level 1)</t>
  </si>
  <si>
    <t>https://www.cisecurity.org/cis-benchmarks</t>
  </si>
  <si>
    <t>CM-06, CM-07</t>
  </si>
  <si>
    <t>Cryptographic Module Validation Program</t>
  </si>
  <si>
    <t>http://csrc.nist.gov/groups/STM/cmvp/validation.html</t>
  </si>
  <si>
    <t>Defense Information Systems Agency (DISA) Security Technical Implementation Guides (STIG)</t>
  </si>
  <si>
    <t>https://public.cyber.mil/stigs/</t>
  </si>
  <si>
    <t>Fair Information Practice Principles (FIPPs)</t>
  </si>
  <si>
    <t>https://www.fpc.gov/resources/fipps/</t>
  </si>
  <si>
    <t>FIPS 140-2/140-3</t>
  </si>
  <si>
    <t>https://nvlpubs.nist.gov/nistpubs/FIPS/NIST.FIPS.140-2.pdf
https://nvlpubs.nist.gov/nistpubs/FIPS/NIST.FIPS.140-3.pdf</t>
  </si>
  <si>
    <t>AC-03, AC-17, AC-18(01), AC-19(05), CM-02(07), IA-07, MP-04, MP-05, SC-08, SC-08 (01), SC-12, SC-13, SC-28, SC-28(01), SI-12(03)</t>
  </si>
  <si>
    <t>FIPS 199</t>
  </si>
  <si>
    <t>https://nvlpubs.nist.gov/nistpubs/fips/nist.fips.199.pdf</t>
  </si>
  <si>
    <t>AC-20, RA-02</t>
  </si>
  <si>
    <t>HHS Standard for Encryption</t>
  </si>
  <si>
    <t>https://www.cms.gov/files/document/hhsencryption-policy.pdf</t>
  </si>
  <si>
    <t>IEEE 802.11 Wireless Local Area Network (WLAN) standard</t>
  </si>
  <si>
    <t>https://www.ieee802.org/11/</t>
  </si>
  <si>
    <t>IRS Publication 1075</t>
  </si>
  <si>
    <t>https://www.irs.gov/pub/irs-pdf/p1075.pdf
https://www.irs.gov/privacy-disclosure/encryption-requirements-of-publication-1075</t>
  </si>
  <si>
    <t>NIST 800-63B</t>
  </si>
  <si>
    <t>https://nvlpubs.nist.gov/nistpubs/SpecialPublications/NIST.SP.800-63b.pdf</t>
  </si>
  <si>
    <t>NIST National Checklist Program (NCP)</t>
  </si>
  <si>
    <t>https://ncp.nist.gov/repository</t>
  </si>
  <si>
    <t>NIST National Vulnerability Database</t>
  </si>
  <si>
    <t>https://nvd.nist.gov/cvss.cfm</t>
  </si>
  <si>
    <t>NIST Privacy Framework: A Tool for Improving Privacy through Enterprise Risk Management</t>
  </si>
  <si>
    <t>https://www.nist.gov/system/files/documents/2020/01/16/NIST%20Privacy%20Framework_V1.0.pdf</t>
  </si>
  <si>
    <t>NIST Privacy Risk Assessment Methodology (PRAM)</t>
  </si>
  <si>
    <t>https://www.nist.gov/itl/applied-cybersecurity/privacy-engineering/resources</t>
  </si>
  <si>
    <t>NIST SP 800-160 Volume 1 Rev. 1, Engineering Trustworthy Secure Systems</t>
  </si>
  <si>
    <t>https://nvlpubs.nist.gov/nistpubs/SpecialPublications/NIST.SP.800-160v2r1.pdf</t>
  </si>
  <si>
    <t>NIST SP 800-161 Rev. 1, Cybersecurity Supply Chain Risk Management Practices for Systems and Organizations</t>
  </si>
  <si>
    <t>https://nvlpubs.nist.gov/nistpubs/SpecialPublications/NIST.SP.800-161r1.pdf</t>
  </si>
  <si>
    <t>NIST SP 800-189, Resilient Interdomain Traffic Exchange: BGP Security and DDoS Mitigation</t>
  </si>
  <si>
    <t>https://nvlpubs.nist.gov/nistpubs/SpecialPublications/NIST.SP.800-189.pdf</t>
  </si>
  <si>
    <t>NIST SP 800-34 Rev. 1, Contingency Planning Guide for Federal Information Systems</t>
  </si>
  <si>
    <t>https://nvlpubs.nist.gov/nistpubs/Legacy/SP/nistspecialpublication800-34r1.pdf</t>
  </si>
  <si>
    <t>CP-04, CP-06, CP-06(01), CP-06(03), CP-07, CP-07(01), CP-07(02)</t>
  </si>
  <si>
    <t>NIST SP 800-37 Rev. 2, Risk Management Framework for Information Systems and Organizations: A System Life Cycle Approach for Security and Privacy</t>
  </si>
  <si>
    <t>https://nvlpubs.nist.gov/nistpubs/SpecialPublications/NIST.SP.800-37r2.pdf</t>
  </si>
  <si>
    <t>NIST SP 800-46 Rev. 2, Guide to Enterprise Telework, Remote Access, and Bring Your Own Device (BYOD) Security</t>
  </si>
  <si>
    <t>https://nvlpubs.nist.gov/nistpubs/SpecialPublications/NIST.SP.800-46r2.pdf</t>
  </si>
  <si>
    <t>NIST SP 800-53 Rev. 5, Security and Privacy Controls for Information Systems and Organizations</t>
  </si>
  <si>
    <t>https://nvlpubs.nist.gov/nistpubs/SpecialPublications/NIST.SP.800-53r5.pdf</t>
  </si>
  <si>
    <t xml:space="preserve">All controls; for additional information on any of the controls review the discussion. </t>
  </si>
  <si>
    <t>NIST SP 800-53A, Rev. 5, Assessing Security and Privacy Controls in Information Systems and Organizations</t>
  </si>
  <si>
    <t>https://nvlpubs.nist.gov/nistpubs/SpecialPublications/NIST.SP.800-53Ar5.pdf</t>
  </si>
  <si>
    <t xml:space="preserve">All controls; use for assessment and methods. </t>
  </si>
  <si>
    <t>NIST SP 800-56A Rev. 3, Recommendation for Pair-Wise Key-Establishment Schemes Using Discrete Logarithm Cryptography</t>
  </si>
  <si>
    <t>https://nvlpubs.nist.gov/nistpubs/SpecialPublications/NIST.SP.800-56Ar3.pdf</t>
  </si>
  <si>
    <t xml:space="preserve">SC-12 </t>
  </si>
  <si>
    <t>NIST SP 800-56B Rev. 2, Recommendation for Pair-Wise Key-Establishment Using Integer Factorization Cryptography</t>
  </si>
  <si>
    <t>https://doi.org/10.6028/NIST.SP.800-56Br2</t>
  </si>
  <si>
    <t>NIST SP 800-56C Rev. 2, Recommendation for Key-Derivation Methods in Key-Establishment Schemes</t>
  </si>
  <si>
    <t>https://doi.org/10.6028/NIST.SP.800-56Cr2</t>
  </si>
  <si>
    <t>NIST SP 800-57</t>
  </si>
  <si>
    <t>https://nvlpubs.nist.gov/nistpubs/SpecialPublications/NIST.SP.800-57pt1r5.pdf
https://nvlpubs.nist.gov/nistpubs/SpecialPublications/NIST.SP.800-57pt2r1.pdf
https://nvlpubs.nist.gov/nistpubs/SpecialPublications/NIST.SP.800-57Pt3r1.pdf</t>
  </si>
  <si>
    <t>NIST SP 800-61 Rev. 2, Computer Security Incident Handling Guide</t>
  </si>
  <si>
    <t>https://nvlpubs.nist.gov/nistpubs/SpecialPublications/NIST.SP.800-61r2.pdf</t>
  </si>
  <si>
    <t>SC-05, SC-05(01), SC-05(03)</t>
  </si>
  <si>
    <t>https://nvlpubs.nist.gov/nistpubs/SpecialPublications/NIST.SP.800-63a.pdf
https://nvlpubs.nist.gov/nistpubs/SpecialPublications/NIST.SP.800-63A-4.ipd.pdf
https://nvlpubs.nist.gov/nistpubs/SpecialPublications/NIST.SP.800-63b.pdf
https://nvlpubs.nist.gov/nistpubs/SpecialPublications/NIST.SP.800-63B-4.ipd.pdf
https://nvlpubs.nist.gov/nistpubs/SpecialPublications/NIST.SP.800-63-3.pdf
https://nvlpubs.nist.gov/nistpubs/SpecialPublications/NIST.SP.800-63c.pdf
https://nvlpubs.nist.gov/nistpubs/SpecialPublications/NIST.SP.800-63C-4.ipd.pdf
https://nvlpubs.nist.gov/nistpubs/SpecialPublications/NIST.SP.800-63-4.ipd.pdf</t>
  </si>
  <si>
    <t>AC-17, IA-02, IA-02(06), IA-08, IA-08(2), IA-08(04), IA-12</t>
  </si>
  <si>
    <t>NIST SP 800-84, Guide to Test, Training, and Exercise Programs for IT Plans and Capabilities</t>
  </si>
  <si>
    <t>https://nvlpubs.nist.gov/nistpubs/Legacy/SP/nistspecialpublication800-84.pdf</t>
  </si>
  <si>
    <t>NIST SP 800-88 Rev 1, Guidelines for Media Sanitization</t>
  </si>
  <si>
    <t>https://nvlpubs.nist.gov/nistpubs/SpecialPublications/NIST.SP.800-88r1.pdf</t>
  </si>
  <si>
    <r>
      <rPr>
        <sz val="11"/>
        <color rgb="FF000000"/>
        <rFont val="Calibri"/>
        <family val="2"/>
      </rPr>
      <t xml:space="preserve">MA-02, </t>
    </r>
    <r>
      <rPr>
        <sz val="11"/>
        <color theme="1"/>
        <rFont val="Calibri"/>
        <family val="2"/>
      </rPr>
      <t>MA-0</t>
    </r>
    <r>
      <rPr>
        <sz val="11"/>
        <color rgb="FF000000"/>
        <rFont val="Calibri"/>
        <family val="2"/>
      </rPr>
      <t>3, MA-</t>
    </r>
    <r>
      <rPr>
        <sz val="11"/>
        <color theme="1"/>
        <rFont val="Calibri"/>
        <family val="2"/>
      </rPr>
      <t>03</t>
    </r>
    <r>
      <rPr>
        <sz val="11"/>
        <color rgb="FF000000"/>
        <rFont val="Calibri"/>
        <family val="2"/>
      </rPr>
      <t>(03), MA-04, MP-02, MP-06,  SI-12(03), SR-12</t>
    </r>
  </si>
  <si>
    <t>NISTIR 8062, An Introduction to Privacy Engineering and Risk Management in Federal Systems</t>
  </si>
  <si>
    <t>https://nvlpubs.nist.gov/nistpubs/ir/2017/nist.ir.8062.pdf</t>
  </si>
  <si>
    <t>CM-13, SA-08</t>
  </si>
  <si>
    <t>NISTIR 8276, Key Practices in Cyber Supply Chain Risk Management: Observations from Industry</t>
  </si>
  <si>
    <t>https://nvlpubs.nist.gov/nistpubs/ir/2021/NIST.IR.8276.pdf</t>
  </si>
  <si>
    <t>Repository of threat intelligence sources</t>
  </si>
  <si>
    <t>https://github.com/hslatman/awesome-threat-intelligence#sources.</t>
  </si>
  <si>
    <t>RA-3(2)</t>
  </si>
  <si>
    <t>SANS</t>
  </si>
  <si>
    <t>https://www.sans.org/dosstep 
https://www.sans.org/dosstep/roadmap</t>
  </si>
  <si>
    <t xml:space="preserve">SC-05 </t>
  </si>
  <si>
    <t>Thermal Guidelines for Data Processing Environments</t>
  </si>
  <si>
    <t>https://www.techstreet.com/ashrae/standards/thermal-guidelines-for-data-processing-environments-5th-ed?product_id=2212974</t>
  </si>
  <si>
    <t>United States Government Configuration Baseline (USGCB)</t>
  </si>
  <si>
    <t>CMS zONE Links</t>
  </si>
  <si>
    <t>ACA Mailbox FAQ</t>
  </si>
  <si>
    <t>https://zone.cms.gov/document/work-instruction-states-aca-security-and-privacy-mailbox </t>
  </si>
  <si>
    <t>ACA PIA Completion Guide</t>
  </si>
  <si>
    <t>https://zone.cms.gov/document/privacy-impact-assessment-pia</t>
  </si>
  <si>
    <t>CM04, RA-03, RA-08, SA-08(31)</t>
  </si>
  <si>
    <t>ACA PIA Template</t>
  </si>
  <si>
    <t>CM-04, RA-03, RA-08, SA-08(31)</t>
  </si>
  <si>
    <t>ACA Unified PIA Mapping Table</t>
  </si>
  <si>
    <t>Administering Entity Security and Privacy Assessment Report Template (SAR)</t>
  </si>
  <si>
    <t>https://zone.cms.gov/document/ae-security-and-privacy-assessment-report-template-sar</t>
  </si>
  <si>
    <t>AE Annual Attestation Memorandum</t>
  </si>
  <si>
    <t>https://zone.cms.gov/document/annual-security-and-privacy-attestation-procedure-aca-systems</t>
  </si>
  <si>
    <t>AE Annual Attestation Procedures</t>
  </si>
  <si>
    <t>AE ATC Guidelines</t>
  </si>
  <si>
    <t>https://zone.cms.gov/document/authority-connect-atc-guidelines</t>
  </si>
  <si>
    <t>CA-02, RA-03</t>
  </si>
  <si>
    <t>AE ATC Readiness Review Process</t>
  </si>
  <si>
    <t>https://zone.cms.gov/document/authority-connect-atc-readiness-review-arr-process-affordable-care-act-information-systems</t>
  </si>
  <si>
    <t>AE Change Notification Form</t>
  </si>
  <si>
    <t>https://zone.cms.gov/document/change-reporting-procedures-administering-entities-aca-systems</t>
  </si>
  <si>
    <t>CA-02, CM-03</t>
  </si>
  <si>
    <t>AE Change Reporting Procedures</t>
  </si>
  <si>
    <t>AE Incident Response Guidance</t>
  </si>
  <si>
    <t>https://zone.cms.gov/document/aca-administering-entity-ae-incident-response-ir</t>
  </si>
  <si>
    <t>AE POA&amp;M Template</t>
  </si>
  <si>
    <t>https://zone.cms.gov/document/plan-action-and-milestones-template</t>
  </si>
  <si>
    <t>AE Risk Acceptance Form</t>
  </si>
  <si>
    <t>https://zone.cms.gov/document/aca-ae-risk-acceptance</t>
  </si>
  <si>
    <t>RA-07, SA-22</t>
  </si>
  <si>
    <t>AE Risk Acceptance Guidance</t>
  </si>
  <si>
    <t>AE Security Impact Analysis (SIA) Template</t>
  </si>
  <si>
    <t>https://zone.cms.gov/document/ae-security-impact-analysis</t>
  </si>
  <si>
    <t xml:space="preserve">CMS ACA AE Office Hours </t>
  </si>
  <si>
    <t>https://zone.cms.gov/document/aca-state-administering-entity-office-hours-monthly</t>
  </si>
  <si>
    <t xml:space="preserve">CMS ACA Security and Privacy Incident Response Template </t>
  </si>
  <si>
    <t>CMS ISSO Mailbox instructions</t>
  </si>
  <si>
    <t>CMS IT Service Desk</t>
  </si>
  <si>
    <t>cms_it_service_desk@cms.hhs.gov or by calling 1-800-562-1963</t>
  </si>
  <si>
    <t>CMS State Exchange Resource Virtual Information System (SERVIS) Security and Privacy Artifact Submission Procedures</t>
  </si>
  <si>
    <t>https://zone.cms.gov/document/ae-servis-security-and-privacy-artifact-submission-procedures</t>
  </si>
  <si>
    <t>Computer Matching Agreement (CMA)</t>
  </si>
  <si>
    <t>https://zone.cms.gov/document/computer-matching-agreement</t>
  </si>
  <si>
    <t>AC-21, CA-03, IR-06</t>
  </si>
  <si>
    <t>Decommissioning Guide</t>
  </si>
  <si>
    <t>https://zone.cms.gov/document/decommissioning-and-data-retention-planning</t>
  </si>
  <si>
    <t>Decommissioning Plan</t>
  </si>
  <si>
    <t>e-Authentication Guidelines for ACA Administering Entities (AEs)</t>
  </si>
  <si>
    <t>https://zone.cms.gov/document/e-authentication-guidelines-aca-administering-entities-aes</t>
  </si>
  <si>
    <t>IA-02, IA-02 (06)</t>
  </si>
  <si>
    <t>Fed2NonFed ISA Guide</t>
  </si>
  <si>
    <t>https://zone.cms.gov/document/fed2nonfed-interconnection-security-agreement-isa</t>
  </si>
  <si>
    <t>CA-03, IR-06</t>
  </si>
  <si>
    <t>Fed2NonFed ISA Template</t>
  </si>
  <si>
    <t>Framework for Independent Assessments</t>
  </si>
  <si>
    <t>https://zone.cms.gov/document/framework-independent-assessment-security-and-privacy-controls</t>
  </si>
  <si>
    <t>CA-02(01), CA-07(01)</t>
  </si>
  <si>
    <t>Information Exchange Agreement (IEA)</t>
  </si>
  <si>
    <t>https://zone.cms.gov/document/information-exchange-agreement-iea</t>
  </si>
  <si>
    <t>Information Security and Privacy Continuous Monitoring (ISCM) Guide for Administering Entity (AE) Systems</t>
  </si>
  <si>
    <t>https://zone.cms.gov/document/information-security-and-privacy-continuous-monitoring-guide-administering-entity-systems</t>
  </si>
  <si>
    <t>CA-05, CA-07, RA-05</t>
  </si>
  <si>
    <t>Information Security Risk Assessment (ISRA) Activities Checklist for AE Systems</t>
  </si>
  <si>
    <t>https://zone.cms.gov/document/information-security-risk-assessment-isra-procedures-administering-entities</t>
  </si>
  <si>
    <t>RA-03, SI-04(23)</t>
  </si>
  <si>
    <t>Information Security Risk Assessment (ISRA) Procedures for Administering Entities</t>
  </si>
  <si>
    <t>Information Security Risk Assessment (ISRA) Template for AE Systems</t>
  </si>
  <si>
    <t>MARS-E Document Suite</t>
  </si>
  <si>
    <t>https://zone.cms.gov/document/minimum-acceptable-risk-standards-exchanges-mars-e-suite</t>
  </si>
  <si>
    <t>MARS-E Timelines and Artifacts List</t>
  </si>
  <si>
    <t>https://zone.cms.gov/document/cms-security-and-privacy-mars-e-timelines-and-artifacts-list</t>
  </si>
  <si>
    <t>PIA Frequently Asked Questions (FAQ)</t>
  </si>
  <si>
    <t>Security And Privacy AE Security And Privacy Assessor Workbook (SAW)</t>
  </si>
  <si>
    <t>https://zone.cms.gov/document/ae-security-and-privacy-assessor-workbook</t>
  </si>
  <si>
    <t>Security and Privacy Assessment Plan (SAP) Template for the Affordable Care Act</t>
  </si>
  <si>
    <t>https://zone.cms.gov/document/ae-security-and-privacy-assessment-plan-sap</t>
  </si>
  <si>
    <t>State Assignment Points of Contact Table</t>
  </si>
  <si>
    <t>https://zone.cms.gov/document/state-assignment-points-contact-table</t>
  </si>
  <si>
    <t>State Decommissioning Closeout Letter</t>
  </si>
  <si>
    <t>Require two forms of identification from the following forms of identification for visitor access to the facility where the system resides: U.S.-issued passport, REAL-ID compliant drivers license, Social Security Card, Personal Identity Verification (PIV) card.</t>
  </si>
  <si>
    <t>Supervisor Authorization</t>
  </si>
  <si>
    <t>Privacy Policies on Websites, Applications, and Digital Services</t>
  </si>
  <si>
    <t>Manage Preproduction Environment</t>
  </si>
  <si>
    <t>Trusted Communications Channels</t>
  </si>
  <si>
    <t>Accountability and Traceability</t>
  </si>
  <si>
    <t>Secure Defaults</t>
  </si>
  <si>
    <t>Secure System Modification</t>
  </si>
  <si>
    <t xml:space="preserve">Sufficient Documentation </t>
  </si>
  <si>
    <t>Minimization</t>
  </si>
  <si>
    <t>Processing and Storage Location - U.S. Jurisdiction</t>
  </si>
  <si>
    <t>Static Code Analysis</t>
  </si>
  <si>
    <t>Minimize Personally Identifiable Information</t>
  </si>
  <si>
    <r>
      <t xml:space="preserve">•  The organization must establish and administer privileged user accounts in accordance with a role-based access scheme that organizes allowed information system access and privileges into roles.
</t>
    </r>
    <r>
      <rPr>
        <b/>
        <sz val="10"/>
        <rFont val="Calibri"/>
        <family val="2"/>
        <scheme val="minor"/>
      </rPr>
      <t xml:space="preserve">• </t>
    </r>
    <r>
      <rPr>
        <sz val="10"/>
        <rFont val="Calibri"/>
        <family val="2"/>
        <scheme val="minor"/>
      </rPr>
      <t xml:space="preserve"> The organization must establish and administer application-specific privileged user accounts in accordance with a role-based access scheme that allows access based on user responsibilities associated with application use.
•  The organization must monitor and inspect privileged role assignments as well as application-specific privileged role assignments. The organization must inspect administrator groups, root accounts, and other system-related accounts on demand and at least once every fourteen (14) days to ensure that unauthorized accounts have not been created. Privileged user roles associated with applications must be inspected every thirty (30) days. 
</t>
    </r>
  </si>
  <si>
    <r>
      <rPr>
        <b/>
        <sz val="10"/>
        <rFont val="Calibri"/>
        <family val="2"/>
      </rPr>
      <t xml:space="preserve">•  </t>
    </r>
    <r>
      <rPr>
        <sz val="10"/>
        <rFont val="Calibri"/>
        <family val="2"/>
      </rPr>
      <t xml:space="preserve">Receiving external organizations may include, but are not limited to, department, agency, or commercial entity not managed by the organization. </t>
    </r>
  </si>
  <si>
    <r>
      <t xml:space="preserve">•  Mechanisms should include individual authentication and identification, accounting of disclosures, a notice of privacy practices, request forms and applications interfaces, and other mechanisms in consultation with the senior privacy official and legal counsel. 
</t>
    </r>
    <r>
      <rPr>
        <b/>
        <sz val="10"/>
        <rFont val="Calibri"/>
        <family val="2"/>
      </rPr>
      <t xml:space="preserve">•  </t>
    </r>
    <r>
      <rPr>
        <sz val="10"/>
        <rFont val="Calibri"/>
        <family val="2"/>
      </rPr>
      <t xml:space="preserve">Organization-defined Personally Identifiable Information (PII) / Protected Health Information (PHI) elements should be in a readable form and format.
•  Individuals should have the capability to access their PII maintained in the organization's system(s) of records.
•  The organization publishes policies and/or regulations governing how individuals may request access to records maintained in the organization's system(s) of records.
•  The organization publishes access procedures.  
•  The organization adheres to federal and state privacy policies and guidance for the proper processing of access requests.
</t>
    </r>
  </si>
  <si>
    <r>
      <t xml:space="preserve">•  The System Owner determines elements of the environment that require the System Use Notification control.
•  The System Owner determines how System Use Notification will be verified and provides appropriate periodicity of the check.
•  If not performed as part of a Configuration Baseline check, the organization has a documented agreement on how to provide results of verification and the necessary periodicity of the verification by the service provider.
•  The following text is an example of a system use notification or banner to display: 
</t>
    </r>
    <r>
      <rPr>
        <i/>
        <sz val="10"/>
        <rFont val="Calibri"/>
        <family val="2"/>
      </rPr>
      <t xml:space="preserve">
"Warning! This system contains U.S. Government information. By using this information system, you are consenting to system monitoring for law enforcement and other purposes.  Unauthorized or improper use of, or access to, this computer system may subject you to state and federal criminal prosecution and penalties as well as civil penalties. At any time, the government may intercept, search, and seize any communication or data transiting or stored on this information system."</t>
    </r>
  </si>
  <si>
    <r>
      <t xml:space="preserve">•  The organization facilitates information sharing as defined in 45 CFR §155.260 (e) </t>
    </r>
    <r>
      <rPr>
        <sz val="10"/>
        <rFont val="Calibri"/>
        <family val="2"/>
      </rPr>
      <t>–</t>
    </r>
    <r>
      <rPr>
        <sz val="10"/>
        <rFont val="Calibri"/>
        <family val="2"/>
        <scheme val="minor"/>
      </rPr>
      <t xml:space="preserve"> Privacy and security of personally identifiable information, or “data sharing” by enabling authorized officials to determine whether access authorizations assigned to the sharing partner match the access restrictions on the information for approved information-sharing circumstances (as defined in data sharing agreements such as the Computer Matching Agreement or Information Exchange Agreement) where user discretion is required. 
•  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(PII). PII may only be shared when authorized, there is a need to know, and adequate assurances of protection have been provided. Security and privacy risk assessments, as well as applicable laws, regulations, and policies, can provide useful inputs to these determinations. Depending on the circumstances, sharing partners may be defined at the individual, group, or organizational level. 
</t>
    </r>
  </si>
  <si>
    <r>
      <rPr>
        <b/>
        <sz val="10"/>
        <rFont val="Calibri"/>
        <family val="2"/>
      </rPr>
      <t xml:space="preserve">•  </t>
    </r>
    <r>
      <rPr>
        <sz val="10"/>
        <rFont val="Calibri"/>
        <family val="2"/>
      </rPr>
      <t xml:space="preserve">Literacy training on the advanced persistent threat (APT) should include techniques for recognizing suspicious emails, use of removable systems in non-secure settings, the potential targeting of individuals at home, and the various ways that APTs can infiltrate the organization (e.g., through websites, emails, advertisement pop-ups, articles, and social engineering). </t>
    </r>
  </si>
  <si>
    <r>
      <t xml:space="preserve">a. Document and monitor information security and privacy training activities, including security and privacy awareness training and specific role-based security and privacy training; and
b. Retain individual training records for a </t>
    </r>
    <r>
      <rPr>
        <sz val="10"/>
        <color rgb="FFFF0000"/>
        <rFont val="Calibri"/>
        <family val="2"/>
        <scheme val="minor"/>
      </rPr>
      <t>minimum of five (5) years after completing a specific training course</t>
    </r>
    <r>
      <rPr>
        <sz val="10"/>
        <rFont val="Calibri"/>
        <family val="2"/>
        <scheme val="minor"/>
      </rPr>
      <t>.</t>
    </r>
  </si>
  <si>
    <r>
      <t>•  The organization defines audit record types. The System Owner approves and accepts the audit record types.</t>
    </r>
    <r>
      <rPr>
        <strike/>
        <sz val="10"/>
        <rFont val="Calibri"/>
        <family val="2"/>
        <scheme val="minor"/>
      </rPr>
      <t xml:space="preserve"> </t>
    </r>
  </si>
  <si>
    <r>
      <t xml:space="preserve">•  CMS provides guidance for employing independent assessors. Refer to your program's </t>
    </r>
    <r>
      <rPr>
        <i/>
        <sz val="10"/>
        <rFont val="Calibri"/>
        <family val="2"/>
        <scheme val="minor"/>
      </rPr>
      <t>Framework for Independent Assessment of Security and Privacy Controls</t>
    </r>
    <r>
      <rPr>
        <sz val="10"/>
        <rFont val="Calibri"/>
        <family val="2"/>
        <scheme val="minor"/>
      </rPr>
      <t xml:space="preserve"> provided by CMS. </t>
    </r>
  </si>
  <si>
    <r>
      <t xml:space="preserve">•  The Plan of Action and Milestones (POA&amp;M) must be established and maintained throughout the lifecycle of the system starting with development.  The POA&amp;M must include scheduled completion dates, milestones with dates, and appropriate risk levels.  The POA&amp;M weakness description must be as detailed as possible.
•  An organization POA&amp;M process guide for the system (for every internal/external audit/review or test (e.g., Security Control Assessment [SCA], penetration test, automated configuration and vulnerability scan results) should document the planned remediation actions of the system to correct any weaknesses or deficiencies noted during the assessment of the controls and to reduce or eliminate known vulnerabilities in the system. The POA&amp;M must include all findings, whether self-discovered or through assessments. 
•   The Business Owner and Information System Security Officer (ISSO) of the system will develop a Plan of Action and Milestones (POA&amp;M) based on the CMS Standard for POA&amp;M Management and Reporting. The organization POA&amp;M template is provided by CMS. Organizations must remediate POA&amp;M entries consistent with SI-2. 
</t>
    </r>
    <r>
      <rPr>
        <b/>
        <sz val="10"/>
        <rFont val="Calibri"/>
        <family val="2"/>
      </rPr>
      <t xml:space="preserve">ACA Administering Entities (AE) must follow guidance below.  Other ARC-AMPE Types follow entity-specific guidance in overlay:  </t>
    </r>
    <r>
      <rPr>
        <sz val="10"/>
        <rFont val="Calibri"/>
        <family val="2"/>
      </rPr>
      <t xml:space="preserve">
•  The organization must deliver to CMS a fully updated and accurate POA&amp;M to CMS quarterly on 31 January, 30 April, 31 July, and 31 October. 
</t>
    </r>
  </si>
  <si>
    <r>
      <t>•  The Chief Information Officer (CIO) and Chief Information Security Officer (CISO) will develop a system-level continuous monitoring strategy and implement continuous monitoring in accordance with the organization-level continuous monitoring strategy. If there is no organizational-level Information Security Continuous Monitoring (ISCM) implemented, the system / agency / department may refer to the ISCM guidance provided by CMS.                         
•  The organization will be the responsible agent to perform the continuous monitoring strategy activities on behalf of the CIO and CISO.
•  The organization will ensure the following:                                         
     - When subject to a legal investigation (e.g., of an insider threat), continuous monitoring records must be maintained until released by the investigating authority;
     - Monitoring of systems, appliances, devices, and applications (including databases); and
     - Providing oversight of information security and privacy, to include Security Information and Event Management (SIEM) as applicable, for each system.</t>
    </r>
    <r>
      <rPr>
        <strike/>
        <sz val="10"/>
        <rFont val="Calibri"/>
        <family val="2"/>
      </rPr>
      <t xml:space="preserve">
</t>
    </r>
    <r>
      <rPr>
        <sz val="10"/>
        <rFont val="Calibri"/>
        <family val="2"/>
      </rPr>
      <t xml:space="preserve">
</t>
    </r>
  </si>
  <si>
    <t xml:space="preserve">•  CMS requires all entities to conduct penetration testing on the documented system and its full boundary as documented in the System Security and Privacy Plan (SSPP) at least every one (1) year to maintain authorization. The penetration testing must be conducted by an independent assessor or assessor team. See also CA-08(01).   
•  Penetration tests are performed when new risks and threats potentially affecting the system/applications are identified and reported or upon request from CMS. 
•  The Penetration Testing Rules of Engagement should include information such as the scope of systems or system components to be tested and any systems or system components to exclude, and should be agreed upon and co-signed by both the system Authorizing Official (AO) and penetration testing organization official.
•  Penetration test scanning includes evaluation of embedded structures (e.g., content that can be changed without reloading the anchor content) and interactive content.
•  Penetration test scanning results must be searchable by the organization and in a format compliant with CMS requirements.
•  Penetration test information sources include systems, appliances, devices, services, and applications (including databases).
•  Organization-directed penetration test information collection rules/requests (e.g., sources, queries, data calls) must be implemented/provided within the timeframe specified in the request.
•  Penetration testing on a production system must be conducted in a manner that minimizes risk of information corruption or service outage.
•  Penetration Testing reports must be provided to CMS and must summarize the findings and articulate the significance, impact, and risk of the findings and provide remediation plans. Penetration Testing reports provided to CMS must include the underlying raw security information/results in unaltered format. 
</t>
  </si>
  <si>
    <r>
      <t>Analyze changes to the system in a separate test environment before implementation in an operational environment</t>
    </r>
    <r>
      <rPr>
        <sz val="10"/>
        <color rgb="FFFF0000"/>
        <rFont val="Calibri"/>
        <family val="2"/>
        <scheme val="minor"/>
      </rPr>
      <t xml:space="preserve">. </t>
    </r>
    <r>
      <rPr>
        <sz val="10"/>
        <rFont val="Calibri"/>
        <family val="2"/>
        <scheme val="minor"/>
      </rPr>
      <t xml:space="preserve">Focus on security and privacy impacts due to flaws, weaknesses, incompatibility, or intentional malice.
</t>
    </r>
  </si>
  <si>
    <r>
      <t xml:space="preserve">•  Mapping of data actions includes the data actions; elements of Personally Identifiable Information (PII) being processed in data actions; system components involved in data actions and environments of data actions (i.e., geographic locations, internal, cloud, or third parties); and owners or operators of the components.  
•  Organizations should also document the purposes for the data actions. Data actions are system operations that process PII, which includes collecting, retaining, logging, analyzing, transforming or merging, disclosing, transferring, and disposing of PII (refer to NIST Internal Report (NISTIR) 8062: </t>
    </r>
    <r>
      <rPr>
        <i/>
        <sz val="10"/>
        <rFont val="Calibri"/>
        <family val="2"/>
        <scheme val="minor"/>
      </rPr>
      <t>An Introduction to Privacy Engineering and Risk Management in Federal System</t>
    </r>
    <r>
      <rPr>
        <sz val="10"/>
        <rFont val="Calibri"/>
        <family val="2"/>
        <scheme val="minor"/>
      </rPr>
      <t xml:space="preserve">). </t>
    </r>
  </si>
  <si>
    <r>
      <t>•  The organization defines a list of key contingency personnel (identified by name and/or by role) and organizational elements to whom the organization will distribute the Contingency Plan (CP) and communicate any changes.</t>
    </r>
    <r>
      <rPr>
        <b/>
        <sz val="10"/>
        <rFont val="Calibri"/>
        <family val="2"/>
        <scheme val="minor"/>
      </rPr>
      <t xml:space="preserve"> </t>
    </r>
    <r>
      <rPr>
        <sz val="10"/>
        <rFont val="Calibri"/>
        <family val="2"/>
        <scheme val="minor"/>
      </rPr>
      <t>Those roles may include, but are not limited to, the Information System Security Officer (ISSO), System Owner, Contingency Plan Coordinator (CPC), Business Owner(s), system administrator(s), and database administrator(s).
•  The contingency plan for systems, especially for those containing Protected Health Information (PHI) / Personally Identifiable Information (PII), must include:
    - Data backup plan;
    - Disaster recovery plan;
    - Emergency mode operation plan; and
    - Emergency access procedures.</t>
    </r>
  </si>
  <si>
    <r>
      <t>•  Organizations may choose to carry out the contingency planning activities in this control enhancement as part of organizational business continuity planning, including, for example, as part of business impact analyses. The period for resumption of essential missions/business functions may depend on the severity/extent of disruptions to the information system and its supporting infrastructure.
•  Calculate the Maximum Tolerable Downtime (MTD), which represents the total amount of time the system owner and Authorizing Official (AO) is willing to accept for a mission/business process outage or disruption and includes all impact considerations. The MTD must be consistent with the mission/business Continuity of Operations Plan (COOP).               
•  Calculate the recovery time objectives (RTO), which define the maximum amount of time that a system resource can remain unavailable before there is an unacceptable impact on other system resources</t>
    </r>
    <r>
      <rPr>
        <strike/>
        <sz val="10"/>
        <rFont val="Calibri"/>
        <family val="2"/>
        <scheme val="minor"/>
      </rPr>
      <t xml:space="preserve"> </t>
    </r>
    <r>
      <rPr>
        <sz val="10"/>
        <rFont val="Calibri"/>
        <family val="2"/>
        <scheme val="minor"/>
      </rPr>
      <t xml:space="preserve">supported mission/business processes, and the MTD. The RTO must be less than and not exceed the value of the MTD.                                  
•  The organization-defined role or personnel for contingency planning, working with management and the senior designated authority who has the authority to activate the Continency Plan (CP), should determine when to activate the CP based on maintaining the continuity of operations to support critical mission/business processes once the activation criterion is met.   
•  Resumption of essential missions and business functions must meet the mission/business COOP requirements as defined for the system. 
•  Document the results in the mission/business Contingency Plan. 
</t>
    </r>
  </si>
  <si>
    <r>
      <t>(a) Develop primary and alternate telecommunications service agreements that contain priority-of-service provisions in accordance with</t>
    </r>
    <r>
      <rPr>
        <sz val="10"/>
        <color rgb="FFFF0000"/>
        <rFont val="Calibri"/>
        <family val="2"/>
        <scheme val="minor"/>
      </rPr>
      <t xml:space="preserve"> </t>
    </r>
    <r>
      <rPr>
        <sz val="10"/>
        <rFont val="Calibri"/>
        <family val="2"/>
        <scheme val="minor"/>
      </rPr>
      <t xml:space="preserve">availability requirements (including recovery time objectives [RTO]); and
(b) Request Telecommunications Service Priority for all telecommunications services used for national security emergency preparedness if the primary and/or alternate telecommunications services are provided by a common carrier.
</t>
    </r>
  </si>
  <si>
    <t xml:space="preserve">•  Organizations must comply with the latest published NIST SP 800-63B.
•  It is strongly recommended that Organizational ACA Consumer Account passwords are paired with the use of multi-factor authentication (MFA) solutions.  MFA use is consistent with IA-02(01).
•  Organizational System/User Accounts passwords must be paired with the use of multi-factor authentication (MFA) solutions.  MFA enforcement is consistent with IA-02(01).
•  It is strongly recommended organizations enforce a policy requiring Organizational System/User Account passwords be changed or refreshed at least once every six (6) months.  
•  Organizations may have additional requirements for changing non-password authenticators. 
•  Authenticators include passwords, cryptographic devices, biometrics, certificates, one-time password devices, and ID badges. Device authenticators include certificates and passwords. Initial authenticator content is the actual content of the authenticator (e.g., the initial password). 
•  Actions can be taken to safeguard individual authenticators, including maintaining possession of authenticators, not sharing authenticators with others, and immediately reporting lost, stolen, or compromised authenticators.
</t>
  </si>
  <si>
    <t>•  This control applies to ALL password based authenticators (all user account types utilizing a password).
•  This control enhancement applies to single-factor authentication of individuals using passwords as individual or group authenticators, and in a similar manner, when passwords are paired with Multi-Factor Authentication (MFA).
•  The use of passphrases is strongly recommended to increase password strength.
•  Names and words that can be found within a dictionary are not to be used as passwords as these are commonly used, expected, or compromised passwords. 
•  Cryptographically protected passwords include, for example, encrypted versions of passwords and one-way cryptographic hashes of passwords. The number of changed characters refers to the number of changes required with respect to the total number of positions in the current password.
•   To mitigate certain brute force attacks against passwords, organizations may also consider salting passwords.
•  Password lifetime restrictions do not apply to temporary passwords.
•  Use of temporary passwords should trigger an immediate change to a permanent password.
•  Mobile devices may be excluded from the password complexity requirement depending on the organization's risk tolerance.</t>
  </si>
  <si>
    <r>
      <rPr>
        <b/>
        <sz val="10"/>
        <rFont val="Calibri"/>
        <family val="2"/>
        <scheme val="minor"/>
      </rPr>
      <t xml:space="preserve">•  </t>
    </r>
    <r>
      <rPr>
        <sz val="10"/>
        <rFont val="Calibri"/>
        <family val="2"/>
        <scheme val="minor"/>
      </rPr>
      <t>The organization must require users to re-authenticate when organization-defined circumstances or situations occur requiring re-authentication as defined in applicable security/privacy plans. Examples of organization-defined or situations include, but are not limited to, when authenticators or roles change, when security categories of systems change, when the execution of privileged functions occurs, or after a fixed time-period at a minimum.</t>
    </r>
  </si>
  <si>
    <r>
      <t xml:space="preserve">•  The organization must report suspected incident information to CMS within the timeframe established in the organization Incident Handling Procedure and applicable current legally binding agreements (e.g., Computer Matching Agreement, Information Exchange Agreement, Data Usage Agreement, Business Agreement, or Interconnection Security Agreement). 
</t>
    </r>
    <r>
      <rPr>
        <b/>
        <sz val="10"/>
        <rFont val="Calibri"/>
        <family val="2"/>
        <scheme val="minor"/>
      </rPr>
      <t xml:space="preserve">ACA Administering Entities (AE) must follow guidance below.  Other ARC-AMPE Types follow entity-specific guidance in overlay: </t>
    </r>
    <r>
      <rPr>
        <sz val="10"/>
        <rFont val="Calibri"/>
        <family val="2"/>
        <scheme val="minor"/>
      </rPr>
      <t xml:space="preserve">
•  The State AE must report potential or confirmed security incidents within one (1) hour of discovery by completing the CMS ACA Security and Privacy Incident Response Template and notifying the CMS IT Service Desk via email to cms_it_service_desk@cms.hhs.gov or by calling 1-800-562-1963. CMS and State AE personnel will continue to work together for the duration of the incident. CMS personnel will notify any affected federal agencies.
</t>
    </r>
  </si>
  <si>
    <r>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t>
    </r>
    <r>
      <rPr>
        <sz val="10"/>
        <color rgb="FFFF0000"/>
        <rFont val="Calibri"/>
        <family val="2"/>
        <scheme val="minor"/>
      </rPr>
      <t xml:space="preserve"> </t>
    </r>
    <r>
      <rPr>
        <sz val="10"/>
        <rFont val="Calibri"/>
        <family val="2"/>
        <scheme val="minor"/>
      </rPr>
      <t>organization-defined personnel or roles explicitly authorizing removal of t</t>
    </r>
    <r>
      <rPr>
        <sz val="10"/>
        <color theme="1"/>
        <rFont val="Calibri"/>
        <family val="2"/>
        <scheme val="minor"/>
      </rPr>
      <t>he equipment from the facility.</t>
    </r>
  </si>
  <si>
    <r>
      <t xml:space="preserve">•  The organization must: 
    - Evaluate the level of alert and follow prescribed guidelines for that alert level. Organizations can consider whether to implement PE-14(2) to support this objective; 
    - Alert component management of possible loss of service and/or media; and 
    - Report damage, provide remedial action, and implement contingency plan, if necessary.
•  Acceptable vendor-specified levels should be consistent with American Society of Heating, Refrigerating and Air-conditioning Engineers (ASHRAE) document, </t>
    </r>
    <r>
      <rPr>
        <i/>
        <sz val="10"/>
        <rFont val="Calibri"/>
        <family val="2"/>
        <scheme val="minor"/>
      </rPr>
      <t>Thermal Guidelines for Data Processing Environments</t>
    </r>
    <r>
      <rPr>
        <sz val="10"/>
        <rFont val="Calibri"/>
        <family val="2"/>
        <scheme val="minor"/>
      </rPr>
      <t>.</t>
    </r>
  </si>
  <si>
    <r>
      <t>•  Organizations</t>
    </r>
    <r>
      <rPr>
        <b/>
        <sz val="10"/>
        <rFont val="Calibri"/>
        <family val="2"/>
        <scheme val="minor"/>
      </rPr>
      <t xml:space="preserve"> cannot remove or reduce the controls </t>
    </r>
    <r>
      <rPr>
        <sz val="10"/>
        <rFont val="Calibri"/>
        <family val="2"/>
        <scheme val="minor"/>
      </rPr>
      <t xml:space="preserve">included within the CMS ARC-AMPE baseline.
•  AC 2(8) is PROHIBITED from being added to the control baseline.  Access to Personally Identifiable Information (PII) may not be granted to entities that are previously unknown, but rather only to officers and employees who have a need for the information in performance of their duties. Dynamic account creation is an automated process that may not support independent verification of a need for access to PII.
•  Organizations may add controls to the CMS ARC-AMPE baseline, provided those controls </t>
    </r>
    <r>
      <rPr>
        <b/>
        <sz val="10"/>
        <rFont val="Calibri"/>
        <family val="2"/>
        <scheme val="minor"/>
      </rPr>
      <t xml:space="preserve">do not conflict with or create less stringent standards </t>
    </r>
    <r>
      <rPr>
        <sz val="10"/>
        <rFont val="Calibri"/>
        <family val="2"/>
        <scheme val="minor"/>
      </rPr>
      <t xml:space="preserve">than the CMS ARC-AMPE baseline. Any added controls should be the result of a risk-informed decision based on specific mission and business functions, environments of operation, threats and vulnerabilities that can affect their systems, and any other conditions or situations that can impact their organization. </t>
    </r>
    <r>
      <rPr>
        <b/>
        <sz val="10"/>
        <rFont val="Calibri"/>
        <family val="2"/>
        <scheme val="minor"/>
      </rPr>
      <t>See "Entity Specific Tailoring" Tab.</t>
    </r>
    <r>
      <rPr>
        <sz val="10"/>
        <rFont val="Calibri"/>
        <family val="2"/>
        <scheme val="minor"/>
      </rPr>
      <t xml:space="preserve">
•  Parameter values that do not start with “organization-defined” are considered the minimum parameter values for those controls and may only be modified to create more stringent standards.
•  Parameter values that start with “organization-defined” are the responsibility of the organization to assign a value appropriate for their organization. When assigning these parameter values, organizations should consider regulations, statutes, administrative rules, or other similar types of guidance and requirements for safeguarding their systems and information.</t>
    </r>
  </si>
  <si>
    <r>
      <t>a. Implement a process to ensure that Plans of Action and Milestones (POA&amp;M) for the information security, privacy, and supply chain risk management programs and associated organizational systems:
    1. Are developed and maintained;
    2. Document the remedial information security, privacy, and supply chain risk management actions to adequately respond to risk to organizational operations and assets, individuals, other organizations, and the Nation; and
    3. Are reported in accordance with established reporting requirements.
b. Review POA&amp;M</t>
    </r>
    <r>
      <rPr>
        <sz val="10"/>
        <rFont val="Calibri"/>
        <family val="2"/>
        <scheme val="minor"/>
      </rPr>
      <t xml:space="preserve">s </t>
    </r>
    <r>
      <rPr>
        <sz val="10"/>
        <color theme="1"/>
        <rFont val="Calibri"/>
        <family val="2"/>
        <scheme val="minor"/>
      </rPr>
      <t>for consistency with the organizational risk management strategy and organization-wide priorities for risk response actions.</t>
    </r>
  </si>
  <si>
    <r>
      <t xml:space="preserve">•   The Plan of Action and Milestones (POA&amp;M) must be established and maintained throughout the lifecycle of the system starting with development.  For POA&amp;M development and maintenance, see CA-05. 
</t>
    </r>
    <r>
      <rPr>
        <b/>
        <sz val="10"/>
        <rFont val="Calibri"/>
        <family val="2"/>
      </rPr>
      <t xml:space="preserve">ACA Administering Entities (AE) must follow guidance below.  Other ARC-AMPE Types follow entity-specific guidance in overlay:  </t>
    </r>
    <r>
      <rPr>
        <sz val="10"/>
        <rFont val="Calibri"/>
        <family val="2"/>
      </rPr>
      <t xml:space="preserve">
•  The organization must deliver to CMS a fully updated and accurate POA&amp;M to CMS quarterly on 31 January, 30 April, 31 July, and 31 October. </t>
    </r>
  </si>
  <si>
    <r>
      <t>•</t>
    </r>
    <r>
      <rPr>
        <sz val="10"/>
        <rFont val="Calibri"/>
        <family val="2"/>
      </rPr>
      <t xml:space="preserve">  If there is no organization-wide senior official for privacy, then the organization must appoint an individual or individuals </t>
    </r>
    <r>
      <rPr>
        <sz val="10"/>
        <rFont val="Calibri"/>
        <family val="2"/>
        <scheme val="minor"/>
      </rPr>
      <t xml:space="preserve">with the authority, mission, accountability, and resources to coordinate, develop, and implement applicable privacy requirements and manage privacy risks. </t>
    </r>
  </si>
  <si>
    <r>
      <t>a. Develop and maintain an accurate accounting of disclosures of Personally Identifiable Information (PII), including:
    1. Date, nature, and purpose of each disclosure; and
    2. Name and address, or other contact information of the individual or organization to which the disclosure was made;
b. Retain the accounting of disclosures for the length of the time the PII is maintained or five (5) years after the disclosure is made, whichever is longer; and
c. Make the accounting of disclosures available to the individual to whom the PII</t>
    </r>
    <r>
      <rPr>
        <sz val="10"/>
        <color rgb="FFFF0000"/>
        <rFont val="Calibri"/>
        <family val="2"/>
        <scheme val="minor"/>
      </rPr>
      <t xml:space="preserve"> </t>
    </r>
    <r>
      <rPr>
        <sz val="10"/>
        <rFont val="Calibri"/>
        <family val="2"/>
        <scheme val="minor"/>
      </rPr>
      <t>relates upon request.</t>
    </r>
  </si>
  <si>
    <r>
      <t>•  System property includes hardware authentication tokens, system administration technical manuals, keys, identification cards, and building passes.
•  The timely execution of termination actions is essential for individuals who have been terminated for cause. In certain situations, organizations should consider disabling the system accounts of individuals who are being terminated before notifying the individuals of the termination actions.</t>
    </r>
    <r>
      <rPr>
        <strike/>
        <sz val="10"/>
        <rFont val="Calibri"/>
        <family val="2"/>
        <scheme val="minor"/>
      </rPr>
      <t xml:space="preserve"> </t>
    </r>
  </si>
  <si>
    <r>
      <t xml:space="preserve">•  Personnel transfer applies when reassignments or transfers of individuals are permanent or of such extended durations to warrant </t>
    </r>
    <r>
      <rPr>
        <strike/>
        <sz val="10"/>
        <rFont val="Calibri"/>
        <family val="2"/>
        <scheme val="minor"/>
      </rPr>
      <t xml:space="preserve"> </t>
    </r>
    <r>
      <rPr>
        <sz val="10"/>
        <rFont val="Calibri"/>
        <family val="2"/>
        <scheme val="minor"/>
      </rPr>
      <t>the actions. Organizations define actions appropriate for the types of reassignments or transfers, whether permanent or extended. Actions that may be required for personnel transfers or reassignments to other positions within organizations include notifying physical and information technology security management,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
•  When personnel are reassigned or transferred, their access to sensitive information, such as Personally Identifiable Information (PII), must be reviewed to determine whether and how their access permissions should change.</t>
    </r>
  </si>
  <si>
    <r>
      <t>Apply organization-defined processing conditions for specific categories of</t>
    </r>
    <r>
      <rPr>
        <sz val="10"/>
        <color theme="1"/>
        <rFont val="Calibri"/>
        <family val="2"/>
        <scheme val="minor"/>
      </rPr>
      <t xml:space="preserve"> P</t>
    </r>
    <r>
      <rPr>
        <sz val="10"/>
        <rFont val="Calibri"/>
        <family val="2"/>
        <scheme val="minor"/>
      </rPr>
      <t xml:space="preserve">ersonally </t>
    </r>
    <r>
      <rPr>
        <sz val="10"/>
        <color theme="1"/>
        <rFont val="Calibri"/>
        <family val="2"/>
        <scheme val="minor"/>
      </rPr>
      <t>Identifiable Information (PII).</t>
    </r>
  </si>
  <si>
    <r>
      <t xml:space="preserve">a. Categorize the system and information it processes, stores, and transmits;
b. Document the security categorization results, including supporting rationale, in the security plan for the system; and
c. Verify that the </t>
    </r>
    <r>
      <rPr>
        <sz val="10"/>
        <color theme="1"/>
        <rFont val="Calibri"/>
        <family val="2"/>
        <scheme val="minor"/>
      </rPr>
      <t>Authorizing Official (AO) or AO's</t>
    </r>
    <r>
      <rPr>
        <sz val="10"/>
        <rFont val="Calibri"/>
        <family val="2"/>
        <scheme val="minor"/>
      </rPr>
      <t xml:space="preserve"> designated representative reviews and approves the security categorization decision.
</t>
    </r>
  </si>
  <si>
    <r>
      <t xml:space="preserve">Conduct privacy impact assessments for systems, programs, or other activities before:
a. Developing or procuring information technology that processes </t>
    </r>
    <r>
      <rPr>
        <sz val="10"/>
        <color theme="1"/>
        <rFont val="Calibri"/>
        <family val="2"/>
        <scheme val="minor"/>
      </rPr>
      <t xml:space="preserve">Personally Identifiable Information (PII); and
b. Initiating a new collection of PII </t>
    </r>
    <r>
      <rPr>
        <sz val="10"/>
        <rFont val="Calibri"/>
        <family val="2"/>
        <scheme val="minor"/>
      </rPr>
      <t xml:space="preserve">that:
    1. Will be processed using information technology; and
    2. Includes </t>
    </r>
    <r>
      <rPr>
        <sz val="10"/>
        <color theme="1"/>
        <rFont val="Calibri"/>
        <family val="2"/>
        <scheme val="minor"/>
      </rPr>
      <t xml:space="preserve">PII </t>
    </r>
    <r>
      <rPr>
        <sz val="10"/>
        <rFont val="Calibri"/>
        <family val="2"/>
        <scheme val="minor"/>
      </rPr>
      <t>permitting the physical or virtual (online) conta</t>
    </r>
    <r>
      <rPr>
        <sz val="10"/>
        <color theme="1"/>
        <rFont val="Calibri"/>
        <family val="2"/>
        <scheme val="minor"/>
      </rPr>
      <t>ct o</t>
    </r>
    <r>
      <rPr>
        <sz val="10"/>
        <rFont val="Calibri"/>
        <family val="2"/>
        <scheme val="minor"/>
      </rPr>
      <t>f a specific individual, if identical questions have been posed to, or identical reporting requirements imposed on, ten</t>
    </r>
    <r>
      <rPr>
        <sz val="10"/>
        <color theme="1"/>
        <rFont val="Calibri"/>
        <family val="2"/>
        <scheme val="minor"/>
      </rPr>
      <t xml:space="preserve"> (10)</t>
    </r>
    <r>
      <rPr>
        <sz val="10"/>
        <rFont val="Calibri"/>
        <family val="2"/>
        <scheme val="minor"/>
      </rPr>
      <t xml:space="preserve"> or more persons, other than agencies, instrumentalities, or employees of the federal government.</t>
    </r>
  </si>
  <si>
    <r>
      <t>Protect system preproduction environments commensurate with risk throughout the system development life cyc</t>
    </r>
    <r>
      <rPr>
        <sz val="10"/>
        <color theme="1"/>
        <rFont val="Calibri"/>
        <family val="2"/>
        <scheme val="minor"/>
      </rPr>
      <t xml:space="preserve">le (SDLC) </t>
    </r>
    <r>
      <rPr>
        <sz val="10"/>
        <rFont val="Calibri"/>
        <family val="2"/>
        <scheme val="minor"/>
      </rPr>
      <t>for the system, system component, or system service.</t>
    </r>
  </si>
  <si>
    <r>
      <t xml:space="preserve">•  Each contract and Statement of Work (SOW) that requires development or access to systems that contain Personally Identifiable Information (PII) must include language requiring adherence to the security and privacy policies and standards set by the organization consistent with 45 CFR §155.260(b); define security and privacy roles and responsibilities; and receive approval from the system owner.
•  When acquiring information systems, components, or services used to store, process, or transmit PII, ensure that the following, in consultation with the privacy office, are included in the acquisition contract:
    - List of security and privacy controls (e.g., how data is stored, handled, and accessed within service provider environment) necessary to ensure protection of PII and, if appropriate, enforce applicable privacy requirements.
    - Privacy requirements, including privacy training and awareness, and rules of behavior; and
    - Privacy functional requirements, i.e., functional requirements specific to privacy.
</t>
    </r>
    <r>
      <rPr>
        <strike/>
        <sz val="10"/>
        <rFont val="Calibri"/>
        <family val="2"/>
        <scheme val="minor"/>
      </rPr>
      <t xml:space="preserve">
</t>
    </r>
  </si>
  <si>
    <r>
      <t xml:space="preserve">•  Organizations can refer to publications such as NIST SP 800-160 Volume 1, </t>
    </r>
    <r>
      <rPr>
        <i/>
        <sz val="10"/>
        <rFont val="Calibri"/>
        <family val="2"/>
      </rPr>
      <t>Engineering Trustworthy Secure Systems,</t>
    </r>
    <r>
      <rPr>
        <sz val="10"/>
        <rFont val="Calibri"/>
        <family val="2"/>
      </rPr>
      <t xml:space="preserve">
for guidance on systems security engineering considerations; NIST Internal Report (NISTIR) 8062: </t>
    </r>
    <r>
      <rPr>
        <i/>
        <sz val="10"/>
        <rFont val="Calibri"/>
        <family val="2"/>
      </rPr>
      <t xml:space="preserve">An Introduction to Privacy Engineering and Risk Management in Federal Systems; </t>
    </r>
    <r>
      <rPr>
        <sz val="10"/>
        <rFont val="Calibri"/>
        <family val="2"/>
      </rPr>
      <t xml:space="preserve">NIST Privacy Risk Assessment Methodology (PRAM); and </t>
    </r>
    <r>
      <rPr>
        <i/>
        <sz val="10"/>
        <rFont val="Calibri"/>
        <family val="2"/>
      </rPr>
      <t>NIST Privacy Framework: A Tool for Improving Privacy through Enterprise Risk Management</t>
    </r>
    <r>
      <rPr>
        <sz val="10"/>
        <rFont val="Calibri"/>
        <family val="2"/>
      </rPr>
      <t>.</t>
    </r>
  </si>
  <si>
    <r>
      <t xml:space="preserve">•  In no case may the safeguards afforded to sensitive information be less than the safeguards mandated by state regulation, federal law, Executive Order, or other authoritative direction. 
•  The Personally Identifiable Information (PII) of the system must be processed and stored within the continental U.S., Hawaii, or U.S. Territories. Support, development, and information technology services may be off-shored; however, the organization must weigh that risk. 
</t>
    </r>
    <r>
      <rPr>
        <b/>
        <sz val="10"/>
        <rFont val="Calibri"/>
        <family val="2"/>
        <scheme val="minor"/>
      </rPr>
      <t xml:space="preserve">ACA Administering Entities (AE) must follow guidance below.  Other ARC-AMPE Types follow entity-specific guidance in overlay: </t>
    </r>
    <r>
      <rPr>
        <sz val="10"/>
        <rFont val="Calibri"/>
        <family val="2"/>
        <scheme val="minor"/>
      </rPr>
      <t xml:space="preserve">
•  Notification of the intent to outsource information system services outside of the U.S. must be sent to CMS at least sixty (60) days prior to commitment of the outsourcing such as by contract award or services purchase. The contract may include restrictions on the ability of the entity to process or store data outside of the U.S.
</t>
    </r>
  </si>
  <si>
    <r>
      <t xml:space="preserve">•  The organization must document the justification and approval for the continued use of unsupported system components required to satisfy mission/business needs in a risk acceptance form and ensure the related Plan of Action &amp; Milestones (POA&amp;M) finding is updated.
•  The organization must establish plans to mitigate or remove the unsupported system, application, operating system, or software once identified. </t>
    </r>
    <r>
      <rPr>
        <strike/>
        <sz val="10"/>
        <rFont val="Calibri"/>
        <family val="2"/>
        <scheme val="minor"/>
      </rPr>
      <t xml:space="preserve">
</t>
    </r>
    <r>
      <rPr>
        <sz val="10"/>
        <rFont val="Calibri"/>
        <family val="2"/>
        <scheme val="minor"/>
      </rPr>
      <t xml:space="preserve">
•  The organization must upgrade, retire, or stop the use of the element or component before end of life or the vendor discontinues product support.  
•  If not feasible to remove, the organization should have in place a governance process to review unsupported system components and make a risk-based decision on its continued use.</t>
    </r>
  </si>
  <si>
    <r>
      <t xml:space="preserve">•  External telecommunications services can provide data and/or voice communications services. Examples of control plane traffic include Border Gateway Protocol (BGP) routing, Domain Name System (DNS), and management protocols. Refer to NIST SP 800-189, </t>
    </r>
    <r>
      <rPr>
        <i/>
        <sz val="10"/>
        <rFont val="Calibri"/>
        <family val="2"/>
        <scheme val="minor"/>
      </rPr>
      <t xml:space="preserve">Resilient Interdomain Traffic Exchange: BGP Security and DDoS Mitigation, </t>
    </r>
    <r>
      <rPr>
        <sz val="10"/>
        <rFont val="Calibri"/>
        <family val="2"/>
        <scheme val="minor"/>
      </rPr>
      <t>for additional information on the use of the resource public key infrastructure (RPKI) to protect BGP routes and detect unauthorized BGP announcements.</t>
    </r>
  </si>
  <si>
    <r>
      <t>•  A deny-all, permit-by-exception network communications traffic policy ensures that only those connections that are essential and approved are allowed and applies to both inbound and outbound communications traffic.</t>
    </r>
    <r>
      <rPr>
        <strike/>
        <sz val="10"/>
        <rFont val="Calibri"/>
        <family val="2"/>
      </rPr>
      <t xml:space="preserve">
</t>
    </r>
    <r>
      <rPr>
        <sz val="10"/>
        <rFont val="Calibri"/>
        <family val="2"/>
      </rPr>
      <t xml:space="preserve">
</t>
    </r>
  </si>
  <si>
    <r>
      <t xml:space="preserve">•  Patching must occur on at least a monthly basis to ensure all systems within the purview of the organization are up to date with the most current security patches. This process includes a validation period on any lower-tier information technology </t>
    </r>
    <r>
      <rPr>
        <strike/>
        <sz val="10"/>
        <rFont val="Calibri"/>
        <family val="2"/>
        <scheme val="minor"/>
      </rPr>
      <t xml:space="preserve"> </t>
    </r>
    <r>
      <rPr>
        <sz val="10"/>
        <rFont val="Calibri"/>
        <family val="2"/>
        <scheme val="minor"/>
      </rPr>
      <t>environment, before the production servers receive the patch.</t>
    </r>
  </si>
  <si>
    <r>
      <t>•  Generated error messages should provide information necessary for corrective actions without revealing user name and password combinations; attributes used to validate a password reset request (e.g., security questions); Personally Identifiable Information (PII) (excluding unique user name identifiers provided as a normal part of a transactional record); biometric data or personal characteristics used to authenticate identity; sensitive financial records (e.g., account numbers and</t>
    </r>
    <r>
      <rPr>
        <strike/>
        <sz val="10"/>
        <rFont val="Calibri"/>
        <family val="2"/>
        <scheme val="minor"/>
      </rPr>
      <t>,</t>
    </r>
    <r>
      <rPr>
        <sz val="10"/>
        <rFont val="Calibri"/>
        <family val="2"/>
        <scheme val="minor"/>
      </rPr>
      <t xml:space="preserve"> access codes); content related to internal security functions (e.g., private encryption keys, allow-list or deny-list rules, and object permission attributes and settings in error logs and administrative messages that could be exploited by adversaries).
•  Reveals error messages only to authorized individuals with a need for the information in the performance of their duties.</t>
    </r>
  </si>
  <si>
    <r>
      <t xml:space="preserve">• The organization must retain output, including but not limited to, audit records, system reports, business and financial reports, and business records from the information system for ten (10) years (45 CFR §155.1210 and 45 CFR §156.705) or in accordance with organizational policy. National Archives and Records Administration (NARA) policy applies to the retention of federal data held by Enrollment Partners. This control supports and aligns with the provisions of the ACA and the requirements of 45 CFR §155.260 </t>
    </r>
    <r>
      <rPr>
        <sz val="10"/>
        <rFont val="Calibri"/>
        <family val="2"/>
      </rPr>
      <t>–</t>
    </r>
    <r>
      <rPr>
        <sz val="10"/>
        <rFont val="Calibri"/>
        <family val="2"/>
        <scheme val="minor"/>
      </rPr>
      <t xml:space="preserve"> Privacy and security of personally identifiable information, paragraph (a)(4)(vi). 
•  For systems processing, storing, or transmitting Protected Health Information (PHI), HIPAA requires that actions, activities, and assessments relating to the security of systems containing PHI be documented and retained for at least six (6) years from the date of its creation or the date when it was last in effect, whichever is later, for the following:
    - Decisions regarding addressable implementation specifications (and specifically, why it would not be reasonable and appropriate to </t>
    </r>
    <r>
      <rPr>
        <u/>
        <sz val="10"/>
        <rFont val="Calibri"/>
        <family val="2"/>
        <scheme val="minor"/>
      </rPr>
      <t>i</t>
    </r>
    <r>
      <rPr>
        <sz val="10"/>
        <rFont val="Calibri"/>
        <family val="2"/>
        <scheme val="minor"/>
      </rPr>
      <t>nclude a particular implementation specification);
    - A user’s right of access to a workstation, transaction, program, or process;
    - Security incidents and their outcomes;
    - Satisfactory assurances that a business associate will appropriately safeguard PHI. This documentation is recorded in a written contract or other arrangement with the business associate and must meet the applicable requirements of business associate agreements. If satisfactory assurances cannot be attained, document the attempt and the reasons that these assurances cannot be obtained;
    - Repairs and modifications to the physical components of a facility that are related to security (for example, hardware, walls, doors, and locks); and
    - Changes to organizational policies and procedures.</t>
    </r>
  </si>
  <si>
    <t>• When replacing identifiers with a keyword, data custodians must not use surrogate values that risk re-identification of the patient, or other compromises of privacy or security. For example, when transforming a record about a patient named "George Washington," the surrogate value must not be easily decoded or linked to the original. "Grg Wshngtn," "GEO WASH," or "G3org3 Wa$hingt0n" would be examples of obviously unacceptable surrogates. 
• The data custodian must also not use the names of other individuals. For example, replacing the name  "George Washington" with that of another patient, such as patient "James K. Polk," would reveal that "James K. Polk" is a patient of the organization. An entirely fictitious pseudonym would be preferable.</t>
  </si>
  <si>
    <r>
      <t xml:space="preserve">•  The Supply Chain Risk Management (SCRM) plan must address  managing, implementing, and monitoring of SCRM controls identified as applicable within this control set and any added tailored controls based on the organization's entity's risk assessment of its organization-defined system development life cycle management process to support mission and business functions.
•  The SCRM plan includes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t>
    </r>
    <r>
      <rPr>
        <strike/>
        <sz val="10"/>
        <rFont val="Calibri"/>
        <family val="2"/>
        <scheme val="minor"/>
      </rPr>
      <t xml:space="preserve">
</t>
    </r>
    <r>
      <rPr>
        <sz val="10"/>
        <rFont val="Calibri"/>
        <family val="2"/>
        <scheme val="minor"/>
      </rPr>
      <t xml:space="preserve">
•  A SCRM plan addresses requirements for developing trustworthy, secure, privacy-protective, and resilient system components and systems, including the application of the security design principles implemented as part of life cycle-based systems security engineering processes (refer to SA-8).</t>
    </r>
  </si>
  <si>
    <r>
      <t xml:space="preserve">•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  For guidance on SCRM activities, organizations should refer to the most NIST recent publications including, but not limited to, NIST SP 800-161, </t>
    </r>
    <r>
      <rPr>
        <i/>
        <sz val="10"/>
        <rFont val="Calibri"/>
        <family val="2"/>
        <scheme val="minor"/>
      </rPr>
      <t xml:space="preserve">Supply Chain Risk Management Practices for Federal Information Systems and Organizations </t>
    </r>
    <r>
      <rPr>
        <sz val="10"/>
        <rFont val="Calibri"/>
        <family val="2"/>
        <scheme val="minor"/>
      </rPr>
      <t xml:space="preserve">and NIST Internal Report (NISTIR) 8276, </t>
    </r>
    <r>
      <rPr>
        <i/>
        <sz val="10"/>
        <rFont val="Calibri"/>
        <family val="2"/>
        <scheme val="minor"/>
      </rPr>
      <t>Key Practices in Cyber Supply Chain Risk Management: Observations from Industry</t>
    </r>
    <r>
      <rPr>
        <sz val="10"/>
        <rFont val="Calibri"/>
        <family val="2"/>
        <scheme val="minor"/>
      </rPr>
      <t xml:space="preserve">. </t>
    </r>
  </si>
  <si>
    <r>
      <t xml:space="preserve">PM-9, PS-8, SI-12.
</t>
    </r>
    <r>
      <rPr>
        <b/>
        <sz val="10"/>
        <rFont val="Calibri"/>
        <family val="2"/>
        <scheme val="minor"/>
      </rPr>
      <t>(Redacted Privacy Controls: AR-4)</t>
    </r>
  </si>
  <si>
    <r>
      <t xml:space="preserve">AC-2, AC-3,AC-6, AC-7, AC-8, AC-17, AU-3, AU-4, AU-5, AU-6, AU-7, AU-11, AU-12, CM-3, CM-5, CM-6, CM-13, IA-3, MA-4, MP-2, MP-4, PE-3, PM-21, PT-2, PT-7, RA-8, SA-8, SC-7, SC-18, SI-3, SI-4,SI-7, SI-10, SI-11.
</t>
    </r>
    <r>
      <rPr>
        <b/>
        <sz val="10"/>
        <rFont val="Calibri"/>
        <family val="2"/>
        <scheme val="minor"/>
      </rPr>
      <t xml:space="preserve">(Redacted Privacy Controls: AR-4)
</t>
    </r>
  </si>
  <si>
    <r>
      <t xml:space="preserve">AU-2, AU-8, AU-12, MA-4, SA-8, SI-7,SI-11
</t>
    </r>
    <r>
      <rPr>
        <b/>
        <sz val="10"/>
        <rFont val="Calibri"/>
        <family val="2"/>
        <scheme val="minor"/>
      </rPr>
      <t xml:space="preserve">(Redacted Privacy Controls: AR-4)
</t>
    </r>
  </si>
  <si>
    <r>
      <t xml:space="preserve">AU-2, AU-5, AU-6, AU-7, AU-9, AU-11,  AU-12, SI-4
</t>
    </r>
    <r>
      <rPr>
        <b/>
        <sz val="10"/>
        <rFont val="Calibri"/>
        <family val="2"/>
        <scheme val="minor"/>
      </rPr>
      <t>(Redacted Privacy Controls: AR-4)</t>
    </r>
  </si>
  <si>
    <r>
      <t xml:space="preserve">AC-2, AC-3, AC-5, AC-6, AC-7, AC-17, AU-7, CA-2,CA-7, CM-2,CM-5, CM-6,CM-10, CM-11, IA-2, IA-3, IA-5,  IA-8, IR-5, MA-4, MP-4, PE-3, PE-6, RA-5, SA-8, SC-7, SI-3, SI-4, SI-7
</t>
    </r>
    <r>
      <rPr>
        <b/>
        <sz val="10"/>
        <rFont val="Calibri"/>
        <family val="2"/>
        <scheme val="minor"/>
      </rPr>
      <t>(Redacted Privacy Controls: AR-4)</t>
    </r>
  </si>
  <si>
    <r>
      <t xml:space="preserve">AU-9, PM-12, SA-8,SC-8, SC-12, SC-13, SC-17, SC-23
</t>
    </r>
    <r>
      <rPr>
        <b/>
        <sz val="10"/>
        <rFont val="Calibri"/>
        <family val="2"/>
        <scheme val="minor"/>
      </rPr>
      <t>(Redacted Privacy Controls: AR-4 and AR-8)</t>
    </r>
  </si>
  <si>
    <r>
      <t xml:space="preserve">PM-9, PS-8, SI-12.
</t>
    </r>
    <r>
      <rPr>
        <b/>
        <sz val="10"/>
        <rFont val="Calibri"/>
        <family val="2"/>
        <scheme val="minor"/>
      </rPr>
      <t xml:space="preserve">
(Redacted Privacy Controls: SE-2)</t>
    </r>
  </si>
  <si>
    <r>
      <t xml:space="preserve">AT-2, AT-3, AT-4, CP-3, IR-3, IR-4, IR-8;
</t>
    </r>
    <r>
      <rPr>
        <b/>
        <sz val="10"/>
        <rFont val="Calibri"/>
        <family val="2"/>
        <scheme val="minor"/>
      </rPr>
      <t>(Redacted Privacy Controls: AR-5)</t>
    </r>
  </si>
  <si>
    <r>
      <t xml:space="preserve">AC-19, AU-6, AU-7, CM-6, CP-2, CP-3, CP-4, IR-2, IR-3, IR-6, IR-8,, PE-6, PL-2, PM-12, SA-8, SC-5, SC-7, SI-3, SI-4, SI-7
</t>
    </r>
    <r>
      <rPr>
        <b/>
        <sz val="10"/>
        <rFont val="Calibri"/>
        <family val="2"/>
        <scheme val="minor"/>
      </rPr>
      <t>(Redacted Privacy Controls: SE-2)</t>
    </r>
    <r>
      <rPr>
        <sz val="10"/>
        <rFont val="Calibri"/>
        <family val="2"/>
        <scheme val="minor"/>
      </rPr>
      <t xml:space="preserve">
</t>
    </r>
  </si>
  <si>
    <r>
      <t xml:space="preserve">AU-6,  AU-7, IR-8, PE-6, PM-5, SC-5, SC-7, SI-3, SI-4, SI-7
</t>
    </r>
    <r>
      <rPr>
        <b/>
        <sz val="10"/>
        <rFont val="Calibri"/>
        <family val="2"/>
        <scheme val="minor"/>
      </rPr>
      <t>(Redacted Privacy Control: SE-2)</t>
    </r>
  </si>
  <si>
    <r>
      <t xml:space="preserve">CM-6, CP-2, IR-4, IR-5, IR-8;
</t>
    </r>
    <r>
      <rPr>
        <b/>
        <sz val="10"/>
        <rFont val="Calibri"/>
        <family val="2"/>
        <scheme val="minor"/>
      </rPr>
      <t xml:space="preserve">(Redacted Privacy Control: SE-2)
</t>
    </r>
    <r>
      <rPr>
        <sz val="10"/>
        <rFont val="Calibri"/>
        <family val="2"/>
        <scheme val="minor"/>
      </rPr>
      <t xml:space="preserve">
 </t>
    </r>
  </si>
  <si>
    <r>
      <t xml:space="preserve">AT-2, AT-3, IR-4, IR-6, IR-8, PM-22, PM-26, SA-9, SI-18.
</t>
    </r>
    <r>
      <rPr>
        <b/>
        <sz val="10"/>
        <rFont val="Calibri"/>
        <family val="2"/>
        <scheme val="minor"/>
      </rPr>
      <t>(Redacted Privacy Control: SE-2</t>
    </r>
  </si>
  <si>
    <r>
      <t xml:space="preserve">AC-2, CP-2, CP-4, IR-4, IR-7, MP-2, MP-4, MP-5, PE-6, PL-2, SA-15, SI-12, SR-8.
</t>
    </r>
    <r>
      <rPr>
        <b/>
        <sz val="10"/>
        <rFont val="Calibri"/>
        <family val="2"/>
        <scheme val="minor"/>
      </rPr>
      <t>(Redacted Privacy Control: SE-2)</t>
    </r>
  </si>
  <si>
    <r>
      <t xml:space="preserve">AC-3, AC-7, AU-11, MA-2, MA-3, MA-4, MA-5, PM-22, SI-12, SI-18;
</t>
    </r>
    <r>
      <rPr>
        <b/>
        <sz val="10"/>
        <rFont val="Calibri"/>
        <family val="2"/>
        <scheme val="minor"/>
      </rPr>
      <t>(Redacted Privacy Control: DM-2)</t>
    </r>
  </si>
  <si>
    <r>
      <t xml:space="preserve">AC-19, AC-20, PL-4, PM-12;
</t>
    </r>
    <r>
      <rPr>
        <b/>
        <sz val="10"/>
        <rFont val="Calibri"/>
        <family val="2"/>
        <scheme val="minor"/>
      </rPr>
      <t>(Redacted Privacy Control: SE-2)</t>
    </r>
  </si>
  <si>
    <r>
      <t xml:space="preserve">AC-2, AC-6, AC-8, AC-17, AC-18, AC-19, AC-20, AT-2, AT-3, CM-11, IA-2, IA-4, IA-5, MP-7, PS-6, PS-8, SA-5, SI-12.
</t>
    </r>
    <r>
      <rPr>
        <b/>
        <sz val="10"/>
        <rFont val="Calibri"/>
        <family val="2"/>
        <scheme val="minor"/>
      </rPr>
      <t>(Redacted Privacy Controls: AR-5)</t>
    </r>
  </si>
  <si>
    <r>
      <t xml:space="preserve">CM-2, CM-6, PL-2, PL-7, PM-5, PM-7, RA-9, SA-3, SA-5, SA-8, SA-17, SC-7;
</t>
    </r>
    <r>
      <rPr>
        <b/>
        <sz val="10"/>
        <rFont val="Calibri"/>
        <family val="2"/>
        <scheme val="minor"/>
      </rPr>
      <t>(Redacted Privacy Controls: AR-7)</t>
    </r>
  </si>
  <si>
    <r>
      <t xml:space="preserve">AC-17, PE-2, PL-4, PS-2, PS-3, PS-6, PS-7, PS-8, SA-21, SI-12.
</t>
    </r>
    <r>
      <rPr>
        <b/>
        <sz val="10"/>
        <rFont val="Calibri"/>
        <family val="2"/>
        <scheme val="minor"/>
      </rPr>
      <t>(Redacted Privacy Controls: AR-5)</t>
    </r>
    <r>
      <rPr>
        <sz val="10"/>
        <rFont val="Calibri"/>
        <family val="2"/>
        <scheme val="minor"/>
      </rPr>
      <t xml:space="preserve">
</t>
    </r>
  </si>
  <si>
    <r>
      <t xml:space="preserve">AT-2, AT-3, MA-5, PE-3, PS-2, PS-3, PS-4, PS-5, PS-6, SA-5, SA-9, SA-21.
</t>
    </r>
    <r>
      <rPr>
        <b/>
        <sz val="10"/>
        <rFont val="Calibri"/>
        <family val="2"/>
        <scheme val="minor"/>
      </rPr>
      <t>(Redacted Privacy Controls: AR-3)</t>
    </r>
  </si>
  <si>
    <r>
      <t xml:space="preserve">PM-9, PS-8, SI-12.
</t>
    </r>
    <r>
      <rPr>
        <b/>
        <sz val="10"/>
        <rFont val="Calibri"/>
        <family val="2"/>
        <scheme val="minor"/>
      </rPr>
      <t>(Redacted Privacy Controls: AR-2)</t>
    </r>
  </si>
  <si>
    <r>
      <t xml:space="preserve">CA-3, CA-6, CM-4, CM-13, CP-6, CP-7, IA-8, MA-5, PE-3, PE-8, PL-2, PL-11, PM-8, PM-9, PM-28, PT-7, RA-2, RA-5, RA-7, SA-8, SA-9, SI-12.
</t>
    </r>
    <r>
      <rPr>
        <b/>
        <sz val="10"/>
        <rFont val="Calibri"/>
        <family val="2"/>
        <scheme val="minor"/>
      </rPr>
      <t>(Redacted Privacy Controls: AR-2)</t>
    </r>
  </si>
  <si>
    <t>MP-6, PM-22, PM-23, PM-24, RA-2, SI-12</t>
  </si>
  <si>
    <r>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t>
    </r>
    <r>
      <rPr>
        <strike/>
        <sz val="10"/>
        <rFont val="Calibri"/>
        <family val="2"/>
        <scheme val="minor"/>
      </rPr>
      <t>s</t>
    </r>
    <r>
      <rPr>
        <sz val="10"/>
        <rFont val="Calibri"/>
        <family val="2"/>
        <scheme val="minor"/>
      </rPr>
      <t>, but are not limited to, Business Owner, System Owner, and/or Information System Security Officer (ISSO). 
•  The organization must designate officials to be responsible for the management of awareness and training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awareness and training policies and review at least every one (1) year to ensure the organization and Mission/Business/System awareness and training policies remain effective.
•  Ensure awareness and training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r>
  </si>
  <si>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assessment, authorization, and monitoring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assessment, authorization, and monitoring policies and review at least every one (1) year to ensure the organization and Mission/Business/System assessment, authorization, and monitoring policies remain effective.
•  Ensure assessment, authorization, and monitoring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
</t>
  </si>
  <si>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configuration management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configuration management policies and review at least every one (1) year to ensure the organization and Mission/Business/System configuration management policies remain effective.
•   Ensure configuration management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
</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</si>
  <si>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contingency planning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contigency planning policies and review at least every one (1) year to ensure the organization and Mission/Business/System contingency planning policies remain effective.
•  Ensure contingency planning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</si>
  <si>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maintenance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maintenance policies and review at least every one (1) year to ensure the organization and Mission/Business/System maintenance policies remain effective.
•  Ensure maintenance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
</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</si>
  <si>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media protection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media protection policies and review at least every one (1) year to ensure the organization and Mission/Business/System media protection policies remain effective.
•  Ensure media protection policies and procedures support cybersecurity and privacy safeguards to the greatest extent feasible throughout the system's life cycle and the information on that system. 
•  Organization-defined events include assessment or audit findings; security or privacy incidents; changes to applicable laws (to include privacy laws), Executive Orders, directives, regulations, policies, standards, and guidelines.</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</si>
  <si>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organization-defined officials designated to manage the development, documentation, and dissemination of the physical and environmental protection policy and procedures must be documented in the organization's System Security and Privacy Policy. 
•  Actively monitor for changes to applicable privacy laws, regulations, and overarching policy that affect physical and environmental protection policies and review at least every one (1) year to ensure the organization and Mission/Business/System physical and environmental protection policies and procedures remain effective.
•  Organization-defined events include assessment or audit findings; security or privacy incidents; and changes to applicable laws, Executive Orders, directives, regulations, policies, standards, and guidelines.
•  Ensure the physical and environmental protection policy and the associated physical and environmental protection controls support privacy to the greatest extent feasible throughout the system's life cycle.
•  The organization develops, disseminates, and reviews/updates the physical and environmental protection policy and the associated physical and environmental protection controls to limit unnecessary or inappropriate access to Personally Identifiable Information (PII).</t>
  </si>
  <si>
    <r>
      <t>•  Organization-defined personnel and roles include the organization-level, mission/business-level, and system-level.
•  Organization-level personnel and roles should be defined in the organization System Security and Privacy Plan (SSPP). Organization-level personnel and roles includes, but is not limited to, organization Senior Management such as the Chief Information Security Officer (CISO) and/or senior official for privacy. Mission/Business-level personnel and roles and System-level personnel and roles include</t>
    </r>
    <r>
      <rPr>
        <strike/>
        <sz val="10"/>
        <rFont val="Calibri"/>
        <family val="2"/>
        <scheme val="minor"/>
      </rPr>
      <t>s</t>
    </r>
    <r>
      <rPr>
        <sz val="10"/>
        <rFont val="Calibri"/>
        <family val="2"/>
        <scheme val="minor"/>
      </rPr>
      <t>, but are not limited to, Business Owner, System Owner, and/or Information System Security Officer (ISSO). 
•  The organization-defined officials designated to manage the development, documentation, and dissemination of the audit and accountability policy and procedures must be documented in the organization's System Security and Privacy Policy. 
•  Actively monitor for changes to applicable privacy laws, regulations, and overarching policy that affect audit and accountability policies and review at least every one (1) year to ensure the organization and Mission/Business/System audit and accountability policies and procedures remain effective.
•  Ensure audit and accountability policies support privacy to the greatest extent feasible throughout the system's life cycle.
•  The organization develops, disseminates, and reviews/updates the access control policies and procedures to limit unnecessary or inappropriate access to PII.</t>
    </r>
  </si>
  <si>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identification and authentication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identification and authentication policies and review at least every one (1) year to ensure the organization and Mission/Business/System identification and authentication policies remain effective.
•  Ensure identification and authentication policies and procedures support cybersecurity and privacy safeguards to the greatest extent feasible throughout the system's life cycle and the information on that system. 
•  Organization-defined events include assessment or audit findings; security or privacy incidents; changes to applicable laws (to include privacy laws), Executive Orders, directives, regulations, policies, standards, and guidelines.
</t>
  </si>
  <si>
    <t xml:space="preserve">•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incident response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incident response policies and review at least every one (1) year to ensure the organization and Mission/Business/System incident response policies and procedures remain effective.
•  Ensure incident response policy and procedures support cybersecurity and privacy safeguards to the greatest extent feasible throughout the system's life cycle and the information on that system.
•  Organization-defined events are assessment or audit findings; security or privacy incidents; and changes to applicable laws, Executive Orders, directives, regulations, policies, standards, and guidelines.
•  In developing incident response policy and procedures, ensure that those policies and procedures incorporate guidance from the privacy office for the handling of incidents involving Personally Identifiable Information (PII).
</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</si>
  <si>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planning controls for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planning policies and review at least every one (1) year to ensure the organization and Mission/Business/System planning policies remain effective.
•  Ensure planning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</si>
  <si>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personnel security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personnel security policies and review at least every one (1) year to ensure the organization and Mission/Business/System personnel security policies remain effective.
•  Ensure personnel security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</si>
  <si>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  Organization-defined personnel and roles include the organization-level, mission/business-level, and system-level.
•  Organization-level personnel and roles should be defined in the organization System Security and Privacy Plan (SSPP). Organization-level personnel and roles include, but are not limited to, organization Senior Management such as the Chief Information Security Officer (CISO) and/or senior official for privacy. Mission/Business-level personnel and roles and System-level personnel and roles include, but are not limited to, Business Owner, System Owner, and/or Information System Security Officer (ISSO). 
•  The organization must designate officials to be responsible for the management of system and information integrity of systems. These officials must be named in the appropriate security and privacy documents. 
•  Security and privacy program policies and procedures at the organization level are preferable and may reduce or eliminate the need for mission- or system-specific policies and procedures.
•  Actively monitor for changes to applicable privacy laws, regulations, and overarching policy that affect system and information integrity policies no less often than at least every one (1) year to ensure the organization and Mission/Business/System system and information integrity policies remain effective.
•  Ensure assessment, authorization, and monitoring policies and procedures support cybersecurity and privacy safeguards to the greatest extent feasible throughout the system's life cycle and the information on that system. 
•  Organization-defined events include  assessment or audit findings; security or privacy incidents; and changes to applicable laws (to include privacy laws), Executive Orders, directives, regulations, policies, standards, and guidelines.</t>
  </si>
  <si>
    <t>NIST SP 800-63 Digital Identity Guidelines suite</t>
  </si>
  <si>
    <t xml:space="preserve">•  The organization must implement cryptography in accordance with applicable federal laws, Executive Orders, directives, policies, regulations, and standards.  Organizations must implement policies consistent with the latest published FIPS 140-compliant cryptography. FIPS 140-2 modules can remain active until September 21, 2026. Refer to SC-8 and SC-28, SC-28(1). 
•  All data containing sensitive information (e.g., Personally Identifiable Information [PII], proprietary, financial, and legal), wherever it resides in the system, must be encrypted using the latest published FIPS 140-compliant encryption standards. Refer to SC-8.
</t>
  </si>
  <si>
    <t>•  All information at rest containing sensitive information (e.g., Personally Identifiable Information [PII], proprietary, financial, and legal) must be encrypted using the latest published FIPS 140-compliant encryption standards. Refer to SC-13.</t>
  </si>
  <si>
    <t>1.4 Assignment of Security and Privacy Responsibility</t>
  </si>
  <si>
    <t>&lt;Enter justification/rationale for the control language change&gt;</t>
  </si>
  <si>
    <t xml:space="preserve">•  If encryption is used as an access control mechanism, it must meet the approved and latest published Federal Information Processing Standards (FIPS) 140-compliant encryption standards.
•  The organization must configure operating system controls to disable public "read" and "write" access to all system-related files, objects, and directories that contain sensitive information.
•  Data stored in the information system must be protected with system access controls and must be encrypted when residing in non-secure areas.
•  When contracting with external service providers, Personally Identifiable Information (PII), as well as software and services that receive, process, store, or transmit PII, must be isolated within the service provider environment to the maximum extent possible so that other service provider customers sharing physical or virtual space cannot gain access to such data or applications.
</t>
  </si>
  <si>
    <t>•  The organization must require callback capability with re-authentication to verify connections from authorized locations when the Multi-Protocol Label Switching (MPLS) service network cannot be used. For application systems and turnkey systems that require the vendor to log on, the vendor will be assigned a User ID and password and enter the network through the standard authentication process. Access to such systems will be authorized and logged. User IDs assigned to vendors will be recertified within every one (1) year. 
•  For remote access solutions (e.g., e-authentication), refer to the latest published NIST SP 800-63.
•  All computers and devices, whether government furnished equipment (GFE), contractor furnished equipment (CFE), or personal, that require any network access to an organization network or system, are securely configured and meet, as a minimum, the following security requirements: 
    - Up-to-date system patches; 
    - Current anti-virus software;
    - Host-based intrusion detection system;  
    - Functionality that provides the capability for automatic execution of code disabled; and 
    - Employs the latest published FIPS 140-compliant encryption standards.
•  For organizations supporting remote access (including teleworking), ensure the latest published NIST SP 800-46 guidelines are followed by establishing policies and procedures that define:
    - Forms of permitted remote access;
    - Types of devices permissible for remote access;
    - Types of access granted to remote users; and
    - Handling of remote user account provisioning.</t>
  </si>
  <si>
    <t>•  The organization must ensure all communications via the wireless access device are encrypted using the latest published FIPS 140-compliant encryption standards.</t>
  </si>
  <si>
    <t>•  Examples of devices may include, but are not limited to, organizational furnished laptops, mobile devices, and equipment. 
•  All issued systems and components must have stringent configurations (e.g., the latest published Federal Information Processing Standards [FIPS] 140-compliant encryption standards).
•  Return travel safeguards may include, but are not limited to, detailed inspection and examination of the device for physical tampering, purging, or reimaging the hard disk drive/removable media.</t>
  </si>
  <si>
    <r>
      <t xml:space="preserve">•  The organization-defined role or personnel (e.g., Information System Contingency Plan [ISCP] must establish operational capability at the designated alternate facility processing site to ensure that the target system, application, or computer facility infrastructure can be operational after an emergency (using the latest published NIST SP 800-34 section[s] on </t>
    </r>
    <r>
      <rPr>
        <i/>
        <sz val="10"/>
        <rFont val="Calibri"/>
        <family val="2"/>
        <scheme val="minor"/>
      </rPr>
      <t>Disaster Recovery Plan</t>
    </r>
    <r>
      <rPr>
        <sz val="10"/>
        <rFont val="Calibri"/>
        <family val="2"/>
        <scheme val="minor"/>
      </rPr>
      <t>). 
•  The organization-defined role or personnel must ensure that the necessary agreements (e.g., Service Level Agreements [SLA]) are in place to permit the storage and retrieval of system backup information and ensure that the alternate storage site provides controls equivalent to that of the primary site.</t>
    </r>
  </si>
  <si>
    <r>
      <t xml:space="preserve">•  The organization-defined role or personnel (e.g., Information System Contingency Plan [ISCP] Coordinator) must establish the designated alternate storage site so that the alternate storage site is sufficiently separated from the primary storage site in order to reduce susceptibility to the same threats.
•  The organization-defined role or personnel must determine what is considered a sufficient degree of separation (i.e., minimum safe distance between the primary and alternate storage sites) based on the types of threats that are of concern to the operation. Refer to the latest published NIST SP 800-34 section(s) on </t>
    </r>
    <r>
      <rPr>
        <i/>
        <sz val="10"/>
        <rFont val="Calibri"/>
        <family val="2"/>
        <scheme val="minor"/>
      </rPr>
      <t>Backup Methods and Offsite Storage</t>
    </r>
    <r>
      <rPr>
        <sz val="10"/>
        <rFont val="Calibri"/>
        <family val="2"/>
        <scheme val="minor"/>
      </rPr>
      <t xml:space="preserve">.
•  Threats that affect alternate storage sites are typically defined in organizational assessments of risk and include, for example, natural disasters, structural failures, hostile cyber-attacks, and errors of omission/commission. 
</t>
    </r>
  </si>
  <si>
    <t>•  The organization-defined role or personnel (e.g., Information System Contingency Plan [ISCP] Coordinator) must identify potential accessibility problems to the alternate storage site in the event of an area-wide disruption or disaster and outline explicit mitigation actions to be taken to remediate those risk(s). Refer to the latest published NIST SP 800-34.
•  The organization-defined role or personnel must document those mitigation actions in the ISCP.
•  Area-wide disruptions refer to those types of disruptions that are broad in geographic scope (e.g., hurricane or regional power outage); organizations make these determinations based on organizational assessments of risk. Explicit mitigation actions include, for example:
    - Duplicating backup information at other geographically diverse alternate storage sites consistent with CP-7(1); or
    - Planning for physical access to retrieve backup information if electronic accessibility to the alternate site is disrupted.</t>
  </si>
  <si>
    <t>•  The organization-defined role or personnel (e.g., Information System Contingency Plan [ISCP] Coordinator) must define the information system operations requiring an alternate processing site and establish for the transfer and resumption of such operations at the alternate processing site within the ISCP. Refer to the latest published NIST SP 800-34.
•  The organization-defined role or personnel must define the time period consistent with recovery time objectives (RTO) and recovery point objectives (RPO), as specified in the ISCP, for the transfer/resumption of information system operations for essential missions/business functions based on the mission/business Continuity of Operations Plan (COOP) requirements. 
•  The organization-defined role or personnel must establish an alternate processing site that includes all the necessary agreements to permit the transfer and resumption of the information system operations for essential missions/business functions, within the COOP and/or ISCP-defined recovery time period, when the primary processing capabilities are unavailable. 
•  The organization-defined role or personnel must ensure that the necessary contracts are in place to support delivery to the alternate processing site within the required time period for transfer/resumption based on COOP and/or ISCP recovery objectives and ensure that the alternate processing site provides information security safeguards equivalent to those of the primary site.
•  When an alternate processing site is used, administrative, physical and technical controls must be implemented to protect Personally Identifiable Information (PII) in accordance with the privacy risks identified.</t>
  </si>
  <si>
    <r>
      <t xml:space="preserve">•  The organization-defined role or personnel (e.g., Information System Contingency Plan [ISCP] Coordinator) must establish the designated alternate processing site so that the alternate processing site is sufficiently separated from the primary site </t>
    </r>
    <r>
      <rPr>
        <sz val="10"/>
        <rFont val="Calibri"/>
        <family val="2"/>
        <scheme val="minor"/>
      </rPr>
      <t xml:space="preserve">to reduce susceptibility to the same threats. 
•  The organization-defined role or personnel must determine what is considered a sufficient degree of separation (e.g., minimum safe distance) between the primary and alternate processing site(s) based on the types of threats that are of concern to the operation. 
•  Organizations should refer to the latest published NIST SP 800-34 section(s) on Identification of Alternate Storage and Processing Facilities for guidance. </t>
    </r>
  </si>
  <si>
    <t>•  The organization-defined role or personnel (e.g., Information System Contingency Plan [ISCP] Coordinator) must Identify potential accessibility problems to the alternate processing site in the event of an area-wide disruption or disaster and outline explicit mitigation actions to be taken to remediate those risk(s). Refer to the latest published NIST SP 800-34. 
•  The organization-defined role or personnel must document those remediation actions in the ISCP.
•  Area-wide disruptions refer to those types of disruptions that are broad in geographic scope (e.g., hurricane or regional power outage); organizations make these determinations based on organizational assessments of risk. Explicit mitigation actions include, for example:
    - Duplicating backup information at other geographically diverse alternate storage sites consistent with CP-7(1); or
    - Planning for physical access to retrieve backup information if electronic accessibility to the alternate site is disrupted.</t>
  </si>
  <si>
    <t xml:space="preserve">•  Employ effective identity proofing and authentication processes, compliant with the latest published NIST SP 800-63, Digital Identity Guidelines document suite, as amended. 
•  Require the use of system and/or network authenticators and unique user identifiers for organizational users. 
•  Help desk support requires user identification for any transaction that has information security and privacy implications.
</t>
  </si>
  <si>
    <t>•  Information systems containing Personally Identifiable Information (PII) must use the latest published FIPS 140-compliant encryption standards.</t>
  </si>
  <si>
    <r>
      <t xml:space="preserve">•  Employ effective identity proofing and authentication processes, compliant with the latest published NIST SP 800-63, </t>
    </r>
    <r>
      <rPr>
        <i/>
        <sz val="10"/>
        <rFont val="Calibri"/>
        <family val="2"/>
        <scheme val="minor"/>
      </rPr>
      <t xml:space="preserve">Digital Identity Guidelines </t>
    </r>
    <r>
      <rPr>
        <sz val="10"/>
        <rFont val="Calibri"/>
        <family val="2"/>
        <scheme val="minor"/>
      </rPr>
      <t xml:space="preserve">document suite. Identity Proofing and authentication processes must be compliant with the latest published NIST SP 800-63-3 Digital Identity Guidelines IAL-2/AAL-2.
•  Require the use of system and/or network authenticators and unique user identifiers for non-organizational users. 
•  Help desk support requires user identification for any transaction that has information security and privacy implications.
</t>
    </r>
  </si>
  <si>
    <r>
      <t xml:space="preserve">•  External credentials must be certified as compliant with the latest published NIST SP 800-63, </t>
    </r>
    <r>
      <rPr>
        <i/>
        <sz val="10"/>
        <rFont val="Calibri"/>
        <family val="2"/>
        <scheme val="minor"/>
      </rPr>
      <t xml:space="preserve">Digital Identity Guidelines </t>
    </r>
    <r>
      <rPr>
        <sz val="10"/>
        <rFont val="Calibri"/>
        <family val="2"/>
        <scheme val="minor"/>
      </rPr>
      <t xml:space="preserve">document suite by an approved accreditation authority. 
•  Approved external credentials must meet or exceed the latest published NIST SP 800-63, </t>
    </r>
    <r>
      <rPr>
        <i/>
        <sz val="10"/>
        <rFont val="Calibri"/>
        <family val="2"/>
        <scheme val="minor"/>
      </rPr>
      <t>Digital Identity Guidelines</t>
    </r>
    <r>
      <rPr>
        <sz val="10"/>
        <rFont val="Calibri"/>
        <family val="2"/>
        <scheme val="minor"/>
      </rPr>
      <t xml:space="preserve"> document suite. 
•  The organization must use General Services Administration-approved products and services for identity, credential, and access management.  </t>
    </r>
  </si>
  <si>
    <r>
      <rPr>
        <b/>
        <sz val="10"/>
        <rFont val="Calibri"/>
        <family val="2"/>
        <scheme val="minor"/>
      </rPr>
      <t xml:space="preserve">•  </t>
    </r>
    <r>
      <rPr>
        <sz val="10"/>
        <rFont val="Calibri"/>
        <family val="2"/>
        <scheme val="minor"/>
      </rPr>
      <t xml:space="preserve">The organization must utilize identity proofing and authentication processes compliant with the latest published NIST SP 800-63, </t>
    </r>
    <r>
      <rPr>
        <i/>
        <sz val="10"/>
        <rFont val="Calibri"/>
        <family val="2"/>
        <scheme val="minor"/>
      </rPr>
      <t>Digital Identity Guidelines</t>
    </r>
    <r>
      <rPr>
        <sz val="10"/>
        <rFont val="Calibri"/>
        <family val="2"/>
        <scheme val="minor"/>
      </rPr>
      <t xml:space="preserve"> document suite to define identity management profiles. </t>
    </r>
  </si>
  <si>
    <t xml:space="preserve">•  Equipment must be sanitized in accordance with the latest published NIST SP 800-88.
•  On organizational systems where Personally Identifiable Information (PII) is stored or accessed, document all repairs and modifications to the system components.
•  The organization-defined personnel and roles should be defined in the applicable System Security and Privacy Plan (SSPP). 
</t>
  </si>
  <si>
    <t>•  Ensure that all maintenance tools with the capability of retaining information are checked to ensure that information is not saved on the tool and that the tool is appropriately sanitized, using approved sanitization methods discussed in the latest published NIST SP 800-88.</t>
  </si>
  <si>
    <t xml:space="preserve">•  The organization must check all maintenance tools with the capability of retaining information to ensure that information is not saved on the tool and that the tool is appropriately sanitized, using approved sanitization methods discussed in the latest published NIST SP 800-88.
•  The organization-defined personnel and roles should be defined in the applicable System Security and Privacy Plan (SSPP). </t>
  </si>
  <si>
    <r>
      <t xml:space="preserve">•  Authentication and authenticators used during nonlocal maintenance must be in accordance with the latest published NIST SP 800-63B, </t>
    </r>
    <r>
      <rPr>
        <i/>
        <sz val="10"/>
        <rFont val="Calibri"/>
        <family val="2"/>
        <scheme val="minor"/>
      </rPr>
      <t xml:space="preserve">Digital Identity Guidelines. </t>
    </r>
    <r>
      <rPr>
        <sz val="10"/>
        <rFont val="Calibri"/>
        <family val="2"/>
        <scheme val="minor"/>
      </rPr>
      <t xml:space="preserve">If password-based authentication is used during remote maintenance, change the passwords following each remote maintenance service.
•  Media used during remote nonlocal maintenance must be sanitized in accordance with the latest published NIST SP 800-88, </t>
    </r>
    <r>
      <rPr>
        <i/>
        <sz val="10"/>
        <rFont val="Calibri"/>
        <family val="2"/>
        <scheme val="minor"/>
      </rPr>
      <t>Guidelines for Media Sanitization.</t>
    </r>
  </si>
  <si>
    <r>
      <t xml:space="preserve">•  Access to  digital and non-digital media, including mobile devices with storage capabilities and media containing Personally Identifiable Information (PII), is restricted from unauthorized use and disclosure.
•  The organization must restrict access to all types of digital and non-digital media (including media that contains PII) in compliance with the latest published NIST SP 800-88, </t>
    </r>
    <r>
      <rPr>
        <i/>
        <sz val="10"/>
        <rFont val="Calibri"/>
        <family val="2"/>
        <scheme val="minor"/>
      </rPr>
      <t xml:space="preserve">Guidelines for Media Sanitization, </t>
    </r>
    <r>
      <rPr>
        <sz val="10"/>
        <rFont val="Calibri"/>
        <family val="2"/>
        <scheme val="minor"/>
      </rPr>
      <t>to organization-defined personnel or roles (defined in the applicable security plan) by disabling: 
    - CD/DVD writers and only allowing access to CD/DVD viewing and downloading capabilities to authorized individuals with a valid need to know; and
    - USB ports and only</t>
    </r>
    <r>
      <rPr>
        <u/>
        <sz val="10"/>
        <rFont val="Calibri"/>
        <family val="2"/>
        <scheme val="minor"/>
      </rPr>
      <t xml:space="preserve"> </t>
    </r>
    <r>
      <rPr>
        <sz val="10"/>
        <rFont val="Calibri"/>
        <family val="2"/>
        <scheme val="minor"/>
      </rPr>
      <t xml:space="preserve">allowing access to using USB device capabilities to authorized individuals with a valid need to know.
•  A risk assessment should be conducted to determine what sensitive information, if any, can be stored on certain media types and who is authorized with a need to know of the information.
</t>
    </r>
  </si>
  <si>
    <t xml:space="preserve">•  The organization must encrypt digital media via the latest published FIPS 140-compliant encryption standards. Non-digital media must be protected in secure storage in locked cabinets or safes. Surplus equipment is stored securely while not in use. 
•  Removable media that contains Personally Identifiable Information (PII) must be stored in a securable area or in a locked container.
•  If PII is recorded on magnetic media with other data, the media should be protected as if all the data contains PII.
</t>
  </si>
  <si>
    <r>
      <t xml:space="preserve">•  The organization must finely shred hard-copy documents using approved equipment, techniques, and procedures, and employ cross-cut shredding at a minimum.
•  The organization must sanitize media containing Personally Identifiable Information (PII) prior to disposal, release out of organization, or release for reuse using the latest FIPS-validated media sanitization techniques or procedures.
•  Surplus equipment must be disposed of or sanitized in accordance with the latest published NIST SP 800-88, </t>
    </r>
    <r>
      <rPr>
        <i/>
        <sz val="10"/>
        <rFont val="Calibri"/>
        <family val="2"/>
      </rPr>
      <t>Guidelines for Media Sanitization.</t>
    </r>
    <r>
      <rPr>
        <sz val="10"/>
        <rFont val="Calibri"/>
        <family val="2"/>
      </rPr>
      <t xml:space="preserve"> </t>
    </r>
  </si>
  <si>
    <r>
      <t xml:space="preserve">•  Supporting rationale may include applicable federal laws, Executive Orders, directives, policies, regulations, standards, and guidance. The organization should refer to the latest published NIST SP 800-37, </t>
    </r>
    <r>
      <rPr>
        <i/>
        <sz val="10"/>
        <rFont val="Calibri"/>
        <family val="2"/>
        <scheme val="minor"/>
      </rPr>
      <t xml:space="preserve">Risk Management Framework for Information Systems and Organizations: A System Life Cycle Approach for Security and Privacy, </t>
    </r>
    <r>
      <rPr>
        <sz val="10"/>
        <rFont val="Calibri"/>
        <family val="2"/>
        <scheme val="minor"/>
      </rPr>
      <t xml:space="preserve">and FIPS 199 for guidance on categorization.  
•  The senior official for privacy or their designee must be involved when conducting the security categorization process.
</t>
    </r>
  </si>
  <si>
    <r>
      <t xml:space="preserve">•  The organization should define a list of types of effects of denial-of-service events, informed by the latest published NIST SP 800-61, </t>
    </r>
    <r>
      <rPr>
        <i/>
        <sz val="10"/>
        <rFont val="Calibri"/>
        <family val="2"/>
      </rPr>
      <t xml:space="preserve">Computer Security Incident Handling Guide, </t>
    </r>
    <r>
      <rPr>
        <sz val="10"/>
        <rFont val="Calibri"/>
        <family val="2"/>
      </rPr>
      <t xml:space="preserve">and the following websites by employing defined security safeguards (defined in the applicable system security and privacy plan): 
    - SANS Organization: https://www.sans.org/dosstep; 
    - SANS Organization’s Roadmap to Defeating Distributed Denial of Service (DDoS): https://www.sans.org/dosstep/roadmap; and 
    - NIST National Vulnerability Database: https://nvd.nist.gov/cvss.cfm. 
•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
</t>
    </r>
  </si>
  <si>
    <r>
      <t xml:space="preserve">•  Restricting the ability of individuals to launch denial-of-service attacks, as defined in the latest published NIST SP 800-61, </t>
    </r>
    <r>
      <rPr>
        <i/>
        <sz val="10"/>
        <rFont val="Calibri"/>
        <family val="2"/>
      </rPr>
      <t xml:space="preserve">Computer Security Incident Handling Guide, </t>
    </r>
    <r>
      <rPr>
        <sz val="10"/>
        <rFont val="Calibri"/>
        <family val="2"/>
      </rPr>
      <t>requires that the organization make unavailable those mechanisms commonly used for such attacks. 
•  Protection against individuals having the capability to launch denial-of-service attacks may be implemented on specific systems or boundary devices that prohibit egress to potential target systems.</t>
    </r>
  </si>
  <si>
    <r>
      <t>•  Any transmitted data containing sensitive information (e.g., Personally Identifiable Information [PII], proprietary, financial, and legal) must be encrypted using the latest published FIPS 140-compliant encryption standards. Refer to SC-13.
•  Transmitted information applies to internal and external networks as well as any system component that can transmit information, including servers, mobile devices printers, copiers, scanners, and facsimile machines.
•  Prior to sending electronic email, all sensitive information should be placed in an encrypted attachment. 
•  Email and attachments containing sensitive information when transmitted outside and outside of the organization must be encrypted using the latest published FIPS 140-compliant encryption standards.
•  Password protection of files is recommended to add an additional layer of data protection but must not be used in lieu of encryption solutions. 
•  Password and/or encryption key must not be included in the same email that contains sensitive information or in separate email. The password/encryption key must be provided to</t>
    </r>
    <r>
      <rPr>
        <strike/>
        <sz val="10"/>
        <rFont val="Calibri"/>
        <family val="2"/>
      </rPr>
      <t xml:space="preserve"> </t>
    </r>
    <r>
      <rPr>
        <sz val="10"/>
        <rFont val="Calibri"/>
        <family val="2"/>
      </rPr>
      <t xml:space="preserve">the recipient separately via test message, verbally, or another out-of-band solution.
</t>
    </r>
  </si>
  <si>
    <r>
      <rPr>
        <b/>
        <sz val="10"/>
        <rFont val="Calibri"/>
        <family val="2"/>
        <scheme val="minor"/>
      </rPr>
      <t xml:space="preserve">•  </t>
    </r>
    <r>
      <rPr>
        <sz val="10"/>
        <rFont val="Calibri"/>
        <family val="2"/>
        <scheme val="minor"/>
      </rPr>
      <t>Use the latest published FIPS 140-compliant encryption standards or protected distributed systems to protect Personally Identifiable Information (PII), ensuring the information's confidentiality and integrity during transmission.</t>
    </r>
  </si>
  <si>
    <t xml:space="preserve">•  Organizational-defined information that must be protected using the latest published FIPS 140-compliant encryption standards includes, but is not limited to, Personally Identifiable Information (PII); and proprietary, financial, and legal information in accordance with applicable federal laws, Executive Orders, directives, policies, regulations, and standards.
</t>
  </si>
  <si>
    <r>
      <t xml:space="preserve">•  The organization should refer to the latest published NIST SP 800-88, </t>
    </r>
    <r>
      <rPr>
        <i/>
        <sz val="10"/>
        <rFont val="Calibri"/>
        <family val="2"/>
        <scheme val="minor"/>
      </rPr>
      <t>Guidelines for Media Sanitization,</t>
    </r>
    <r>
      <rPr>
        <sz val="10"/>
        <rFont val="Calibri"/>
        <family val="2"/>
        <scheme val="minor"/>
      </rPr>
      <t xml:space="preserve"> for guidance on information disposal techniques. 
•  The organization must use the latest published FIPS 140-compliant encryption standards to ensure secure deletion or destruction of Personally Identifiable Information (PII) (including originals, copies, and archived records).</t>
    </r>
  </si>
  <si>
    <t xml:space="preserve">•  Entities should evaluate system flaw remediation, security patches, service packs, and hot fixes in a test bed environment to determine the effectiveness and potential effects of such changes and manage the flaw remediation process centrally. Examples of flaws needing remediation include, but are not limited to, improper configurations and security controls not implemented.
•  The organization must remediate flaws within the following timeframe: vulnerabilities rated as Critical severity within fifteen (15) calendar days, High severity within thirty (30) calendar days, Moderate severity within ninety (90) calendar days, and Low severity within one (1) year. 
•  If a security patch will not be applied to an information technology component or a legacy component remains in use (and no longer maintained by the vendor), the organization must conduct a risk analysis. The organization must document its risk-based decision through the configuration management process in the form of written authorization from the organization's Chief Information Officer (CIO) or designee (e.g., the system data owner or organization's Chief Information Security Officer [CISO]).
•  Flaw remediation requirements apply to all information technology components for which a patch or work-around exists for each vendor-identified and/or Common Vulnerability Exposure (CVE) / Common Weakness Enumeration (CWE)-identified vulnerability.
• The organization must provide timely responses, as defined by the CISO, to informational requests for organizational flaw (e.g., patch) status and posture information.
• To facilitate flaw remediation, entities must be up to date with software and firmware updates and the most current security patches and employ automated patch management tools consistent with SI-02 (04).
</t>
  </si>
  <si>
    <r>
      <t>•  If wireless access is explicitly approved, wireless device service set identifier broadcasting is disabled and the following wireless restrictions and access controls are implemented: 
   - Encryption protection is enabled; 
   - Access points are placed in secure areas; 
   - Access points are shut down when not in use (i.e., nights, weekends); 
   - A stateful inspection firewall is implemented between the wireless network and the wired infrastructure; 
   - Media Access Control (MAC) address authentication is utilized; 
   - Static IP addresses, not Dynamic Host Configuration Protocol (DHCP), is utilized; 
   - Personal firewalls are utilized on all wireless clients; 
   - File sharing is disabled on all wireless clients; 
   - Intrusion detection agents are deployed on the wireless side of the firewall; 
   - Wireless activity is monitored and recorded, and the records are reviewed on a regular basis (defined in applicable security/privacy plans); and</t>
    </r>
    <r>
      <rPr>
        <strike/>
        <sz val="10"/>
        <rFont val="Calibri"/>
        <family val="2"/>
      </rPr>
      <t xml:space="preserve">
</t>
    </r>
    <r>
      <rPr>
        <sz val="10"/>
        <rFont val="Calibri"/>
        <family val="2"/>
      </rPr>
      <t xml:space="preserve">   - Adheres to the latest published IEEE 802.11 Wireless Local Area Network (WLAN) standard.
</t>
    </r>
  </si>
  <si>
    <t>PT-07(01)</t>
  </si>
  <si>
    <t>Social Security Numbers</t>
  </si>
  <si>
    <t>When a system processes Social Security numbers:
(a) Eliminate unnecessary collection, maintenance, and use of Social Security numbers, and explore alternatives to their use as a personal identifier;
(b) Do not deny any individual any right, benefit, or privilege provided by law because of such individual’s refusal to disclose his or her Social Security number; and
(c) Inform any individual who is asked to disclose his or her Social Security number whether that disclosure is mandatory or voluntary, by what statutory or other authority such number is solicited, and what uses will be made of it.</t>
  </si>
  <si>
    <t xml:space="preserve">•  The organization must mask, encrypt, hash, or replace Social Security numbers.
</t>
  </si>
  <si>
    <t>IA-4</t>
  </si>
  <si>
    <t>AE Mandatory Baseline</t>
  </si>
  <si>
    <t>Entity-Specific Control Tailoring (PL-11 Baseline Tailoring)</t>
  </si>
  <si>
    <t>Use techniques in accordance with organizational standards and applicable federal and state laws and regulations to minimize the use of Personally Identifiable Information (PII) for research, testing, or training.</t>
  </si>
  <si>
    <t xml:space="preserve">&lt;Enter Text Here. Consider forcing the text to wrap to the next line when it nears the end of column I.&gt;  </t>
  </si>
  <si>
    <t xml:space="preserve">&lt;Enter Description Here. Consider forcing the text to wrap to the next line when it nears the end of column I.&gt;   </t>
  </si>
  <si>
    <t>Using the instructional guidance and examples above, please fill out the following table with your tailored controls:</t>
  </si>
  <si>
    <t xml:space="preserve"> </t>
  </si>
  <si>
    <t>Note in Table SSPP-10 whether the system is New, Operational, or Undergoing Major Modification. (All SSPPs submitted to CMS should be complete and up to date with all relevant control descriptions.)</t>
  </si>
  <si>
    <t>&lt;Insert Diagram  1 Here&gt; 
Insert &gt; Pictures &gt; Place in Cell &gt; Picture from File ...</t>
  </si>
  <si>
    <t>Describe key aspects of the system operating environment beginning with the following key data points in Table SSPP-11 and conclude with a detailed discussion of the essential security support structure of the system.
Use Table SSPP-11 to address the following items:
•	Is the system owned or leased?
•	Is the system operated by the State or by a support service contractor?
•	If the system is maintained by support service contractor, describe comprehensively how the system is managed.
•	If the system is operated by the state-run consolidated data center, provide the name, location and point of contact for the consolidated data center.
•	Provide the hours of operation if this is a facility where the system is hosted: e.g., 24x7, M–F 7:30 am – 5:00 pm.
•	Document the approximate total number of user accounts and unique user types (i.e., researchers, programmers, administrative support, caseworkers, and public-facing employees).
•	Identify critical processing periods (e.g., eligibility processing).
•	Is FTI being processed or stored in this system?
•	List all applications supported by the system including the applications’ functions and the information processed.
•	Describe how system users access the system (i.e., desktop, thin client). Include any information required to evaluate the security of the access.
•	Provide a description of the system environment: If the system is maintained and/or operated by a contractor, describe (comprehensively) how the system is managed.
•	If the system serves a large number of off-site users, list both the organizations and types of users (e.g., other agencies, assistors, navigators).
•	Describe all applications supported by the system including the applications’ functions and information processed.
•	Describe the information / data stores within the system and security controls that limit access to the data.
•	Describe the purpose and capabilities of the information system. Describe the functional requirements of the information system. For instance:
–	Are boundary protection mechanisms (i.e., firewalls) required?
–	Are support components such as web servers and e-mail required?
–	What types of access mechanisms (i.e., telecommuting, broadband communications) are required?
–	Are “plug-in” methods (Mobile code; Active-X, JavaScript) required?
–	What operating system standards, if any, are required?</t>
  </si>
  <si>
    <r>
      <rPr>
        <b/>
        <sz val="14"/>
        <color rgb="FF002060"/>
        <rFont val="Calibri"/>
        <family val="2"/>
        <scheme val="minor"/>
      </rPr>
      <t>&lt;</t>
    </r>
    <r>
      <rPr>
        <b/>
        <i/>
        <sz val="14"/>
        <color rgb="FF002060"/>
        <rFont val="Calibri"/>
        <family val="2"/>
        <scheme val="minor"/>
      </rPr>
      <t>Insert Diagram 1 Here</t>
    </r>
    <r>
      <rPr>
        <b/>
        <sz val="14"/>
        <color rgb="FF002060"/>
        <rFont val="Calibri"/>
        <family val="2"/>
        <scheme val="minor"/>
      </rPr>
      <t xml:space="preserve">&gt; 
</t>
    </r>
    <r>
      <rPr>
        <b/>
        <i/>
        <sz val="14"/>
        <color rgb="FF002060"/>
        <rFont val="Calibri"/>
        <family val="2"/>
        <scheme val="minor"/>
      </rPr>
      <t>Insert &gt; Pictures &gt; Place in Cell &gt; Picture from File …</t>
    </r>
  </si>
  <si>
    <t>1.      Personally Identifiable Information (PII). All systems will be processing ACA-related PII (which can include Personal Health Information [PHI]).
2.      Outsourcing and Cloud environments. Most of the systems will be hosted in an outsourced computing facility or cloud environment. In many cases, the organization will not be the service provider; accordingly, Implementation of Control statements like “The organization …” can involve multiple parties.
3.      Systems Development Life Cycle (SDLC). All systems will be required to follow an organization specific SDLC process. The supporting attachments includes a list of artifacts and agreements required throughout this life-cycle process.
4.      HIPAA: In the situation where an entity signs a contract requiring the entity integrate the HIPAA requirements into the control, when there's a conflict, the most stringent requirement applies. 
5.      Terminology. The following includes definitions of terms used throughout the SSPP:
          •   The “organization” is used generally to mean single or multiple parties on the organization side, including outsourced service provider or other stakeholders supporting the organization. Whenever the term “organization" is used, it is essential to specify the implementer.
          •   The “Service Provider” is the party that provides the development and/or operational support of a component of the information technology (IT) system.
          •   The “System Owner” is specifically the person in the organization responsible for all IT aspects of this system including the operation and maintenance of an information system. This individual can also be the IT manager/owner of the general support system (GSS).
          •    A “general support system” is an interconnected set of information resources under the same direct management control that shares common functionality. A GSS normally includes hardware, software, information, applications, communications, data, and users.
          •    The “System Maintainer/Developer” is the individual or group of individuals that has the responsibilities of continued maintenance (e.g., bug fixing, minor modifications / enhancements, performance tuning, and/or customer service) of an implemented system. A system maintainer may or may not also serve as the system developer for a given project.
          •    The “Business Owner” is the person in the organization who is responsible for the mission and ensures the system serves the business needs of the organization.
          •    Wherever the SSPP states "organization-defined personal and roles" the entity is expected to define those roles in the applicable SSPP.</t>
  </si>
  <si>
    <r>
      <rPr>
        <b/>
        <sz val="12"/>
        <color rgb="FF002060"/>
        <rFont val="Calibri"/>
        <family val="2"/>
        <scheme val="minor"/>
      </rPr>
      <t>Responding to Control Implementation Descriptions</t>
    </r>
    <r>
      <rPr>
        <sz val="12"/>
        <color rgb="FF002060"/>
        <rFont val="Calibri"/>
        <family val="2"/>
        <scheme val="minor"/>
      </rPr>
      <t xml:space="preserve">
When completing control implementation description fields, the following questions and considerations must be addressed:
•   Identify the Control Status (e.g., Implemented, Inherited, Compensated, Planned, Not Applicable)
•   Who is responsible for implementing the solution? [Identify the specific point of contact (e.g., the system developer/maintainer) unless a description has been provided to the author.]
•   How is the control implemented? Does the implementation satisfy the control requirements?
•   How often is the control reviewed and by whom?
</t>
    </r>
    <r>
      <rPr>
        <b/>
        <sz val="12"/>
        <color rgb="FF002060"/>
        <rFont val="Calibri"/>
        <family val="2"/>
        <scheme val="minor"/>
      </rPr>
      <t>Identify the Control Status</t>
    </r>
    <r>
      <rPr>
        <sz val="12"/>
        <color rgb="FF002060"/>
        <rFont val="Calibri"/>
        <family val="2"/>
        <scheme val="minor"/>
      </rPr>
      <t xml:space="preserve">
When documenting the Control Implementation Description field, indicate the status of the control. There may be multiple control statuses within a control response if there are multiple responsible entities, or a different implementation status for different control objectives or implementation standards.
Indicate the current “Control Status” with one of the following:
•   Implemented – System provides control that mitigates vulnerability/threat.
•   Partially Implemented - System partially provides control that mitigates vulnerability/threat.
•   Inherited – Control implementation is provided by outside source other than system (i.e., GSS, physical security, SOC/NOC, etc.).
•   Compensated – System implements an equivalent security capability or level of protection for the information system to mitigate vulnerability/threat.
•   Planned – Control is not implemented and actions are planned to mitigate vulnerability/threat. Security controls that are planned should be documented in the Plan of Action and Milestones (POA&amp;M).
•   Not Applicable – The control does not directly apply to the information system. The system either does not perform the functions described by the controls, or the system does not employ technology under threat. Note: If a control is N/A, please indicate why it is N/A.
</t>
    </r>
    <r>
      <rPr>
        <b/>
        <sz val="12"/>
        <color rgb="FF002060"/>
        <rFont val="Calibri"/>
        <family val="2"/>
        <scheme val="minor"/>
      </rPr>
      <t>Who Is Responsible for Implementing the Solution?</t>
    </r>
    <r>
      <rPr>
        <sz val="12"/>
        <color rgb="FF002060"/>
        <rFont val="Calibri"/>
        <family val="2"/>
        <scheme val="minor"/>
      </rPr>
      <t xml:space="preserve">
Explain who is responsible for each control implementation. In some cases, multiple organizations (or parties, persons, or entities) may bear some responsibility. For instance, some security functionality may be outsourced to a subcontractor, while a state employee or organization handles other elements of the same control. 
Ensure that the Control Status reflects all aspects of the control in the event that the Control Status varies between the multiple organizations, parties, persons or entities that bear responsibility for it.  
•   For example if the Administering Entity has the Control Status as "Implemented" but one or more of the additional responsible entities has any Control Status other than "Implemented" for the part of the control implementation they are responsible for, then the overall control status is "Partially Implemented".
</t>
    </r>
    <r>
      <rPr>
        <b/>
        <sz val="12"/>
        <color rgb="FF002060"/>
        <rFont val="Calibri"/>
        <family val="2"/>
        <scheme val="minor"/>
      </rPr>
      <t>What Is the Solution? Does the Solution Satisfy the Control Requirements?</t>
    </r>
    <r>
      <rPr>
        <sz val="12"/>
        <color rgb="FF002060"/>
        <rFont val="Calibri"/>
        <family val="2"/>
        <scheme val="minor"/>
      </rPr>
      <t xml:space="preserve">
Provide a detailed description of the solution implemented for the control. Ensure that all stated control requirements and implementation standards are addressed. The solution documented in the Control Implementation Description must satisfy each of these requirements. If the solution does not fully address each control requirement, document any compensating controls in place that reduce the residual risk. 
How Often Is the Control Reviewed and by Whom?
Please provide the review interval at the end of your Control Implementation Description. Also indicate the individual or party (by title) responsible for the review (e.g., “The IT Security and Privacy Program Policy is reviewed and updated annually by the Security and Privacy Officer.”). 
Additional Considerations for Describing Control Implementation
When documenting control implementations, it is important to provide as much detail as possible to fully describe how all aspects of the control have been addressed. In describing the control:
•    Describe in detail how the control is implemented either through process, policy, or technical implementation; it is not enough to state a control is in place.
•    If automated tools are utilized, describe the tool and how it satisfies the control requirement.
•    Identify for each control who or what role is responsible for its implementation, and how often the control is reviewed to ensure it is working as intended.
•    Attach maintenance, visitor, audit logs, and Rules of Behavior documentation as evidence of control implementation, if necessary.
•    Include the title, version, and date when referencing policy documentation. Also identify the documentation’s location, method of distribution, and how often policies and procedures are reviewed and by whom. 
</t>
    </r>
    <r>
      <rPr>
        <b/>
        <sz val="12"/>
        <color rgb="FF002060"/>
        <rFont val="Calibri"/>
        <family val="2"/>
        <scheme val="minor"/>
      </rPr>
      <t>Sample Control Implementations</t>
    </r>
    <r>
      <rPr>
        <sz val="12"/>
        <color rgb="FF002060"/>
        <rFont val="Calibri"/>
        <family val="2"/>
        <scheme val="minor"/>
      </rPr>
      <t xml:space="preserve">
The following controls have sample responses that have been entered in the Control Implementation Description field using the appropriate format. Please refer to these samples as you document your Control Implementation Description. </t>
    </r>
  </si>
  <si>
    <t>Provide the system identifier, which includes the official name and/or title of the system, including any commonly used acronyms.</t>
  </si>
  <si>
    <t>Provide contact information for the organization(s) responsible for the system. The following contact information should be provided in Table SSPP-2 for internal as well as external organizations.</t>
  </si>
  <si>
    <t>Indicate the names of other key contact personnel who can address inquiries regarding system characteristics and operation. Required contacts include, but are not limited to, Business Owner, System Developer/Maintainer, SSPP author, (or equivalent), etc.  The SSPP should include the following contact information in Table SSPP-3, Table SSPP-4, and Table SSPP-5 for each of the Designated Contacts.</t>
  </si>
  <si>
    <t xml:space="preserve">Identify one (1) primary security Point of Contact (POC) and one (1) alternate or emergency Point of Contact. The assignment of security responsibility shall include the following information in Table SSPP-6 and Table SSPP-7.  Identify the primary privacy POC and one (1) alternate, or emergency, POC in Table SSPP-8 and Table SSPP-9, respectively. </t>
  </si>
  <si>
    <t>Provide a brief description of the business process as it is supported by the system:
•   Describe the business function for each system.  Provide information regarding the overall business processes, including any business process diagrams and/or workflow diagrams.
      –    Describe the underlying business processes and resources that support each business function. This may include the required inputs (business functions/processes that feed this function), processing functions (calculations, etc.), organizational / personnel roles and responsibilities, and expected outputs/products (that may “feed” other business functions / processes).
      –    Describe how information flows through/is processed by the system, beginning with system input through system output.  In addition, describe, for example, how the data/information is handled by the system (is the data read, stored, and purged?).
•   Indicate the organization (internal and external), and the type of data and processing that will be provided by users, if any.
      –    Describe different user roles and associated levels of access to system-related data (read-only, alter, etc.), system-related facilities, and information technology resources</t>
  </si>
  <si>
    <t>Describe at a high level the anticipated technical environment and user community necessary to support the system and business functions. Include in this description any:
•   Communications requirements;
•   User-interface expectations; and
•   Network connectivity requirements.
Be sure to indicate the physical location of the business processes and technology that will support the system.</t>
  </si>
  <si>
    <t>Provide a brief, general description of the technical aspects of the system.  Include any environmental or technical factors that raise special security concerns, such as the use of Personal Digital Assistants, integrated wireless technology, etc.
•   Describe principal hardware components.
•   Describe principal software components.
•   Describe principal firmware components. (For security and network appliances)
•   Describe principal encryption solutions and public key infrastructures</t>
  </si>
  <si>
    <t>Attach the network connectivity diagram(s) that shall address the system component connections and security devices, which (1) protect the system and (2) monitor system access and system activity. Include an input / output diagram. For systems that have more than one server of the same type, only include one in the diagram; however, provide an accurate total count of servers in the supporting text description.  Be sure to provide an introductory sentence(s) that describes the diagram.</t>
  </si>
  <si>
    <t>Is the system operated by the state or by a support service contractor? </t>
  </si>
  <si>
    <t>If the system is operated by the state-run consolidated data center, provide the name, location and point of contact for the consolidated data center. </t>
  </si>
  <si>
    <t>Describe the architecture of the information system, and include the following information:
•    Describe the network connection rules for communicating with external information systems.
•    Describe the functional areas within the architecture (presentation, application and data zones, if applicable) and describe how these address information security requirements.</t>
  </si>
  <si>
    <t>Provide a detailed description of the system boundaries and technical components that defend the boundary.  The description should contain the following elements:
•    Describe the boundary of the information system for security accreditation.
•    Describe the hardware, software, and system interfaces (internal and external) to include interconnectivity.
•    Describe the network topology.
•    Include a logical diagram for system components with system boundaries, if needed, to clarify understanding of the system function and integration.
•    Following the logical diagram, describe the information flow or processes within the system that provide access to the data/information.</t>
  </si>
  <si>
    <t>Describe the primary computing platform(s) used and the principal system components, including hardware, firmware, software, wireless, and communications resources.  Include any environmental or technical factors that raise special security concerns (dial-up lines, open network, etc.).  This will include vendors and versions.  Include the following:
•    Information concerning a system’s hardware and platform(s). Detailed hardware inventories shall be submitted as an attachment.
•    Any security-relevant software protecting the system and information.
•    In general terms, the type of security protection provided (e.g., access control to the computing platform and stored files at the operating system level or access to data records within an application). Include only controls that have been implemented, rather than listing the controls that are available in the software.</t>
  </si>
  <si>
    <t>Describe the Web protocols and distributed, collaborative computing environments (i.e., processes and applications), and include a description of the following:
•    The connectivity between modules within the scope of this system.
•    For any system that allows individual web-based access (Internet, Intranet, Extranet) to conduct transactions, the following information should be provided:
       –   The Uniform Resource Locator for the web-based transaction;
       –   E-authentication architecture implemented;
       –   E-authentication interoperable product used;
       –   Other authentication products used;
       –   Number of electronic logons per year;
       –   Number of registered users (Government to Government);
       –   Number of registered users (Government to Business);
       –   Registered users (Government to Citizen);
       –   Number of registered internal users; and
•    Description of customer groups being authenticated, e.g., Business Partners, Medicare Service Providers, and Beneficiaries).</t>
  </si>
  <si>
    <t>Indicate if the system receives, stores, processes, or transmits Federal Tax Information.  IRS Publication 1075 provides a list of IRS requirements for safeguarding FTI.  Prior to receiving FTI from CMS, the AE must have received and provided a copy of the IRS FTI approval letter to CMS.</t>
  </si>
  <si>
    <t xml:space="preserve">Include any environmental or technical factors that raise special security or privacy concerns, such as:
•    The physical location of the information system;
•    The system is connected to the Internet;
•    The system is in a harsh environment;
•    Software is implemented rapidly;
•    Software resides on an open network used by the public; and
•    Application(s) is/are processed at a facility outside of the state’s control. </t>
  </si>
  <si>
    <t xml:space="preserve">By definition, system interconnection is the direct connection of two or more IT systems for the purposes of sharing information resources.  Business Owners and managers should be acutely aware of, and obtain as much information as possible, regarding all potential vulnerabilities associated with system interconnections or that may result from information sharing.  Strong situational awareness is essential when selecting appropriate security and privacy controls.
An Interconnection Security Agreement (ISA) with CMS is required if a system-to-system connection is made to the Federal Data Services Hub (DSH) to exchange data with CMS.
ACA Administering Entity Systems should also maintain ISAs and Memoranda of Understanding (MOU) between all additional IT systems that connect to and share data or resources with the Administering Entity System.  Using Table SSPP-13, please describe the information sharing agreements in place that govern the data exchange.  If not yet finalized, provide the status.
Provide details about all interconnections where transmissions cross the system boundary (inbound/outbound). This includes systems not governed by this security plan such as:
•    Untrusted connections, including connections to the Internet, which require protective devices as a barrier to unauthorized system intrusion. Indicate if the connection is/are government-to-government, government-to-business, government-to-citizen, etc., and describe the controls to allow and restrict public access.
•    Trusted connections that do not contain barrier protection devices such as firewalls. Indicate if the connection is/are government-to-government, government-to-business, government-to-citizen, etc., and discuss why the connection is trusted. Reference here and include in the SSPP a copy of all MOUs, Memoranda of Agreements (MOA), Service-Level Agreements (SLA), and System Interconnection Agreements for provisioning IT security for this connectivity. </t>
  </si>
  <si>
    <t xml:space="preserve">The System Security Level categorization for all ACA Administering Entity Systems has been predetermined to be Moderate.
Describe in general terms the information handled by the system and associated protective measures.  The NIST Federal Information Processing Standards (FIPS) Publication 199, Standards for Security Categorization of Federal Information and Information Systems, provides guidelines for categorizing information and/or information systems. </t>
  </si>
  <si>
    <t>List any state laws, regulations, specific standards, guidance, or policies governing the creation of ACA-related systems, organizations, and business processes.</t>
  </si>
  <si>
    <t>Discuss relevant Rules of Behavior (ROB) as they apply to the various user roles as defined in subsection 2.7.3. (The Department of Health and Humans Services Rules of Behavior is a good example.)  Describe initial conditions that require users to sign a Rules of Behavior agreement and define how often each user must re-acknowledge the rules.  Identify where these conditions and timelines are defined and describe the general rules that apply, which may include, but are not limited to:
•    Password complexity / periodicity;
•    Changing system data;
•    Searching databases;
•    Divulging information;
•    Tele-work;
•    Remote access;
•    Connection to the Internet; and
•    Assignment and limitation of system privileges.
The ROB must include the consequences of non-compliance and must clearly state the exact behavior expected of each person.  Attach Rules of Behavior as an Appendix (if applicable).</t>
  </si>
  <si>
    <t>Provide information regarding any reviews that have been conducted in the past twelve (12) months.
If a security evaluation were conducted within the past twelve (12) months, the following information must be provided:
•    The name of the person and organization performing the review;
•    The date of the review;
•    The purpose and type of review (e.g., self-assessment);
•    SAP and SAR;
•    A list of actions taken because of the review; and
•    A reference to the location of the full report and corrective action plans.</t>
  </si>
  <si>
    <t xml:space="preserve">Navigate to the following Security Controls and populate the Control Implementation Description for all of the Security Controls present in the table.  For guidance on developing control implementation descriptions, please see: </t>
  </si>
  <si>
    <r>
      <t xml:space="preserve">•  The organization must define the personnel and roles in the applicable System Security and Privacy Plan (SSPP). 
•  The organization must: 
     - Remove or disable default user accounts; 
     - Rename active default accounts; 
     - Implement centralized control of user access administrator functions; 
     - Regulate the access provided to contractors and define security requirements for contractors; 
     - Notify account managers within an organization-defined timeframe when temporary accounts are no longer required or when information system users are terminated or transferred or information system usage or need-to-know/need-to-share changes;
     - Prohibit use of guest, anonymous, and shared accounts for providing access to Personally Identifiable Information (PII).
•  Organizations should provide access only to the minimum amount of PII necessary for users to perform their duties.
•  Types of accounts may include individual, group, system, application, guest/anonymous, emergency, and temporary. </t>
    </r>
    <r>
      <rPr>
        <sz val="10"/>
        <rFont val="Calibri (Body)"/>
      </rPr>
      <t xml:space="preserve">
</t>
    </r>
    <r>
      <rPr>
        <sz val="10"/>
        <rFont val="Calibri"/>
        <family val="2"/>
        <scheme val="minor"/>
      </rPr>
      <t xml:space="preserve">
</t>
    </r>
  </si>
  <si>
    <t>•  The organization must update the authorization:  
     - At least every three (3) years for all entities (except Direct Enrollment Technology Providers which must update their authorization every at least every one (1) year); 
     - When significant security breaches occur; or 
     - Whenever there is a significant change to the system or to the environment in which the system operates; or
     - Prior to expiration of a current authorization.
•  The organization must notify CMS of significant or major changes to architecture, security and privacy posture, or other items that could cause degradation or unexpected results in security and privacy monitoring, detection, response, and mitigation activities prior to making a change.</t>
  </si>
  <si>
    <t>•  Classes of incident are based on attack vector (e.g., attack via external media, the web, improper system use, and loss of equipment) and serve to further define specific handling procedures.
•  Incident response policies/procedures and business continuity processes should be aligned. Security incidents undermine the business resilience of an organization. Business continuity planners should be made aware of incidents and their impacts so they can adjust business impact, risk, and continuity of operations assessments and plans.
•  Organizations should create written guidelines for prioritizing incidents and consequently apply appropriate actions in response to those incidents.
•   Deceptive measures are tactics employed by an organization as a defensive action against attackers. Deceptive measures may include actions taken to mislead, divert, or confuse individuals or systems attempting unauthorized access or use of systems or data or compromise a system or network.</t>
  </si>
  <si>
    <r>
      <t xml:space="preserve">•  Vulnerability scans must be performed when new vulnerabilities, risks, or threats potentially affecting the system/applications are identified and reported. Vulnerability scans and monitoring supports an organization's ability to remediate legitimate vulnerabilities that reflect out of cycle vulnerability patches, fixes, or work-arounds.
•  Raw results from vulnerability scanning tools must be available in an unaltered format to the organization.
•  Vulnerability scans findings and weaknesses are to be incorporated into the Plan of Action and Milestones (POA&amp;M). See also CA-05 and PM-04) 
•  The organization must provide timely responses to informational requests and scheduled Information Security and Privacy Continuous Monitoring (ISCM) submission requirements to CMS as applicable. 
</t>
    </r>
    <r>
      <rPr>
        <b/>
        <sz val="10"/>
        <rFont val="Calibri"/>
        <family val="2"/>
        <scheme val="minor"/>
      </rPr>
      <t xml:space="preserve">ACA Administering Entities (AE) must follow guidance below.  Other ARC-AMPE Types follow entity-specific guidance in overlay: </t>
    </r>
    <r>
      <rPr>
        <sz val="10"/>
        <rFont val="Calibri"/>
        <family val="2"/>
        <scheme val="minor"/>
      </rPr>
      <t xml:space="preserve">
•  Vulnerability scans are required to be delivered to CMS quarterly on 31 January, 30 April, 31 July, and 31 October.</t>
    </r>
    <r>
      <rPr>
        <sz val="10"/>
        <color rgb="FFFF0000"/>
        <rFont val="Calibri"/>
        <family val="2"/>
        <scheme val="minor"/>
      </rPr>
      <t xml:space="preserve">
</t>
    </r>
    <r>
      <rPr>
        <sz val="10"/>
        <rFont val="Calibri"/>
        <family val="2"/>
        <scheme val="minor"/>
      </rPr>
      <t xml:space="preserve">
</t>
    </r>
  </si>
  <si>
    <r>
      <rPr>
        <sz val="10"/>
        <rFont val="Calibri"/>
        <family val="2"/>
        <scheme val="minor"/>
      </rPr>
      <t>b. Retain individual training records for a</t>
    </r>
    <r>
      <rPr>
        <sz val="10"/>
        <color theme="4"/>
        <rFont val="Calibri"/>
        <family val="2"/>
        <scheme val="minor"/>
      </rPr>
      <t xml:space="preserve"> </t>
    </r>
    <r>
      <rPr>
        <sz val="10"/>
        <color rgb="FFFF0000"/>
        <rFont val="Calibri"/>
        <family val="2"/>
        <scheme val="minor"/>
      </rPr>
      <t xml:space="preserve">minimum of </t>
    </r>
    <r>
      <rPr>
        <b/>
        <sz val="10"/>
        <color rgb="FFFF0000"/>
        <rFont val="Calibri"/>
        <family val="2"/>
        <scheme val="minor"/>
      </rPr>
      <t>ten (10)</t>
    </r>
    <r>
      <rPr>
        <sz val="10"/>
        <color rgb="FFFF0000"/>
        <rFont val="Calibri"/>
        <family val="2"/>
        <scheme val="minor"/>
      </rPr>
      <t xml:space="preserve"> years after completing </t>
    </r>
    <r>
      <rPr>
        <b/>
        <sz val="10"/>
        <color rgb="FFFF0000"/>
        <rFont val="Calibri"/>
        <family val="2"/>
        <scheme val="minor"/>
      </rPr>
      <t>any</t>
    </r>
    <r>
      <rPr>
        <sz val="10"/>
        <color rgb="FFFF0000"/>
        <rFont val="Calibri"/>
        <family val="2"/>
        <scheme val="minor"/>
      </rPr>
      <t xml:space="preserve"> training course</t>
    </r>
    <r>
      <rPr>
        <sz val="10"/>
        <color theme="1"/>
        <rFont val="Calibri"/>
        <family val="2"/>
        <scheme val="minor"/>
      </rPr>
      <t>.</t>
    </r>
  </si>
  <si>
    <r>
      <rPr>
        <sz val="10"/>
        <rFont val="Calibri"/>
        <family val="2"/>
        <scheme val="minor"/>
      </rPr>
      <t>Provide</t>
    </r>
    <r>
      <rPr>
        <sz val="10"/>
        <color theme="4"/>
        <rFont val="Calibri"/>
        <family val="2"/>
        <scheme val="minor"/>
      </rPr>
      <t xml:space="preserve"> </t>
    </r>
    <r>
      <rPr>
        <b/>
        <sz val="10"/>
        <color rgb="FFFF0000"/>
        <rFont val="Calibri"/>
        <family val="2"/>
        <scheme val="minor"/>
      </rPr>
      <t>personnel assigned emergency response responsibilities</t>
    </r>
    <r>
      <rPr>
        <sz val="10"/>
        <color theme="1"/>
        <rFont val="Calibri"/>
        <family val="2"/>
        <scheme val="minor"/>
      </rPr>
      <t xml:space="preserve"> </t>
    </r>
    <r>
      <rPr>
        <sz val="10"/>
        <rFont val="Calibri"/>
        <family val="2"/>
        <scheme val="minor"/>
      </rPr>
      <t>with initial and</t>
    </r>
    <r>
      <rPr>
        <sz val="10"/>
        <color theme="1"/>
        <rFont val="Calibri"/>
        <family val="2"/>
        <scheme val="minor"/>
      </rPr>
      <t xml:space="preserve"> </t>
    </r>
    <r>
      <rPr>
        <b/>
        <sz val="10"/>
        <color rgb="FFFF0000"/>
        <rFont val="Calibri"/>
        <family val="2"/>
        <scheme val="minor"/>
      </rPr>
      <t>annual</t>
    </r>
    <r>
      <rPr>
        <sz val="10"/>
        <color theme="1"/>
        <rFont val="Calibri"/>
        <family val="2"/>
        <scheme val="minor"/>
      </rPr>
      <t xml:space="preserve"> </t>
    </r>
    <r>
      <rPr>
        <sz val="10"/>
        <rFont val="Calibri"/>
        <family val="2"/>
        <scheme val="minor"/>
      </rPr>
      <t>training in the employment and operation of environmental controls.</t>
    </r>
  </si>
  <si>
    <t>•  There are no supplemental control requirements and guidance at this time.</t>
  </si>
  <si>
    <t xml:space="preserve">•  This is a user action that must be completed to meet this control. This would be a requirement in organizational user policies. 
•  This is not an automated control. </t>
  </si>
  <si>
    <t xml:space="preserve">•  Examples of revocation can include:
    - If a subject (i.e., user or process acting on behalf of a user) is removed from a group, access may not be revoked until the next time the object is opened or the next time the subject attempts to access the object. </t>
  </si>
  <si>
    <r>
      <t xml:space="preserve">•  The organization must:
    - Develop and implement a privacy education and awareness training program for all employees and individuals working on behalf of the organization involved in managing, using, and/or processing Personally Identifiable Information (PII); 
    - Include responsibilities associated with sending PII in email within the privacy education and awareness training; 
    - Ensure communications and training related to privacy is job-specific and commensurate with the employee’s responsibilities;
    - Ensure the initial training of employees (including managers) on their privacy responsibilities is completed before permitting access to organizational information and systems. Thereafter, ensure refresher training is completed every one (1) year </t>
    </r>
    <r>
      <rPr>
        <strike/>
        <sz val="10"/>
        <rFont val="Calibri"/>
        <family val="2"/>
      </rPr>
      <t xml:space="preserve"> </t>
    </r>
    <r>
      <rPr>
        <sz val="10"/>
        <rFont val="Calibri"/>
        <family val="2"/>
      </rPr>
      <t xml:space="preserve">to ensure employees continue to understand their responsibilities;
    - Ensure provided additional or advanced training is commensurate with increased responsibilities or change in duties;
    - Include acceptable rules of behavior and the consequences when the rules are not followed within both initial and refresher training; and
    - Ensure training addresses the rules for telework and other authorized remote access programs.
</t>
    </r>
  </si>
  <si>
    <r>
      <rPr>
        <b/>
        <sz val="10"/>
        <rFont val="Calibri"/>
        <family val="2"/>
        <scheme val="minor"/>
      </rPr>
      <t xml:space="preserve">Note: Ensure that all three bullets of this Supplemental Control Requirements &amp; Guidance are reviewed.  Because of software limitations, the cell may be not visible unless the user expands the cell manually). 
</t>
    </r>
    <r>
      <rPr>
        <sz val="10"/>
        <rFont val="Calibri"/>
        <family val="2"/>
        <scheme val="minor"/>
      </rPr>
      <t xml:space="preserve">
•  The risk assessment should at least include the following auditable events: 
    - Server events and error messages;
    - User log-on and log-off (successful or unsuccessful); 
    - All system administration (including privileged user) activities; 
    - Modification of privileges and access; 
    - Start up and shut down; 
    - Application modifications; 
    - Application alerts and error messages; 
    - Configuration changes;
    - Account creation, modification, or deletion;
    - File access, creation, modification, or deletion;
    - Read access to sensitive information;
    - Modification to sensitive information;
    - Printing sensitive information;
    - Anomalous (e.g., non-attributable) activity;
    - Data as required for privacy monitoring privacy controls;
    - Concurrent log-on from different work stations;
    - Override of access control mechanisms; and
    - Process creation
•  For event types for logging within the system, the organization- defined frequency or situation requiring logging should be documented in the System Security and Privacy Plan (SSPP). The following are a minimum set of event types:
    - User log-on and log-off (successful or unsuccessful);
    - Configuration changes;
    - Application alerts and error messages:
    - All system administration (including privileged user) activities;
    - Modification of privileges and access;
    - Account creation, modification, or deletion;
    - Concurrent log-on from different work stations; and
    - Override of access control mechanisms.
•  For Cloud environments, the organization defines the events to be audited. The events to be audited are accepted and approved by the Authorizing Official (AO).</t>
    </r>
  </si>
  <si>
    <r>
      <t xml:space="preserve">•  Change configuration control activities include, but are not limited to, changes to baseline configurations, configuration items of systems, operational procedures, configuration settings for system components, remediate vulnerabilities, and unscheduled or unauthorized changes. 
•  The organization establishes a means of communicating significant changes to or developments in the information system or environment of operations that may affect its business agreements/contracts with CMS and business partners, and services to the business owner and associated service consumers (e.g., electronic bulletin board or web status page). The means of communication are approved and accepted by the system owner. </t>
    </r>
    <r>
      <rPr>
        <sz val="10"/>
        <color rgb="FFFF0000"/>
        <rFont val="Calibri (Body)"/>
      </rPr>
      <t xml:space="preserve">
</t>
    </r>
    <r>
      <rPr>
        <sz val="10"/>
        <color theme="1"/>
        <rFont val="Calibri"/>
        <family val="2"/>
        <scheme val="minor"/>
      </rPr>
      <t xml:space="preserve">•  The organization must follow the CMS change reporting procedures and utilize the CMS change notification form for the specific entity-type. </t>
    </r>
    <r>
      <rPr>
        <sz val="10"/>
        <rFont val="Calibri"/>
        <family val="2"/>
        <scheme val="minor"/>
      </rPr>
      <t xml:space="preserve">
</t>
    </r>
  </si>
  <si>
    <t>•  This control is required for all accounts including non-privileged (i.e., consumer) accounts.</t>
  </si>
  <si>
    <r>
      <t xml:space="preserve">•  This control is required for all accounts including non-privileged (i.e., consumer) accounts.
</t>
    </r>
    <r>
      <rPr>
        <sz val="10"/>
        <color theme="1"/>
        <rFont val="Calibri"/>
        <family val="2"/>
        <scheme val="minor"/>
      </rPr>
      <t>•  The organization-approved methods of validation and verification must comply with applicable agreements with CMS.</t>
    </r>
  </si>
  <si>
    <t xml:space="preserve">•  The organization must:  
     - Ensure audit events for nonlocal maintenance and diagnostic sessions are logged and collected; and
     - Review the audit records of the maintenance and diagnostic sessions to detect anomalous behavior.
•  For audit events to log, refer to AU-2. </t>
  </si>
  <si>
    <t>•  There are no supplemental control requireandents and guidance at this time.</t>
  </si>
  <si>
    <r>
      <t>•  There are no supplemental control requirements</t>
    </r>
    <r>
      <rPr>
        <i/>
        <sz val="10"/>
        <rFont val="Calibri"/>
        <family val="2"/>
      </rPr>
      <t xml:space="preserve"> </t>
    </r>
    <r>
      <rPr>
        <sz val="10"/>
        <rFont val="Calibri"/>
        <family val="2"/>
      </rPr>
      <t>and guidance at this time.</t>
    </r>
  </si>
  <si>
    <t>•  Just-in-time notices inform individuals of how organizations process an individual’s personally identifiable information (PII) at a time the organization determines as useful for the individual (e.g., updates or reminders about specific data actions, changes since last notice). A just-in-time notice can explain data actions that can potentially increase privacy risk for individuals.</t>
  </si>
  <si>
    <t>•  All system components within the CMS Authority to Connect (ATC)/ Request to Connect (RTC) boundary are considered critical.
•  All system components within the CMS State AE Authority to Connect (ATC) or the other ARC-AMPE User's Request to Connect (RTC) boundary are considered critical.</t>
  </si>
  <si>
    <r>
      <t xml:space="preserve">•  Organization monitoring tools should be informed by the latest published NIST SP 800-61, </t>
    </r>
    <r>
      <rPr>
        <i/>
        <sz val="10"/>
        <rFont val="Calibri"/>
        <family val="2"/>
      </rPr>
      <t>Computer Security Incident Handling Guide</t>
    </r>
    <r>
      <rPr>
        <sz val="10"/>
        <rFont val="Calibri"/>
        <family val="2"/>
      </rPr>
      <t xml:space="preserve">. </t>
    </r>
  </si>
  <si>
    <r>
      <t xml:space="preserve">•  When cryptographic mechanisms are needed, the information system must use encryption products that have been validated under the Cryptographic Module Validation Program to confirm compliance with the latest published FIPS 140-compliant encryption standards in accordance with applicable federal laws, Executive Orders, directives, policies, regulations, and standards.
•  The organization may cite the latest following references for key management requirements: NIST SP 800-56A, </t>
    </r>
    <r>
      <rPr>
        <i/>
        <sz val="10"/>
        <rFont val="Calibri"/>
        <family val="2"/>
        <scheme val="minor"/>
      </rPr>
      <t>Recommendation for Pair-Wise Key-Establishment Schemes Using Discrete Logarithm Cryptography;</t>
    </r>
    <r>
      <rPr>
        <sz val="10"/>
        <rFont val="Calibri"/>
        <family val="2"/>
        <scheme val="minor"/>
      </rPr>
      <t xml:space="preserve"> NIST SP 800-56B, </t>
    </r>
    <r>
      <rPr>
        <i/>
        <sz val="10"/>
        <rFont val="Calibri"/>
        <family val="2"/>
        <scheme val="minor"/>
      </rPr>
      <t xml:space="preserve">Recommendation for Pair-Wise Key-Establishment Using Integer Factorization Cryptography; </t>
    </r>
    <r>
      <rPr>
        <sz val="10"/>
        <rFont val="Calibri"/>
        <family val="2"/>
        <scheme val="minor"/>
      </rPr>
      <t xml:space="preserve">NIST SP 800-56C, </t>
    </r>
    <r>
      <rPr>
        <i/>
        <sz val="10"/>
        <rFont val="Calibri"/>
        <family val="2"/>
        <scheme val="minor"/>
      </rPr>
      <t>Recommendation for Key-Derivation Methods in Key-Establishment Schemes</t>
    </r>
    <r>
      <rPr>
        <sz val="10"/>
        <rFont val="Calibri"/>
        <family val="2"/>
        <scheme val="minor"/>
      </rPr>
      <t xml:space="preserve">; and NIST SP 800-57, </t>
    </r>
    <r>
      <rPr>
        <i/>
        <sz val="10"/>
        <rFont val="Calibri"/>
        <family val="2"/>
        <scheme val="minor"/>
      </rPr>
      <t>Recommendation for Key Management</t>
    </r>
    <r>
      <rPr>
        <sz val="10"/>
        <rFont val="Calibri"/>
        <family val="2"/>
        <scheme val="minor"/>
      </rPr>
      <t xml:space="preserve">. 
</t>
    </r>
  </si>
  <si>
    <t xml:space="preserve">•  The organization must maintain an individual's record in accordance with the retention schedule regardless of that individual's activity or inactivity. Correcting or deleting inaccurate data does not violate retention rules provided a log of those changes are maintained.
</t>
  </si>
  <si>
    <r>
      <t xml:space="preserve">AC-5
</t>
    </r>
    <r>
      <rPr>
        <b/>
        <sz val="10"/>
        <rFont val="Calibri"/>
        <family val="2"/>
        <scheme val="minor"/>
      </rPr>
      <t>(Redacted Privacy Controls: AR-5)</t>
    </r>
  </si>
  <si>
    <t>AU-12, IR-4</t>
  </si>
  <si>
    <t>AT-2, AT-3, CP-3, IR-2, PM-14, SI-12
(Redacted Privacy Controls: AR-5, AR-6)</t>
  </si>
  <si>
    <t>CM-7, IA-3, RA-5;</t>
  </si>
  <si>
    <t>MP-4, MP-5;</t>
  </si>
  <si>
    <t>PM-16;</t>
  </si>
  <si>
    <t>CP-3, CP-4, IR-2, IR-4, IR-8, PM-14.</t>
  </si>
  <si>
    <t>CP-9, MP-5, SI-12</t>
  </si>
  <si>
    <t>•  This control is required for all accounts including non-privileged (i.e., consumer) accounts.
•  All users who require logical access accounts must be identity proofed to Identity Assurance Level 2  (IAL-2) or higher.  See latest published NIST SP 800-63, Digital Identity Guidelines document suite for requirements to meet IAL-2.
•  For ACA Consumer Accounts, the organization can use the Federal Data Services Hub (FDSH) Remote Identity Proofing (RIDP) Service. If the organization is not utilizing the FDSH RIDP Service, see latest published NIST SP 800-63, Digital Identity Guidelines document suite for requirements to meet IAL-2.</t>
  </si>
  <si>
    <r>
      <rPr>
        <b/>
        <sz val="12"/>
        <color rgb="FF000000"/>
        <rFont val="Calibri"/>
        <family val="2"/>
        <scheme val="minor"/>
      </rPr>
      <t>State IT Department
Control Status: Implemented</t>
    </r>
    <r>
      <rPr>
        <sz val="12"/>
        <color rgb="FF000000"/>
        <rFont val="Calibri"/>
        <family val="2"/>
        <scheme val="minor"/>
      </rPr>
      <t xml:space="preserve">
The state facility team maintains a site scan system that monitors the temperature and humidity in the computer room. The HVAC is monitored daily by internal staff / personnel who receive alarms in the command center when the system varies outside of set parameters.
If state customer requires a change that may impact security, a joint meeting is set up between the State IT Department and the customer to discuss the impact before proceeding with the change. In addition, both parties agree on the correct data categorization rating (low, medium/moderate or severe) for that particular touch point. Activities associated with the change implementation are documented in the Change Ticket and can be audited if needed. Changes to configurations controlled by the INSUR System including those associated with security controls for interfaces and core INSUR middleware are fairly static. Audits are not conducted for any given interval by the State IT Department. The service providers HB Systems and ABC Data Center are responsible for configuration change control for hardware, OS, boundary protection devices.
</t>
    </r>
  </si>
  <si>
    <r>
      <t xml:space="preserve">Contractor: HB Systems
Control Status: </t>
    </r>
    <r>
      <rPr>
        <b/>
        <sz val="12"/>
        <color rgb="FFFF0000"/>
        <rFont val="Calibri"/>
        <family val="2"/>
        <scheme val="minor"/>
      </rPr>
      <t>Planned</t>
    </r>
    <r>
      <rPr>
        <b/>
        <sz val="12"/>
        <color rgb="FF000000"/>
        <rFont val="Calibri"/>
        <family val="2"/>
        <scheme val="minor"/>
      </rPr>
      <t xml:space="preserve">
</t>
    </r>
    <r>
      <rPr>
        <sz val="12"/>
        <color rgb="FF000000"/>
        <rFont val="Calibri"/>
        <family val="2"/>
        <scheme val="minor"/>
      </rPr>
      <t>HB Systems is in the process of implementing a formal security analysis process as part of change control. Refer to POA&amp;M item# 37.</t>
    </r>
  </si>
  <si>
    <r>
      <t xml:space="preserve">Data Center: ABC Data Centers
Control Status: Implemented
</t>
    </r>
    <r>
      <rPr>
        <sz val="12"/>
        <color rgb="FF000000"/>
        <rFont val="Calibri"/>
        <family val="2"/>
        <scheme val="minor"/>
      </rPr>
      <t>A security review and approval by the client and ABC Data Centers is required prior to implementation of all changes per the State IT Department Change Management Process.
An audit of this process is performed annually by the State IT Department for all state and contractors supporting the INSUR System.</t>
    </r>
  </si>
  <si>
    <r>
      <t xml:space="preserve">Each control within the SSPP is designed to document and explain specific procedural, technical, and policy protections that have been applied to a specific system. As each control is documented, a detailed picture should emerge and accurately reflect the security strategy that is employed to ensure the confidentiality, integrity, and availability of both the sensitive data a system processes, and the resources that are deemed essential to its sustained operation. Four primary fields comprise each control and include:
 •  </t>
    </r>
    <r>
      <rPr>
        <b/>
        <sz val="12"/>
        <color rgb="FF000000"/>
        <rFont val="Calibri"/>
        <family val="2"/>
        <scheme val="minor"/>
      </rPr>
      <t>Control.</t>
    </r>
    <r>
      <rPr>
        <sz val="12"/>
        <color rgb="FF000000"/>
        <rFont val="Calibri"/>
        <family val="2"/>
        <scheme val="minor"/>
      </rPr>
      <t xml:space="preserve"> This field establishes the specific requirement(s) that must be met. In Table Instr-2, Security Control AC-1 establishes a standard that requires written Access Control policies and procedures that specifically address carefully prescribed requirements (and also requires their annual review).
• </t>
    </r>
    <r>
      <rPr>
        <b/>
        <sz val="12"/>
        <color rgb="FF000000"/>
        <rFont val="Calibri"/>
        <family val="2"/>
        <scheme val="minor"/>
      </rPr>
      <t xml:space="preserve"> Guidance.</t>
    </r>
    <r>
      <rPr>
        <sz val="12"/>
        <color rgb="FF000000"/>
        <rFont val="Calibri"/>
        <family val="2"/>
        <scheme val="minor"/>
      </rPr>
      <t xml:space="preserve"> In simple, conversational language, this field explains the specific intent of the control and then establishes the practical parameters for compliance. In this example, existing, higher-level policies may already fulfil some AC-1 policy and procedural requirements, and therefore, additional effort and expense may be unnecessary.
•  </t>
    </r>
    <r>
      <rPr>
        <b/>
        <sz val="12"/>
        <color rgb="FF000000"/>
        <rFont val="Calibri"/>
        <family val="2"/>
        <scheme val="minor"/>
      </rPr>
      <t>Related Control Requirements.</t>
    </r>
    <r>
      <rPr>
        <sz val="12"/>
        <color rgb="FF000000"/>
        <rFont val="Calibri"/>
        <family val="2"/>
        <scheme val="minor"/>
      </rPr>
      <t xml:space="preserve"> This field identifies any control requirements that may address similar issues and can prove useful when verifying consistency in the application of security controls across the organization. In this case, the AC-1 control related to Policy and Procedure references a Program Management (PM-9) control that addresses Risk Management, indicating a close relationship between these interrelated disciplines.
- Control Implementation Description. This field must be completed by the SSPP author to demonstrate compliance with the specific standards established in the initial Control field. In this example, the author should clearly reference specific Access Control policies by name and then demonstrate to the assessment team that the referenced policy and/or procedures meet both the intent and the actual, specified requirements (such as a policy that addresses purpose, scope, roles, and responsibilities, etc.) The policy and procedures must also be reviewed annually to ensure that the content is accurate and current.
</t>
    </r>
  </si>
  <si>
    <r>
      <t xml:space="preserve">All security control standards below are </t>
    </r>
    <r>
      <rPr>
        <b/>
        <sz val="14"/>
        <rFont val="Calibri (Body)"/>
      </rPr>
      <t>minimum standards</t>
    </r>
    <r>
      <rPr>
        <sz val="14"/>
        <rFont val="Calibri (Body)"/>
      </rPr>
      <t xml:space="preserve">.  States may choose to impose a more stringent standard upon themselves based on their own standards and practices if they exceed the requirements of the minimum standards. 
The Supplemental Control Requirements and Guidance provides information on the intent of the control and additional CMS requirements beyond the control objective.  They provide additional and clarifying instructions and are required for compliance.  The supplemental requirements are not optional.  Additionally, the entity must refer to NIST SP 800-53. Rev. 5 control discussion.  
Assessment Methodology: Assessors must use NIST SP 800-53A which provides a methodology and set of procedures for conducting assessments of the effectiveness of the security and privacy controls implemented within systems and organizations.
</t>
    </r>
  </si>
  <si>
    <r>
      <t xml:space="preserve">•  CMS requires an independent assessment of all security and privacy controls before an Authorizing Official (AO) issues the authority to operate for any newly implemented or significantly changed systems.
</t>
    </r>
    <r>
      <rPr>
        <b/>
        <sz val="10"/>
        <rFont val="Calibri"/>
        <family val="2"/>
        <scheme val="minor"/>
      </rPr>
      <t xml:space="preserve">ACA Administering Entities (AE) must follow guidance below.  Other ARC-AMPE types follow entity-specific guidance in overlay: </t>
    </r>
    <r>
      <rPr>
        <sz val="10"/>
        <rFont val="Calibri"/>
        <family val="2"/>
        <scheme val="minor"/>
      </rPr>
      <t xml:space="preserve">
</t>
    </r>
    <r>
      <rPr>
        <sz val="10"/>
        <rFont val="Calibri (Body)"/>
      </rPr>
      <t xml:space="preserve">•  </t>
    </r>
    <r>
      <rPr>
        <sz val="10"/>
        <rFont val="Calibri"/>
        <family val="2"/>
        <scheme val="minor"/>
      </rPr>
      <t xml:space="preserve">A complete independent assessment of all security and privacy controls must be conducted over a three (3) year period either by:
     a. Undergoing a full controls assessment at the end of the Authority to Connect (ATC) lifespan and delivering the complete and final ATC package no less than ninety (90) days prior to the ATC’s expiration; or
     b. Undergoing independent assessments of the annually required controls designated by CMS for years one (1), two (2), and three (3) such that all ARC-AMPE controls are assessed within the three (3) year assessment period. The complete and final ATC package must be delivered to CMS no less than ninety (90) days prior to the ATC’s expiration; or
    c. By responding to CMS guidance on what, if any, documents or independent testing must be completed for each significant system change based on CMS' determination of any impact of such change to the ATC. This may require that an organization assess a subset of the security and privacy controls each year so that the organization can confirm that all controls are assessed during a three (3) year period.  
•  Refer to the Framework for the Independent Assessment of Security and Privacy Controls and ARC-AMPE Timelines &amp; Artifacts List document for further guidance on full and annual one-third independent assessment requirements for ATC renewal.
•  Refer to the Change Reporting and Notification guidance document for more information related to systems changes. The organization must update relevant security and privacy documentation to reflect any changes to the system within thirty (30) days of the changes or within thirty (30) days of the results of the control assessment to reflect any changes to the system. The organization must notify CMS within thirty (30) days whenever updates are made to system security and privacy authorization artifacts or when significant role changes occur.
</t>
    </r>
  </si>
  <si>
    <t xml:space="preserve">•  Risk assessment results may be documented in the security artifacts as applicable including the Information System Risk Assessment (ISRA), Security Assessment Report (SAR),  and privacy plans (e.g., Privacy Impact Assessment [PIA]).
•  The risk assessment must be updated before issuing a new and internal, organization specific authorization or when there are significant changes to the system, its environment of operation, or other conditions that may impact the security or privacy state of the system. If none of these events occur, update every three (3) years at a minimum for internal, organization-specific authorization. Refer to CA-2.
•  Document and implement a privacy risk management process that assesses privacy risk to individuals resulting from the collection, sharing, storing, transmitting, use, and disposal of Personally Identifiable Information (PII).
</t>
  </si>
  <si>
    <r>
      <t xml:space="preserve">(a) Monitor system accounts for </t>
    </r>
    <r>
      <rPr>
        <sz val="10"/>
        <color rgb="FF9E0000"/>
        <rFont val="Calibri"/>
        <family val="2"/>
      </rPr>
      <t>atypical use</t>
    </r>
    <r>
      <rPr>
        <sz val="10"/>
        <rFont val="Calibri"/>
        <family val="2"/>
      </rPr>
      <t xml:space="preserve">; </t>
    </r>
    <r>
      <rPr>
        <sz val="10"/>
        <color rgb="FFFF0000"/>
        <rFont val="Calibri"/>
        <family val="2"/>
      </rPr>
      <t xml:space="preserve"> </t>
    </r>
    <r>
      <rPr>
        <sz val="10"/>
        <rFont val="Calibri"/>
        <family val="2"/>
      </rPr>
      <t xml:space="preserve">and
(b) Report atypical usage of system accounts to </t>
    </r>
    <r>
      <rPr>
        <sz val="10"/>
        <color rgb="FF9E0000"/>
        <rFont val="Calibri"/>
        <family val="2"/>
      </rPr>
      <t>organization-defined personnel or roles, and if necessary, any applicable incident response team(s).</t>
    </r>
  </si>
  <si>
    <r>
      <t xml:space="preserve">Disable accounts of individuals within </t>
    </r>
    <r>
      <rPr>
        <sz val="10"/>
        <color rgb="FF9E0000"/>
        <rFont val="Calibri"/>
        <family val="2"/>
        <scheme val="minor"/>
      </rPr>
      <t>one (1) hour</t>
    </r>
    <r>
      <rPr>
        <sz val="10"/>
        <color theme="1"/>
        <rFont val="Calibri"/>
        <family val="2"/>
        <scheme val="minor"/>
      </rPr>
      <t xml:space="preserve"> of discovery of</t>
    </r>
    <r>
      <rPr>
        <sz val="10"/>
        <color rgb="FF9E0000"/>
        <rFont val="Calibri"/>
        <family val="2"/>
        <scheme val="minor"/>
      </rPr>
      <t xml:space="preserve"> individual posing as a significant risk.</t>
    </r>
  </si>
  <si>
    <r>
      <rPr>
        <sz val="10"/>
        <color rgb="FF000000"/>
        <rFont val="Calibri"/>
        <family val="2"/>
      </rPr>
      <t>a. Define and document the type of accounts allowed and specifically prohibited for use within the system;  
b. Assign account managers;
c. Require</t>
    </r>
    <r>
      <rPr>
        <sz val="10"/>
        <color rgb="FF9E0000"/>
        <rFont val="Calibri"/>
        <family val="2"/>
      </rPr>
      <t xml:space="preserve"> organization-defined prerequisites and criteria</t>
    </r>
    <r>
      <rPr>
        <sz val="10"/>
        <color rgb="FFFF0000"/>
        <rFont val="Calibri"/>
        <family val="2"/>
      </rPr>
      <t xml:space="preserve"> </t>
    </r>
    <r>
      <rPr>
        <sz val="10"/>
        <color rgb="FF000000"/>
        <rFont val="Calibri"/>
        <family val="2"/>
      </rPr>
      <t>for group and role membership;
d. Specify:
    1. Authorized users of the system;
    2. Group and role membership; and
    3. Access authorizations (i.e., privileges) and</t>
    </r>
    <r>
      <rPr>
        <sz val="10"/>
        <color rgb="FF9E0000"/>
        <rFont val="Calibri"/>
        <family val="2"/>
      </rPr>
      <t xml:space="preserve"> organization-defined attributes (as required)</t>
    </r>
    <r>
      <rPr>
        <sz val="10"/>
        <color rgb="FFFF0000"/>
        <rFont val="Calibri"/>
        <family val="2"/>
      </rPr>
      <t xml:space="preserve"> </t>
    </r>
    <r>
      <rPr>
        <sz val="10"/>
        <color rgb="FF000000"/>
        <rFont val="Calibri"/>
        <family val="2"/>
      </rPr>
      <t xml:space="preserve">for each account;
e. Require approvals by </t>
    </r>
    <r>
      <rPr>
        <sz val="10"/>
        <color rgb="FF9E0000"/>
        <rFont val="Calibri"/>
        <family val="2"/>
      </rPr>
      <t>organization-defined personnel or roles</t>
    </r>
    <r>
      <rPr>
        <sz val="10"/>
        <color rgb="FFFF0000"/>
        <rFont val="Calibri"/>
        <family val="2"/>
      </rPr>
      <t xml:space="preserve"> </t>
    </r>
    <r>
      <rPr>
        <sz val="10"/>
        <color rgb="FF000000"/>
        <rFont val="Calibri"/>
        <family val="2"/>
      </rPr>
      <t xml:space="preserve">for requests to create accounts;
f. Create, enable, modify, disable, and remove accounts in accordance with </t>
    </r>
    <r>
      <rPr>
        <sz val="10"/>
        <color rgb="FF9E0000"/>
        <rFont val="Calibri"/>
        <family val="2"/>
      </rPr>
      <t>organization-defined policy, procedures, prerequisites, and criteria</t>
    </r>
    <r>
      <rPr>
        <sz val="10"/>
        <color rgb="FF000000"/>
        <rFont val="Calibri"/>
        <family val="2"/>
      </rPr>
      <t xml:space="preserve">;
g. Monitor the use of accounts;
h. Notify account managers and </t>
    </r>
    <r>
      <rPr>
        <sz val="10"/>
        <color rgb="FF9E0000"/>
        <rFont val="Calibri"/>
        <family val="2"/>
      </rPr>
      <t>organization-defined personnel or roles</t>
    </r>
    <r>
      <rPr>
        <sz val="10"/>
        <color rgb="FFFF0000"/>
        <rFont val="Calibri"/>
        <family val="2"/>
      </rPr>
      <t xml:space="preserve"> </t>
    </r>
    <r>
      <rPr>
        <sz val="10"/>
        <color rgb="FF000000"/>
        <rFont val="Calibri"/>
        <family val="2"/>
      </rPr>
      <t xml:space="preserve"> within:
    1.</t>
    </r>
    <r>
      <rPr>
        <sz val="10"/>
        <color rgb="FF9E0000"/>
        <rFont val="Calibri"/>
        <family val="2"/>
      </rPr>
      <t xml:space="preserve"> Twenty-four (24) hours</t>
    </r>
    <r>
      <rPr>
        <sz val="10"/>
        <color rgb="FFFF0000"/>
        <rFont val="Calibri"/>
        <family val="2"/>
      </rPr>
      <t xml:space="preserve"> </t>
    </r>
    <r>
      <rPr>
        <sz val="10"/>
        <color rgb="FF000000"/>
        <rFont val="Calibri"/>
        <family val="2"/>
      </rPr>
      <t xml:space="preserve">when accounts are no longer required;
    2. </t>
    </r>
    <r>
      <rPr>
        <sz val="10"/>
        <color rgb="FF9E0000"/>
        <rFont val="Calibri"/>
        <family val="2"/>
      </rPr>
      <t>Eight (8) hours</t>
    </r>
    <r>
      <rPr>
        <sz val="10"/>
        <color rgb="FF000000"/>
        <rFont val="Calibri"/>
        <family val="2"/>
      </rPr>
      <t xml:space="preserve"> when users are terminated or transferred; and
    3. </t>
    </r>
    <r>
      <rPr>
        <sz val="10"/>
        <color rgb="FF9E0000"/>
        <rFont val="Calibri"/>
        <family val="2"/>
      </rPr>
      <t>Eight (8) hours</t>
    </r>
    <r>
      <rPr>
        <sz val="10"/>
        <color rgb="FFFF0000"/>
        <rFont val="Calibri"/>
        <family val="2"/>
      </rPr>
      <t xml:space="preserve"> </t>
    </r>
    <r>
      <rPr>
        <sz val="10"/>
        <color rgb="FF000000"/>
        <rFont val="Calibri"/>
        <family val="2"/>
      </rPr>
      <t>when system usage or need-to-know changes for an individual;
i. Authorizes access to the system based on:
    1. A valid access authorization;
    2. Intended system usage; and
    3.</t>
    </r>
    <r>
      <rPr>
        <sz val="10"/>
        <color rgb="FFFF0000"/>
        <rFont val="Calibri"/>
        <family val="2"/>
      </rPr>
      <t xml:space="preserve"> </t>
    </r>
    <r>
      <rPr>
        <sz val="10"/>
        <color rgb="FF9E0000"/>
        <rFont val="Calibri"/>
        <family val="2"/>
      </rPr>
      <t>Other attributes as required</t>
    </r>
    <r>
      <rPr>
        <sz val="10"/>
        <color rgb="FF000000"/>
        <rFont val="Calibri"/>
        <family val="2"/>
      </rPr>
      <t xml:space="preserve"> by the organization or associated missions/business functions;
j. Review accounts for compliance with account management requirements </t>
    </r>
    <r>
      <rPr>
        <sz val="10"/>
        <color rgb="FF9E0000"/>
        <rFont val="Calibri"/>
        <family val="2"/>
      </rPr>
      <t>at</t>
    </r>
    <r>
      <rPr>
        <sz val="10"/>
        <color rgb="FFFF0000"/>
        <rFont val="Calibri"/>
        <family val="2"/>
      </rPr>
      <t xml:space="preserve"> </t>
    </r>
    <r>
      <rPr>
        <sz val="10"/>
        <color rgb="FF9E0000"/>
        <rFont val="Calibri"/>
        <family val="2"/>
      </rPr>
      <t>least every ninety (90) days</t>
    </r>
    <r>
      <rPr>
        <sz val="10"/>
        <color rgb="FF000000"/>
        <rFont val="Calibri"/>
        <family val="2"/>
      </rPr>
      <t xml:space="preserve"> for all systems; and
k. Establish and implement a process for changing shared or group account authenticators (if deployed) when individuals are removed from the group; and
l. Align account management processes with personnel termination and transfer processes.</t>
    </r>
  </si>
  <si>
    <r>
      <rPr>
        <sz val="10"/>
        <color rgb="FF000000"/>
        <rFont val="Calibri"/>
        <family val="2"/>
      </rPr>
      <t xml:space="preserve">Support the management of system accounts using </t>
    </r>
    <r>
      <rPr>
        <sz val="10"/>
        <color rgb="FF9E0000"/>
        <rFont val="Calibri"/>
        <family val="2"/>
      </rPr>
      <t>organization-defined automated mechanisms.</t>
    </r>
  </si>
  <si>
    <r>
      <t>Automatically</t>
    </r>
    <r>
      <rPr>
        <sz val="10"/>
        <color rgb="FF9E0000"/>
        <rFont val="Calibri"/>
        <family val="2"/>
      </rPr>
      <t xml:space="preserve"> disable</t>
    </r>
    <r>
      <rPr>
        <sz val="10"/>
        <rFont val="Calibri"/>
        <family val="2"/>
      </rPr>
      <t xml:space="preserve"> temporary and emergency accounts after</t>
    </r>
    <r>
      <rPr>
        <sz val="10"/>
        <color rgb="FFFF0000"/>
        <rFont val="Calibri"/>
        <family val="2"/>
      </rPr>
      <t xml:space="preserve"> </t>
    </r>
    <r>
      <rPr>
        <sz val="10"/>
        <color rgb="FF9E0000"/>
        <rFont val="Calibri"/>
        <family val="2"/>
      </rPr>
      <t>no more than ninety-six (96) hours</t>
    </r>
    <r>
      <rPr>
        <sz val="10"/>
        <rFont val="Calibri"/>
        <family val="2"/>
      </rPr>
      <t xml:space="preserve"> from last use. </t>
    </r>
  </si>
  <si>
    <r>
      <t xml:space="preserve">Require that users log out when </t>
    </r>
    <r>
      <rPr>
        <sz val="10"/>
        <color rgb="FF9E0000"/>
        <rFont val="Calibri"/>
        <family val="2"/>
      </rPr>
      <t>the time-period of inactivity will exceed twenty-four (24) hours</t>
    </r>
    <r>
      <rPr>
        <sz val="10"/>
        <rFont val="Calibri"/>
        <family val="2"/>
      </rPr>
      <t xml:space="preserve">. </t>
    </r>
    <r>
      <rPr>
        <sz val="10"/>
        <color rgb="FFFF0000"/>
        <rFont val="Calibri"/>
        <family val="2"/>
      </rPr>
      <t xml:space="preserve"> </t>
    </r>
  </si>
  <si>
    <r>
      <t xml:space="preserve">(a) Establish and administer privileged user accounts in accordance with </t>
    </r>
    <r>
      <rPr>
        <sz val="10"/>
        <color rgb="FF9E0000"/>
        <rFont val="Calibri"/>
        <family val="2"/>
      </rPr>
      <t>a role-based access scheme;</t>
    </r>
    <r>
      <rPr>
        <sz val="10"/>
        <color rgb="FF000000"/>
        <rFont val="Calibri"/>
        <family val="2"/>
      </rPr>
      <t xml:space="preserve">
(b) Monitor privileged role or attribute assignments;
(c) Monitor changes to roles or attributes; and
(d) Revoke access when privileged role or attribute assignments are no longer appropriate.</t>
    </r>
  </si>
  <si>
    <r>
      <rPr>
        <sz val="10"/>
        <color rgb="FF000000"/>
        <rFont val="Calibri"/>
        <family val="2"/>
      </rPr>
      <t xml:space="preserve">Enforce the revocation of access authorizations resulting from changes to the security attributes of subjects and objects based on </t>
    </r>
    <r>
      <rPr>
        <sz val="10"/>
        <color rgb="FF9E0000"/>
        <rFont val="Calibri"/>
        <family val="2"/>
      </rPr>
      <t>organization-defined rules governing the timing of revocations of access authorizations.</t>
    </r>
  </si>
  <si>
    <r>
      <t xml:space="preserve">Release information outside of the system only if:
(a) The receiving </t>
    </r>
    <r>
      <rPr>
        <sz val="10"/>
        <color rgb="FF9E0000"/>
        <rFont val="Calibri"/>
        <family val="2"/>
      </rPr>
      <t>external organization provides information security and privacy safeguards commensurate with those implemented by the organization; and
(b) Organization-defined controls</t>
    </r>
    <r>
      <rPr>
        <sz val="10"/>
        <rFont val="Calibri"/>
        <family val="2"/>
      </rPr>
      <t xml:space="preserve"> are used to validate the appropriateness of the information designated for release.</t>
    </r>
  </si>
  <si>
    <r>
      <rPr>
        <sz val="10"/>
        <color rgb="FF000000"/>
        <rFont val="Calibri"/>
        <family val="2"/>
      </rPr>
      <t>Provide</t>
    </r>
    <r>
      <rPr>
        <sz val="10"/>
        <color rgb="FFFF0000"/>
        <rFont val="Calibri"/>
        <family val="2"/>
      </rPr>
      <t xml:space="preserve"> </t>
    </r>
    <r>
      <rPr>
        <sz val="10"/>
        <color rgb="FF9E0000"/>
        <rFont val="Calibri"/>
        <family val="2"/>
      </rPr>
      <t xml:space="preserve">organization-defined mechanisms </t>
    </r>
    <r>
      <rPr>
        <sz val="10"/>
        <color rgb="FF000000"/>
        <rFont val="Calibri"/>
        <family val="2"/>
      </rPr>
      <t>to enable individuals to have access to the following elements of their</t>
    </r>
    <r>
      <rPr>
        <sz val="10"/>
        <rFont val="Calibri"/>
        <family val="2"/>
      </rPr>
      <t xml:space="preserve"> P</t>
    </r>
    <r>
      <rPr>
        <sz val="10"/>
        <color rgb="FF000000"/>
        <rFont val="Calibri"/>
        <family val="2"/>
      </rPr>
      <t>ersonally</t>
    </r>
    <r>
      <rPr>
        <sz val="10"/>
        <rFont val="Calibri"/>
        <family val="2"/>
      </rPr>
      <t xml:space="preserve"> Identifiable Informatio</t>
    </r>
    <r>
      <rPr>
        <sz val="10"/>
        <color rgb="FF000000"/>
        <rFont val="Calibri"/>
        <family val="2"/>
      </rPr>
      <t>n (PII):</t>
    </r>
    <r>
      <rPr>
        <sz val="10"/>
        <color rgb="FFFF0000"/>
        <rFont val="Calibri"/>
        <family val="2"/>
      </rPr>
      <t xml:space="preserve"> </t>
    </r>
    <r>
      <rPr>
        <sz val="10"/>
        <color rgb="FF9E0000"/>
        <rFont val="Calibri"/>
        <family val="2"/>
      </rPr>
      <t>PII / Protected Health Information (PHI) elements defined in applicable security/privacy plans.</t>
    </r>
    <r>
      <rPr>
        <sz val="10"/>
        <color rgb="FFFF0000"/>
        <rFont val="Calibri"/>
        <family val="2"/>
      </rPr>
      <t xml:space="preserve">
</t>
    </r>
  </si>
  <si>
    <r>
      <t xml:space="preserve">Enforce approved authorizations for controlling the flow of information within the system and between connected systems based on </t>
    </r>
    <r>
      <rPr>
        <sz val="10"/>
        <color rgb="FF9E0000"/>
        <rFont val="Calibri"/>
        <family val="2"/>
      </rPr>
      <t>organization-defined information flow control policies.</t>
    </r>
  </si>
  <si>
    <r>
      <t xml:space="preserve">a. Identify and document </t>
    </r>
    <r>
      <rPr>
        <sz val="10"/>
        <color rgb="FF9E0000"/>
        <rFont val="Calibri"/>
        <family val="2"/>
      </rPr>
      <t>organization-defined duties of individuals requiring separation</t>
    </r>
    <r>
      <rPr>
        <sz val="10"/>
        <rFont val="Calibri"/>
        <family val="2"/>
      </rPr>
      <t>; and
b. Define system access authorizations to support separation of duties.</t>
    </r>
  </si>
  <si>
    <r>
      <t xml:space="preserve">Authorize access for </t>
    </r>
    <r>
      <rPr>
        <sz val="10"/>
        <color rgb="FF9E0000"/>
        <rFont val="Calibri"/>
        <family val="2"/>
        <scheme val="minor"/>
      </rPr>
      <t>organization-defined individuals or roles</t>
    </r>
    <r>
      <rPr>
        <sz val="10"/>
        <color theme="1"/>
        <rFont val="Calibri"/>
        <family val="2"/>
        <scheme val="minor"/>
      </rPr>
      <t xml:space="preserve"> to:
(a)</t>
    </r>
    <r>
      <rPr>
        <sz val="10"/>
        <color rgb="FF9E0000"/>
        <rFont val="Calibri"/>
        <family val="2"/>
        <scheme val="minor"/>
      </rPr>
      <t xml:space="preserve"> Organization-defined security functions (deployed in hardware, software, and firmware)</t>
    </r>
    <r>
      <rPr>
        <sz val="10"/>
        <color theme="1"/>
        <rFont val="Calibri"/>
        <family val="2"/>
        <scheme val="minor"/>
      </rPr>
      <t xml:space="preserve">; and
(b) </t>
    </r>
    <r>
      <rPr>
        <sz val="10"/>
        <color rgb="FF9E0000"/>
        <rFont val="Calibri"/>
        <family val="2"/>
        <scheme val="minor"/>
      </rPr>
      <t>Organization-defined security-relevant information, including but not limited to:
      1. Setting/modifying audit logs and auditing behavior; 
      2. Setting/modifying boundary protection system rules; 
      3. Configuring/modifying access authorizations (i.e., permissions, privileges); 
      4. Setting/modifying authentication parameters; and 
      5. Setting/modifying system configurations and parameters.</t>
    </r>
  </si>
  <si>
    <r>
      <t xml:space="preserve">The organization restricts privileged accounts on the information system to </t>
    </r>
    <r>
      <rPr>
        <sz val="10"/>
        <color rgb="FF9E0000"/>
        <rFont val="Calibri"/>
        <family val="2"/>
      </rPr>
      <t>defined organization-personnel or roles</t>
    </r>
    <r>
      <rPr>
        <sz val="10"/>
        <rFont val="Calibri"/>
        <family val="2"/>
      </rPr>
      <t>.</t>
    </r>
  </si>
  <si>
    <r>
      <rPr>
        <sz val="10"/>
        <color rgb="FF000000"/>
        <rFont val="Calibri"/>
        <family val="2"/>
      </rPr>
      <t>(a) Review</t>
    </r>
    <r>
      <rPr>
        <sz val="10"/>
        <color rgb="FF9E0000"/>
        <rFont val="Calibri"/>
        <family val="2"/>
      </rPr>
      <t xml:space="preserve"> no less often than every ninety (90) days</t>
    </r>
    <r>
      <rPr>
        <sz val="10"/>
        <color rgb="FFFF0000"/>
        <rFont val="Calibri"/>
        <family val="2"/>
      </rPr>
      <t xml:space="preserve"> </t>
    </r>
    <r>
      <rPr>
        <sz val="10"/>
        <color rgb="FF000000"/>
        <rFont val="Calibri"/>
        <family val="2"/>
      </rPr>
      <t xml:space="preserve">the privileges assigned to </t>
    </r>
    <r>
      <rPr>
        <sz val="10"/>
        <color rgb="FF9E0000"/>
        <rFont val="Calibri"/>
        <family val="2"/>
      </rPr>
      <t>all users with privileges</t>
    </r>
    <r>
      <rPr>
        <sz val="10"/>
        <color rgb="FFFF0000"/>
        <rFont val="Calibri"/>
        <family val="2"/>
      </rPr>
      <t xml:space="preserve"> </t>
    </r>
    <r>
      <rPr>
        <sz val="10"/>
        <color rgb="FF000000"/>
        <rFont val="Calibri"/>
        <family val="2"/>
      </rPr>
      <t>to validate the need for such privileges; and
(b) Reassign or remove privileges, if necessary, to correctly reflect organizational mission and business needs.</t>
    </r>
  </si>
  <si>
    <r>
      <t>a. Enforce a limit of</t>
    </r>
    <r>
      <rPr>
        <sz val="10"/>
        <color rgb="FF9E0000"/>
        <rFont val="Calibri"/>
        <family val="2"/>
        <scheme val="minor"/>
      </rPr>
      <t xml:space="preserve"> five (5)</t>
    </r>
    <r>
      <rPr>
        <sz val="10"/>
        <color theme="1"/>
        <rFont val="Calibri"/>
        <family val="2"/>
        <scheme val="minor"/>
      </rPr>
      <t xml:space="preserve"> consecutive invalid logon attempts by a user during a </t>
    </r>
    <r>
      <rPr>
        <sz val="10"/>
        <color rgb="FF9E0000"/>
        <rFont val="Calibri"/>
        <family val="2"/>
        <scheme val="minor"/>
      </rPr>
      <t>fifteen (15) minute time period</t>
    </r>
    <r>
      <rPr>
        <sz val="10"/>
        <color theme="1"/>
        <rFont val="Calibri"/>
        <family val="2"/>
        <scheme val="minor"/>
      </rPr>
      <t xml:space="preserve">; and
b. Automatically </t>
    </r>
    <r>
      <rPr>
        <sz val="10"/>
        <color rgb="FF9E0000"/>
        <rFont val="Calibri"/>
        <family val="2"/>
        <scheme val="minor"/>
      </rPr>
      <t>lock the account or node for a minimum of thirty (30) minutes or lock the account or node until released by an administrator or delay next logon prompt consistent with a delay algorithm or notify system administrator or take other action as determined by the organization</t>
    </r>
    <r>
      <rPr>
        <sz val="10"/>
        <color theme="1"/>
        <rFont val="Calibri"/>
        <family val="2"/>
        <scheme val="minor"/>
      </rPr>
      <t xml:space="preserve"> when the maximum number of unsuccessful attempts is exceeded.</t>
    </r>
  </si>
  <si>
    <r>
      <t>Purge or wipe information from</t>
    </r>
    <r>
      <rPr>
        <sz val="10"/>
        <color rgb="FF9E0000"/>
        <rFont val="Calibri"/>
        <family val="2"/>
      </rPr>
      <t xml:space="preserve"> organization-defined mobile devices</t>
    </r>
    <r>
      <rPr>
        <sz val="10"/>
        <rFont val="Calibri"/>
        <family val="2"/>
      </rPr>
      <t xml:space="preserve"> based on </t>
    </r>
    <r>
      <rPr>
        <sz val="10"/>
        <color rgb="FF9E0000"/>
        <rFont val="Calibri"/>
        <family val="2"/>
      </rPr>
      <t>organization-defined purging or wiping requirements and techniques after ten (10)</t>
    </r>
    <r>
      <rPr>
        <sz val="10"/>
        <rFont val="Calibri"/>
        <family val="2"/>
      </rPr>
      <t xml:space="preserve"> consecutive, unsuccessful device logon attempts.</t>
    </r>
  </si>
  <si>
    <r>
      <t xml:space="preserve">Limit the number of concurrent sessions for </t>
    </r>
    <r>
      <rPr>
        <sz val="10"/>
        <color rgb="FF9E0000"/>
        <rFont val="Calibri"/>
        <family val="2"/>
      </rPr>
      <t>each account and/or account types to one (1) session</t>
    </r>
    <r>
      <rPr>
        <sz val="10"/>
        <rFont val="Calibri"/>
        <family val="2"/>
      </rPr>
      <t>.</t>
    </r>
    <r>
      <rPr>
        <sz val="10"/>
        <color rgb="FFFF0000"/>
        <rFont val="Calibri"/>
        <family val="2"/>
      </rPr>
      <t xml:space="preserve">
  </t>
    </r>
  </si>
  <si>
    <r>
      <t xml:space="preserve">a.  Prevent further access to the system by </t>
    </r>
    <r>
      <rPr>
        <sz val="10"/>
        <color rgb="FF9E0000"/>
        <rFont val="Calibri"/>
        <family val="2"/>
      </rPr>
      <t>initiating a device lock after fifteen (15) minutes of inactivity; requiring the user to initiate a device lock before leaving the system unattended</t>
    </r>
    <r>
      <rPr>
        <sz val="10"/>
        <rFont val="Calibri"/>
        <family val="2"/>
      </rPr>
      <t xml:space="preserve">; and
b.  Retain the device lock until the user reestablishes access using established identification and authentication procedures.
</t>
    </r>
  </si>
  <si>
    <r>
      <t xml:space="preserve">Automatically terminate a user session after </t>
    </r>
    <r>
      <rPr>
        <sz val="10"/>
        <color rgb="FF9E0000"/>
        <rFont val="Calibri"/>
        <family val="2"/>
        <scheme val="minor"/>
      </rPr>
      <t xml:space="preserve">organization-defined conditions or trigger events requiring session disconnect.
</t>
    </r>
  </si>
  <si>
    <r>
      <t xml:space="preserve">Provide a logout capability for user-initiated communications sessions whenever authentication is used to gain access to </t>
    </r>
    <r>
      <rPr>
        <sz val="10"/>
        <color rgb="FF9E0000"/>
        <rFont val="Calibri"/>
        <family val="2"/>
        <scheme val="minor"/>
      </rPr>
      <t xml:space="preserve">organization-defined information resources. </t>
    </r>
  </si>
  <si>
    <r>
      <t xml:space="preserve">Display an explicit message to users indicating that the session will end in </t>
    </r>
    <r>
      <rPr>
        <sz val="10"/>
        <color rgb="FF9E0000"/>
        <rFont val="Calibri"/>
        <family val="2"/>
      </rPr>
      <t>an organization-defined time until end of session.</t>
    </r>
  </si>
  <si>
    <r>
      <t xml:space="preserve">a. Identify </t>
    </r>
    <r>
      <rPr>
        <sz val="10"/>
        <color rgb="FF9E0000"/>
        <rFont val="Calibri"/>
        <family val="2"/>
      </rPr>
      <t>organization-defined user actions</t>
    </r>
    <r>
      <rPr>
        <sz val="10"/>
        <rFont val="Calibri"/>
        <family val="2"/>
      </rPr>
      <t xml:space="preserve">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r>
  </si>
  <si>
    <r>
      <rPr>
        <sz val="10"/>
        <color rgb="FF000000"/>
        <rFont val="Calibri"/>
        <family val="2"/>
      </rPr>
      <t>(a) Authorize the execution of privileged commands and access to security-relevant information via remote access only in a format that provides assessable evidence and for</t>
    </r>
    <r>
      <rPr>
        <sz val="10"/>
        <color rgb="FFFF0000"/>
        <rFont val="Calibri"/>
        <family val="2"/>
      </rPr>
      <t xml:space="preserve"> </t>
    </r>
    <r>
      <rPr>
        <sz val="10"/>
        <color rgb="FF9E0000"/>
        <rFont val="Calibri"/>
        <family val="2"/>
      </rPr>
      <t>compelling operational needs</t>
    </r>
    <r>
      <rPr>
        <sz val="10"/>
        <color rgb="FF000000"/>
        <rFont val="Calibri"/>
        <family val="2"/>
      </rPr>
      <t>; and
(b) Document the rationale for remote access in the security plan for the system.</t>
    </r>
  </si>
  <si>
    <r>
      <t xml:space="preserve">Provide the capability to disconnect or disable remote access to the system within </t>
    </r>
    <r>
      <rPr>
        <sz val="10"/>
        <color rgb="FF9E0000"/>
        <rFont val="Calibri"/>
        <family val="2"/>
        <scheme val="minor"/>
      </rPr>
      <t>one (1) hour.</t>
    </r>
  </si>
  <si>
    <r>
      <rPr>
        <sz val="10"/>
        <color rgb="FF000000"/>
        <rFont val="Calibri"/>
        <family val="2"/>
      </rPr>
      <t>Protect wireless access to the system using authentication of</t>
    </r>
    <r>
      <rPr>
        <sz val="10"/>
        <color rgb="FF9E0000"/>
        <rFont val="Calibri"/>
        <family val="2"/>
      </rPr>
      <t xml:space="preserve"> users, devices,</t>
    </r>
    <r>
      <rPr>
        <sz val="10"/>
        <color rgb="FF000000"/>
        <rFont val="Calibri"/>
        <family val="2"/>
      </rPr>
      <t xml:space="preserve"> and encryption.</t>
    </r>
  </si>
  <si>
    <r>
      <t xml:space="preserve">Employ </t>
    </r>
    <r>
      <rPr>
        <sz val="10"/>
        <color rgb="FF9E0000"/>
        <rFont val="Calibri"/>
        <family val="2"/>
        <scheme val="minor"/>
      </rPr>
      <t>full device encryption or container encryption using the latest published FIPS 140-compliant encryption standards</t>
    </r>
    <r>
      <rPr>
        <sz val="10"/>
        <color rgb="FFFF0000"/>
        <rFont val="Calibri"/>
        <family val="2"/>
        <scheme val="minor"/>
      </rPr>
      <t xml:space="preserve"> </t>
    </r>
    <r>
      <rPr>
        <sz val="10"/>
        <color rgb="FF000000"/>
        <rFont val="Calibri"/>
        <family val="2"/>
        <scheme val="minor"/>
      </rPr>
      <t xml:space="preserve">to protect the confidentiality and integrity of information on </t>
    </r>
    <r>
      <rPr>
        <sz val="10"/>
        <color rgb="FF9E0000"/>
        <rFont val="Calibri"/>
        <family val="2"/>
        <scheme val="minor"/>
      </rPr>
      <t>approved mobile devices.</t>
    </r>
  </si>
  <si>
    <r>
      <t>a. Establish</t>
    </r>
    <r>
      <rPr>
        <sz val="10"/>
        <color rgb="FFFF0000"/>
        <rFont val="Calibri"/>
        <family val="2"/>
      </rPr>
      <t xml:space="preserve"> </t>
    </r>
    <r>
      <rPr>
        <sz val="10"/>
        <color rgb="FF9E0000"/>
        <rFont val="Calibri"/>
        <family val="2"/>
      </rPr>
      <t>organization-defined terms and conditions</t>
    </r>
    <r>
      <rPr>
        <sz val="10"/>
        <rFont val="Calibri"/>
        <family val="2"/>
      </rPr>
      <t xml:space="preserve"> and identify </t>
    </r>
    <r>
      <rPr>
        <sz val="10"/>
        <color rgb="FF9E0000"/>
        <rFont val="Calibri"/>
        <family val="2"/>
      </rPr>
      <t>organization-defined controls asserted to be implemented on external systems</t>
    </r>
    <r>
      <rPr>
        <sz val="10"/>
        <rFont val="Calibri"/>
        <family val="2"/>
      </rPr>
      <t xml:space="preserve">,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t>
    </r>
    <r>
      <rPr>
        <sz val="10"/>
        <color rgb="FF9E0000"/>
        <rFont val="Calibri"/>
        <family val="2"/>
      </rPr>
      <t>organizationally defined types of external systems</t>
    </r>
    <r>
      <rPr>
        <sz val="10"/>
        <rFont val="Calibri"/>
        <family val="2"/>
      </rPr>
      <t>.</t>
    </r>
  </si>
  <si>
    <r>
      <t xml:space="preserve">Restrict the use of organization-controlled portable storage devices by authorized individuals on external systems using </t>
    </r>
    <r>
      <rPr>
        <sz val="10"/>
        <color rgb="FF9E0000"/>
        <rFont val="Calibri"/>
        <family val="2"/>
        <scheme val="minor"/>
      </rPr>
      <t>organization-defined restrictions</t>
    </r>
    <r>
      <rPr>
        <sz val="10"/>
        <rFont val="Calibri"/>
        <family val="2"/>
        <scheme val="minor"/>
      </rPr>
      <t>.</t>
    </r>
    <r>
      <rPr>
        <sz val="10"/>
        <color rgb="FFFF0000"/>
        <rFont val="Calibri"/>
        <family val="2"/>
        <scheme val="minor"/>
      </rPr>
      <t xml:space="preserve"> </t>
    </r>
    <r>
      <rPr>
        <sz val="10"/>
        <color theme="1"/>
        <rFont val="Calibri"/>
        <family val="2"/>
        <scheme val="minor"/>
      </rPr>
      <t xml:space="preserve">
</t>
    </r>
  </si>
  <si>
    <r>
      <rPr>
        <sz val="10"/>
        <color rgb="FF000000"/>
        <rFont val="Calibri"/>
        <family val="2"/>
      </rPr>
      <t xml:space="preserve">a. Enable authorized users to determine whether access authorizations assigned to a sharing partner match the information’s access and use restrictions for </t>
    </r>
    <r>
      <rPr>
        <sz val="10"/>
        <color rgb="FF9E0000"/>
        <rFont val="Calibri"/>
        <family val="2"/>
      </rPr>
      <t>organization-defined information-sharing circumstances where user discretion is required</t>
    </r>
    <r>
      <rPr>
        <sz val="10"/>
        <color rgb="FF000000"/>
        <rFont val="Calibri"/>
        <family val="2"/>
      </rPr>
      <t xml:space="preserve">; and
b. Employ </t>
    </r>
    <r>
      <rPr>
        <sz val="10"/>
        <color rgb="FF9E0000"/>
        <rFont val="Calibri"/>
        <family val="2"/>
      </rPr>
      <t>organization-defined automated mechanisms or manual processes</t>
    </r>
    <r>
      <rPr>
        <sz val="10"/>
        <color rgb="FFFF0000"/>
        <rFont val="Calibri"/>
        <family val="2"/>
      </rPr>
      <t xml:space="preserve"> </t>
    </r>
    <r>
      <rPr>
        <sz val="10"/>
        <color rgb="FF000000"/>
        <rFont val="Calibri"/>
        <family val="2"/>
      </rPr>
      <t>to assist users in making information-sharing and collaboration decisions.</t>
    </r>
  </si>
  <si>
    <r>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t>
    </r>
    <r>
      <rPr>
        <sz val="10"/>
        <color rgb="FF9E0000"/>
        <rFont val="Calibri"/>
        <family val="2"/>
      </rPr>
      <t xml:space="preserve"> bi-weekly (no less often than fourteen [14] days)</t>
    </r>
    <r>
      <rPr>
        <sz val="10"/>
        <color rgb="FFFF0000"/>
        <rFont val="Calibri"/>
        <family val="2"/>
      </rPr>
      <t xml:space="preserve"> </t>
    </r>
    <r>
      <rPr>
        <sz val="10"/>
        <rFont val="Calibri"/>
        <family val="2"/>
      </rPr>
      <t>and remove such information, if discovered.</t>
    </r>
  </si>
  <si>
    <r>
      <t xml:space="preserve">a. Develop, document, and disseminate to </t>
    </r>
    <r>
      <rPr>
        <sz val="10"/>
        <color rgb="FF9E0000"/>
        <rFont val="Calibri"/>
        <family val="2"/>
        <scheme val="minor"/>
      </rPr>
      <t>applicable personnel or roles:
    1. Organization-level</t>
    </r>
    <r>
      <rPr>
        <sz val="10"/>
        <color theme="1"/>
        <rFont val="Calibri"/>
        <family val="2"/>
        <scheme val="minor"/>
      </rPr>
      <t xml:space="preserve"> awareness and training policy that:
         (a) Addresses purpose, scope, roles, responsibilities, management commitment, coordination among organizational entities, and compliance; and
         (b) Is consistent with applicable laws, </t>
    </r>
    <r>
      <rPr>
        <sz val="10"/>
        <rFont val="Calibri"/>
        <family val="2"/>
        <scheme val="minor"/>
      </rPr>
      <t>Executive O</t>
    </r>
    <r>
      <rPr>
        <sz val="10"/>
        <color theme="1"/>
        <rFont val="Calibri"/>
        <family val="2"/>
        <scheme val="minor"/>
      </rPr>
      <t xml:space="preserve">rders, directives, regulations, policies, standards, and guidelines; and
    2. Procedures to facilitate the implementation of the awareness and training policy and the associated awareness and training controls;
b. Designate an </t>
    </r>
    <r>
      <rPr>
        <sz val="10"/>
        <color rgb="FF9E0000"/>
        <rFont val="Calibri"/>
        <family val="2"/>
        <scheme val="minor"/>
      </rPr>
      <t>organization-defined official</t>
    </r>
    <r>
      <rPr>
        <sz val="10"/>
        <color theme="1"/>
        <rFont val="Calibri"/>
        <family val="2"/>
        <scheme val="minor"/>
      </rPr>
      <t xml:space="preserve"> to manage the development, documentation, and dissemination of the awareness and training policy and procedures; and
c. Review and update the current awareness and training:
    1. Policy</t>
    </r>
    <r>
      <rPr>
        <sz val="10"/>
        <color rgb="FF9E0000"/>
        <rFont val="Calibri"/>
        <family val="2"/>
        <scheme val="minor"/>
      </rPr>
      <t xml:space="preserve"> at least every one (1) year</t>
    </r>
    <r>
      <rPr>
        <sz val="10"/>
        <color rgb="FFFF0000"/>
        <rFont val="Calibri"/>
        <family val="2"/>
        <scheme val="minor"/>
      </rPr>
      <t xml:space="preserve"> </t>
    </r>
    <r>
      <rPr>
        <sz val="10"/>
        <color theme="1"/>
        <rFont val="Calibri"/>
        <family val="2"/>
        <scheme val="minor"/>
      </rPr>
      <t>and following</t>
    </r>
    <r>
      <rPr>
        <sz val="10"/>
        <color rgb="FFFF0000"/>
        <rFont val="Calibri"/>
        <family val="2"/>
        <scheme val="minor"/>
      </rPr>
      <t xml:space="preserve"> </t>
    </r>
    <r>
      <rPr>
        <sz val="10"/>
        <color rgb="FF9E0000"/>
        <rFont val="Calibri"/>
        <family val="2"/>
        <scheme val="minor"/>
      </rPr>
      <t>organization-defined events</t>
    </r>
    <r>
      <rPr>
        <sz val="10"/>
        <color theme="1"/>
        <rFont val="Calibri"/>
        <family val="2"/>
        <scheme val="minor"/>
      </rPr>
      <t xml:space="preserve">; and
    2. Procedures </t>
    </r>
    <r>
      <rPr>
        <sz val="10"/>
        <color rgb="FF9E0000"/>
        <rFont val="Calibri"/>
        <family val="2"/>
        <scheme val="minor"/>
      </rPr>
      <t>at least every one (1) year</t>
    </r>
    <r>
      <rPr>
        <sz val="10"/>
        <color theme="1"/>
        <rFont val="Calibri"/>
        <family val="2"/>
        <scheme val="minor"/>
      </rPr>
      <t xml:space="preserve"> and following </t>
    </r>
    <r>
      <rPr>
        <sz val="10"/>
        <color rgb="FF9E0000"/>
        <rFont val="Calibri"/>
        <family val="2"/>
        <scheme val="minor"/>
      </rPr>
      <t>organization-defined events</t>
    </r>
    <r>
      <rPr>
        <sz val="10"/>
        <color theme="1"/>
        <rFont val="Calibri"/>
        <family val="2"/>
        <scheme val="minor"/>
      </rPr>
      <t>.</t>
    </r>
  </si>
  <si>
    <r>
      <t xml:space="preserve">Provide literacy training on recognizing suspicious communications and anomalous behavior in organizational systems using </t>
    </r>
    <r>
      <rPr>
        <sz val="10"/>
        <color rgb="FF9E0000"/>
        <rFont val="Calibri"/>
        <family val="2"/>
      </rPr>
      <t>organization-defined indicators of malicious code</t>
    </r>
    <r>
      <rPr>
        <sz val="10"/>
        <rFont val="Calibri"/>
        <family val="2"/>
      </rPr>
      <t>.</t>
    </r>
  </si>
  <si>
    <r>
      <t xml:space="preserve">a. Provide role-based security and privacy training to personnel with the following </t>
    </r>
    <r>
      <rPr>
        <sz val="10"/>
        <color rgb="FF9E0000"/>
        <rFont val="Calibri"/>
        <family val="2"/>
        <scheme val="minor"/>
      </rPr>
      <t>significant information security and privacy roles and responsibilities:</t>
    </r>
    <r>
      <rPr>
        <sz val="10"/>
        <rFont val="Calibri"/>
        <family val="2"/>
        <scheme val="minor"/>
      </rPr>
      <t xml:space="preserve">
    1. Before authorizing access to the system, information, or performing assigned duties, and </t>
    </r>
    <r>
      <rPr>
        <sz val="10"/>
        <color rgb="FF9E0000"/>
        <rFont val="Calibri"/>
        <family val="2"/>
        <scheme val="minor"/>
      </rPr>
      <t>at least every one (1) year</t>
    </r>
    <r>
      <rPr>
        <sz val="10"/>
        <rFont val="Calibri"/>
        <family val="2"/>
        <scheme val="minor"/>
      </rPr>
      <t xml:space="preserve"> thereafter; and
    2. When required by system changes;
b. Update role-based training (RBT) content </t>
    </r>
    <r>
      <rPr>
        <sz val="10"/>
        <color rgb="FF9E0000"/>
        <rFont val="Calibri"/>
        <family val="2"/>
        <scheme val="minor"/>
      </rPr>
      <t>at least every one (1) year</t>
    </r>
    <r>
      <rPr>
        <sz val="10"/>
        <rFont val="Calibri"/>
        <family val="2"/>
        <scheme val="minor"/>
      </rPr>
      <t xml:space="preserve"> and following </t>
    </r>
    <r>
      <rPr>
        <sz val="10"/>
        <color rgb="FF9E0000"/>
        <rFont val="Calibri"/>
        <family val="2"/>
        <scheme val="minor"/>
      </rPr>
      <t>significant changes to the system or the system environment changes</t>
    </r>
    <r>
      <rPr>
        <sz val="10"/>
        <rFont val="Calibri"/>
        <family val="2"/>
        <scheme val="minor"/>
      </rPr>
      <t>; and
c. Incorporate lessons learned from internal or external security incidents or breaches into role-based training.</t>
    </r>
  </si>
  <si>
    <r>
      <rPr>
        <sz val="10"/>
        <color rgb="FF000000"/>
        <rFont val="Calibri"/>
        <family val="2"/>
      </rPr>
      <t xml:space="preserve">Provide </t>
    </r>
    <r>
      <rPr>
        <sz val="10"/>
        <color rgb="FF9E0000"/>
        <rFont val="Calibri"/>
        <family val="2"/>
      </rPr>
      <t>organizational-personnel (to include vendors, contractors, and employees)</t>
    </r>
    <r>
      <rPr>
        <sz val="10"/>
        <color rgb="FF000000"/>
        <rFont val="Calibri"/>
        <family val="2"/>
      </rPr>
      <t xml:space="preserve"> with initial, and </t>
    </r>
    <r>
      <rPr>
        <sz val="10"/>
        <color rgb="FF9E0000"/>
        <rFont val="Calibri"/>
        <family val="2"/>
      </rPr>
      <t>at least every one (1) year</t>
    </r>
    <r>
      <rPr>
        <strike/>
        <sz val="10"/>
        <color rgb="FF9E0000"/>
        <rFont val="Calibri"/>
        <family val="2"/>
      </rPr>
      <t xml:space="preserve"> </t>
    </r>
    <r>
      <rPr>
        <sz val="10"/>
        <color rgb="FF9E0000"/>
        <rFont val="Calibri"/>
        <family val="2"/>
      </rPr>
      <t>thereafter,</t>
    </r>
    <r>
      <rPr>
        <sz val="10"/>
        <color rgb="FF000000"/>
        <rFont val="Calibri"/>
        <family val="2"/>
      </rPr>
      <t xml:space="preserve"> training in the employment and operation of Personally Identifiable Information (PII) processing and transparency controls.</t>
    </r>
  </si>
  <si>
    <r>
      <t xml:space="preserve">a. Document and monitor information security and privacy training activities, including security and privacy awareness training and specific role-based security and privacy training; and
b. Retain individual training records for a </t>
    </r>
    <r>
      <rPr>
        <sz val="10"/>
        <color rgb="FF9E0000"/>
        <rFont val="Calibri"/>
        <family val="2"/>
        <scheme val="minor"/>
      </rPr>
      <t>minimum of five (5) years after completing a specific training course.</t>
    </r>
  </si>
  <si>
    <r>
      <rPr>
        <sz val="10"/>
        <color rgb="FF000000"/>
        <rFont val="Calibri"/>
        <family val="2"/>
      </rPr>
      <t xml:space="preserve">a. Develop, document, and disseminate to </t>
    </r>
    <r>
      <rPr>
        <sz val="10"/>
        <color rgb="FF9E0000"/>
        <rFont val="Calibri"/>
        <family val="2"/>
      </rPr>
      <t>organization-defined personnel and roles</t>
    </r>
    <r>
      <rPr>
        <sz val="10"/>
        <color rgb="FF000000"/>
        <rFont val="Calibri"/>
        <family val="2"/>
      </rPr>
      <t>: 
    1.</t>
    </r>
    <r>
      <rPr>
        <sz val="10"/>
        <color rgb="FFFF0000"/>
        <rFont val="Calibri"/>
        <family val="2"/>
      </rPr>
      <t xml:space="preserve"> </t>
    </r>
    <r>
      <rPr>
        <sz val="10"/>
        <color rgb="FF9E0000"/>
        <rFont val="Calibri"/>
        <family val="2"/>
      </rPr>
      <t>Organization-level audit and accountability</t>
    </r>
    <r>
      <rPr>
        <sz val="10"/>
        <color rgb="FFFF0000"/>
        <rFont val="Calibri"/>
        <family val="2"/>
      </rPr>
      <t xml:space="preserve"> </t>
    </r>
    <r>
      <rPr>
        <sz val="10"/>
        <rFont val="Calibri"/>
        <family val="2"/>
      </rPr>
      <t>policy</t>
    </r>
    <r>
      <rPr>
        <sz val="10"/>
        <color rgb="FFFF0000"/>
        <rFont val="Calibri"/>
        <family val="2"/>
      </rPr>
      <t xml:space="preserve"> </t>
    </r>
    <r>
      <rPr>
        <sz val="10"/>
        <rFont val="Calibri"/>
        <family val="2"/>
      </rPr>
      <t>that</t>
    </r>
    <r>
      <rPr>
        <sz val="10"/>
        <color rgb="FFFF0000"/>
        <rFont val="Calibri"/>
        <family val="2"/>
      </rPr>
      <t>:</t>
    </r>
    <r>
      <rPr>
        <sz val="10"/>
        <color rgb="FF000000"/>
        <rFont val="Calibri"/>
        <family val="2"/>
      </rPr>
      <t xml:space="preserve">
        (a) Addresses purpose, scope, roles, responsibilities, management commitment, coordination among organizational entities, and compliance; and
        (b) Is consistent with applicable laws</t>
    </r>
    <r>
      <rPr>
        <sz val="10"/>
        <rFont val="Calibri"/>
        <family val="2"/>
      </rPr>
      <t>, E</t>
    </r>
    <r>
      <rPr>
        <sz val="10"/>
        <color rgb="FF000000"/>
        <rFont val="Calibri"/>
        <family val="2"/>
      </rPr>
      <t xml:space="preserve">xecutive </t>
    </r>
    <r>
      <rPr>
        <sz val="10"/>
        <rFont val="Calibri"/>
        <family val="2"/>
      </rPr>
      <t>Ord</t>
    </r>
    <r>
      <rPr>
        <sz val="10"/>
        <color rgb="FF000000"/>
        <rFont val="Calibri"/>
        <family val="2"/>
      </rPr>
      <t xml:space="preserve">ers, directives, regulations, policies, standards, and guidelines; and
    2. Procedures to facilitate the implementation of the audit and accountability policy and the associated audit and accountability controls;
b. Designate an </t>
    </r>
    <r>
      <rPr>
        <sz val="10"/>
        <color rgb="FF9E0000"/>
        <rFont val="Calibri"/>
        <family val="2"/>
      </rPr>
      <t>organization-defined official</t>
    </r>
    <r>
      <rPr>
        <sz val="10"/>
        <color rgb="FFFF0000"/>
        <rFont val="Calibri"/>
        <family val="2"/>
      </rPr>
      <t xml:space="preserve"> </t>
    </r>
    <r>
      <rPr>
        <sz val="10"/>
        <color rgb="FF000000"/>
        <rFont val="Calibri"/>
        <family val="2"/>
      </rPr>
      <t xml:space="preserve">to manage the development, documentation, and dissemination of the audit and accountability policy and procedures; and
c. Review and update the current audit and accountability:
    1. Policy </t>
    </r>
    <r>
      <rPr>
        <sz val="10"/>
        <color rgb="FF9E0000"/>
        <rFont val="Calibri"/>
        <family val="2"/>
      </rPr>
      <t xml:space="preserve">at least every one (1) year </t>
    </r>
    <r>
      <rPr>
        <sz val="10"/>
        <color rgb="FF000000"/>
        <rFont val="Calibri"/>
        <family val="2"/>
      </rPr>
      <t xml:space="preserve">and following </t>
    </r>
    <r>
      <rPr>
        <sz val="10"/>
        <color rgb="FF9E0000"/>
        <rFont val="Calibri"/>
        <family val="2"/>
      </rPr>
      <t>organization-defined events</t>
    </r>
    <r>
      <rPr>
        <sz val="10"/>
        <color rgb="FF000000"/>
        <rFont val="Calibri"/>
        <family val="2"/>
      </rPr>
      <t>;  and
    2. Procedures</t>
    </r>
    <r>
      <rPr>
        <sz val="10"/>
        <color rgb="FFFF0000"/>
        <rFont val="Calibri"/>
        <family val="2"/>
      </rPr>
      <t xml:space="preserve"> </t>
    </r>
    <r>
      <rPr>
        <sz val="10"/>
        <color rgb="FF9E0000"/>
        <rFont val="Calibri"/>
        <family val="2"/>
      </rPr>
      <t>at least every one (1) year</t>
    </r>
    <r>
      <rPr>
        <sz val="10"/>
        <color rgb="FF000000"/>
        <rFont val="Calibri"/>
        <family val="2"/>
      </rPr>
      <t xml:space="preserve"> and following</t>
    </r>
    <r>
      <rPr>
        <sz val="10"/>
        <color rgb="FF9E0000"/>
        <rFont val="Calibri"/>
        <family val="2"/>
      </rPr>
      <t xml:space="preserve"> organization-defined events</t>
    </r>
    <r>
      <rPr>
        <sz val="10"/>
        <rFont val="Calibri"/>
        <family val="2"/>
      </rPr>
      <t>.</t>
    </r>
  </si>
  <si>
    <r>
      <rPr>
        <sz val="10"/>
        <color rgb="FF000000"/>
        <rFont val="Calibri"/>
        <family val="2"/>
      </rPr>
      <t>a. Identify the types of events that the system is capable of logging in support of the audit function</t>
    </r>
    <r>
      <rPr>
        <sz val="10"/>
        <color rgb="FFFF0000"/>
        <rFont val="Calibri"/>
        <family val="2"/>
      </rPr>
      <t>:</t>
    </r>
    <r>
      <rPr>
        <sz val="10"/>
        <color rgb="FF000000"/>
        <rFont val="Calibri"/>
        <family val="2"/>
      </rPr>
      <t xml:space="preserve"> </t>
    </r>
    <r>
      <rPr>
        <sz val="10"/>
        <color rgb="FF9E0000"/>
        <rFont val="Calibri"/>
        <family val="2"/>
      </rPr>
      <t>organization-defined event types based on a risk assessment of organization defined mission/business needs</t>
    </r>
    <r>
      <rPr>
        <sz val="10"/>
        <rFont val="Calibri"/>
        <family val="2"/>
      </rPr>
      <t>;</t>
    </r>
    <r>
      <rPr>
        <sz val="10"/>
        <color rgb="FF000000"/>
        <rFont val="Calibri"/>
        <family val="2"/>
      </rPr>
      <t xml:space="preserve">
b. Coordinate the event logging function with other organizational entities requiring audit-related information to guide and inform the selection criteria for events to be logged;
c. Specify the following event types for logging within the system:</t>
    </r>
    <r>
      <rPr>
        <sz val="10"/>
        <color rgb="FF9E0000"/>
        <rFont val="Calibri"/>
        <family val="2"/>
      </rPr>
      <t xml:space="preserve"> organization-defined event types along with organization-defined frequency or situation for each identified event type</t>
    </r>
    <r>
      <rPr>
        <sz val="10"/>
        <rFont val="Calibri"/>
        <family val="2"/>
      </rPr>
      <t>;</t>
    </r>
    <r>
      <rPr>
        <sz val="10"/>
        <color rgb="FF000000"/>
        <rFont val="Calibri"/>
        <family val="2"/>
      </rPr>
      <t xml:space="preserve">
d. Provide a rationale for why the event types selected for logging are deemed to be adequate to support after-the-fact investigations of incidents; and
e. Review and update the event types selected for logging</t>
    </r>
    <r>
      <rPr>
        <sz val="10"/>
        <color rgb="FFFF0000"/>
        <rFont val="Calibri"/>
        <family val="2"/>
      </rPr>
      <t xml:space="preserve"> </t>
    </r>
    <r>
      <rPr>
        <sz val="10"/>
        <color rgb="FF9E0000"/>
        <rFont val="Calibri"/>
        <family val="2"/>
      </rPr>
      <t>at least every one (1) year and whenever there is a significant system modification or change in the system environment</t>
    </r>
    <r>
      <rPr>
        <sz val="10"/>
        <rFont val="Calibri"/>
        <family val="2"/>
      </rPr>
      <t>.</t>
    </r>
  </si>
  <si>
    <r>
      <t xml:space="preserve">Limit Personally Identifiable Information (PII) contained in audit records to the defined elements identified in the privacy risk assessment: </t>
    </r>
    <r>
      <rPr>
        <sz val="10"/>
        <color rgb="FF9E0000"/>
        <rFont val="Calibri"/>
        <family val="2"/>
        <scheme val="minor"/>
      </rPr>
      <t>system-defined elements in the Privacy Impact Assessment (PIA)</t>
    </r>
    <r>
      <rPr>
        <sz val="10"/>
        <rFont val="Calibri"/>
        <family val="2"/>
        <scheme val="minor"/>
      </rPr>
      <t>.</t>
    </r>
  </si>
  <si>
    <r>
      <rPr>
        <sz val="10"/>
        <color rgb="FF000000"/>
        <rFont val="Calibri"/>
        <family val="2"/>
      </rPr>
      <t>Allocate audit log storage capacity to accommodate</t>
    </r>
    <r>
      <rPr>
        <sz val="10"/>
        <rFont val="Calibri"/>
        <family val="2"/>
      </rPr>
      <t>,</t>
    </r>
    <r>
      <rPr>
        <sz val="10"/>
        <color rgb="FFFF0000"/>
        <rFont val="Calibri"/>
        <family val="2"/>
      </rPr>
      <t xml:space="preserve"> </t>
    </r>
    <r>
      <rPr>
        <sz val="10"/>
        <color rgb="FF9E0000"/>
        <rFont val="Calibri"/>
        <family val="2"/>
      </rPr>
      <t>at a minimum, storage capacity of ninety (90) days and any other organization-defined audit log retention requirements</t>
    </r>
    <r>
      <rPr>
        <sz val="10"/>
        <rFont val="Calibri"/>
        <family val="2"/>
      </rPr>
      <t>.</t>
    </r>
  </si>
  <si>
    <r>
      <t>(a) Alert</t>
    </r>
    <r>
      <rPr>
        <sz val="10"/>
        <color rgb="FF9E0000"/>
        <rFont val="Calibri"/>
        <family val="2"/>
      </rPr>
      <t xml:space="preserve"> organization-defined personnel or roles</t>
    </r>
    <r>
      <rPr>
        <sz val="10"/>
        <color rgb="FFFF0000"/>
        <rFont val="Calibri"/>
        <family val="2"/>
      </rPr>
      <t xml:space="preserve"> </t>
    </r>
    <r>
      <rPr>
        <sz val="10"/>
        <color theme="1"/>
        <rFont val="Calibri"/>
        <family val="2"/>
      </rPr>
      <t>within</t>
    </r>
    <r>
      <rPr>
        <sz val="10"/>
        <color rgb="FF9E0000"/>
        <rFont val="Calibri"/>
        <family val="2"/>
      </rPr>
      <t xml:space="preserve"> near real-time</t>
    </r>
    <r>
      <rPr>
        <sz val="10"/>
        <color rgb="FFFF0000"/>
        <rFont val="Calibri"/>
        <family val="2"/>
      </rPr>
      <t xml:space="preserve"> </t>
    </r>
    <r>
      <rPr>
        <sz val="10"/>
        <rFont val="Calibri"/>
        <family val="2"/>
      </rPr>
      <t xml:space="preserve">in the event of an audit logging process failure; and
(b) Take the following additional actions:
</t>
    </r>
    <r>
      <rPr>
        <sz val="10"/>
        <color rgb="FFFF0000"/>
        <rFont val="Calibri"/>
        <family val="2"/>
      </rPr>
      <t xml:space="preserve">      - </t>
    </r>
    <r>
      <rPr>
        <sz val="10"/>
        <color rgb="FF9E0000"/>
        <rFont val="Calibri"/>
        <family val="2"/>
      </rPr>
      <t>Shut down the system or halt processing immediately; or
      - Shut down systems that do not support automatic shutdown within one (1) hour of the audit processing failure.</t>
    </r>
    <r>
      <rPr>
        <sz val="10"/>
        <rFont val="Calibri"/>
        <family val="2"/>
      </rPr>
      <t xml:space="preserve">
</t>
    </r>
  </si>
  <si>
    <r>
      <rPr>
        <sz val="10"/>
        <color rgb="FF000000"/>
        <rFont val="Calibri"/>
        <family val="2"/>
      </rPr>
      <t>a. Review and analyze system audit records</t>
    </r>
    <r>
      <rPr>
        <sz val="10"/>
        <color rgb="FF9E0000"/>
        <rFont val="Calibri"/>
        <family val="2"/>
      </rPr>
      <t xml:space="preserve"> no less often than weekly (every seven [7] days)</t>
    </r>
    <r>
      <rPr>
        <sz val="10"/>
        <color rgb="FF000000"/>
        <rFont val="Calibri"/>
        <family val="2"/>
      </rPr>
      <t xml:space="preserve"> for indications of</t>
    </r>
    <r>
      <rPr>
        <sz val="10"/>
        <color rgb="FFFF0000"/>
        <rFont val="Calibri"/>
        <family val="2"/>
      </rPr>
      <t xml:space="preserve"> </t>
    </r>
    <r>
      <rPr>
        <sz val="10"/>
        <color rgb="FF9E0000"/>
        <rFont val="Calibri"/>
        <family val="2"/>
      </rPr>
      <t>organization-defined inappropriate or unusual activity</t>
    </r>
    <r>
      <rPr>
        <sz val="10"/>
        <color rgb="FFFF0000"/>
        <rFont val="Calibri"/>
        <family val="2"/>
      </rPr>
      <t xml:space="preserve"> </t>
    </r>
    <r>
      <rPr>
        <sz val="10"/>
        <color rgb="FF000000"/>
        <rFont val="Calibri"/>
        <family val="2"/>
      </rPr>
      <t>and the potential impact of the inappropriate or unusual activity;
b. Report findings to</t>
    </r>
    <r>
      <rPr>
        <sz val="10"/>
        <color rgb="FFFF0000"/>
        <rFont val="Calibri"/>
        <family val="2"/>
      </rPr>
      <t xml:space="preserve"> </t>
    </r>
    <r>
      <rPr>
        <sz val="10"/>
        <color rgb="FF9E0000"/>
        <rFont val="Calibri"/>
        <family val="2"/>
      </rPr>
      <t>organization-defined personnel or roles</t>
    </r>
    <r>
      <rPr>
        <sz val="10"/>
        <color rgb="FF000000"/>
        <rFont val="Calibri"/>
        <family val="2"/>
      </rPr>
      <t xml:space="preserve">; and
c. Adjust the level of audit record review, analysis, and reporting within the system when there is a change in risk based on law enforcement information, intelligence information, or other credible sources of information.
</t>
    </r>
  </si>
  <si>
    <r>
      <t xml:space="preserve">Integrate audit record review, analysis, and reporting processes using </t>
    </r>
    <r>
      <rPr>
        <sz val="10"/>
        <color rgb="FF9E0000"/>
        <rFont val="Calibri"/>
        <family val="2"/>
        <scheme val="minor"/>
      </rPr>
      <t>automated mechanisms to the fullest extent possible</t>
    </r>
    <r>
      <rPr>
        <sz val="10"/>
        <rFont val="Calibri"/>
        <family val="2"/>
        <scheme val="minor"/>
      </rPr>
      <t>.</t>
    </r>
    <r>
      <rPr>
        <sz val="10"/>
        <color rgb="FFFF0000"/>
        <rFont val="Calibri"/>
        <family val="2"/>
        <scheme val="minor"/>
      </rPr>
      <t xml:space="preserve"> </t>
    </r>
  </si>
  <si>
    <r>
      <t>Provide and implement the capability to process, sort, and search audit records for events of interest based on the following content:</t>
    </r>
    <r>
      <rPr>
        <sz val="10"/>
        <color rgb="FF9E0000"/>
        <rFont val="Calibri"/>
        <family val="2"/>
      </rPr>
      <t xml:space="preserve"> organization-defined selectable event criteria and fields within audit records.</t>
    </r>
  </si>
  <si>
    <r>
      <t>a. Use internal system clocks to generate time stamps for audit records; and
b. Record time stamps for audit records that can be mapped to Coordinated Universal Time (UTC) or</t>
    </r>
    <r>
      <rPr>
        <sz val="10"/>
        <color rgb="FFFF0000"/>
        <rFont val="Calibri"/>
        <family val="2"/>
        <scheme val="minor"/>
      </rPr>
      <t xml:space="preserve"> </t>
    </r>
    <r>
      <rPr>
        <sz val="10"/>
        <color rgb="FF9E0000"/>
        <rFont val="Calibri"/>
        <family val="2"/>
        <scheme val="minor"/>
      </rPr>
      <t>Greenwich Mean Time (GMT) and are accurate to within one hundred (100) milliseconds.</t>
    </r>
    <r>
      <rPr>
        <sz val="10"/>
        <color rgb="FFFF0000"/>
        <rFont val="Calibri"/>
        <family val="2"/>
        <scheme val="minor"/>
      </rPr>
      <t xml:space="preserve"> </t>
    </r>
  </si>
  <si>
    <r>
      <rPr>
        <sz val="10"/>
        <color rgb="FF000000"/>
        <rFont val="Calibri"/>
        <family val="2"/>
      </rPr>
      <t xml:space="preserve">a. Protect audit information and audit logging tools from unauthorized access, modification, and deletion; and
b. Alert </t>
    </r>
    <r>
      <rPr>
        <sz val="10"/>
        <color rgb="FF9E0000"/>
        <rFont val="Calibri"/>
        <family val="2"/>
      </rPr>
      <t>organization-defined personnel or roles</t>
    </r>
    <r>
      <rPr>
        <sz val="10"/>
        <color rgb="FFFF0000"/>
        <rFont val="Calibri"/>
        <family val="2"/>
      </rPr>
      <t xml:space="preserve"> </t>
    </r>
    <r>
      <rPr>
        <sz val="10"/>
        <color rgb="FF000000"/>
        <rFont val="Calibri"/>
        <family val="2"/>
      </rPr>
      <t>upon detection of unauthorized access, modification, or deletion of audit information.</t>
    </r>
  </si>
  <si>
    <r>
      <t>Authorize access to management of audit logging functionality to only an</t>
    </r>
    <r>
      <rPr>
        <sz val="10"/>
        <color rgb="FFFF0000"/>
        <rFont val="Calibri"/>
        <family val="2"/>
        <scheme val="minor"/>
      </rPr>
      <t xml:space="preserve"> </t>
    </r>
    <r>
      <rPr>
        <sz val="10"/>
        <color rgb="FF9E0000"/>
        <rFont val="Calibri"/>
        <family val="2"/>
        <scheme val="minor"/>
      </rPr>
      <t>organization-defined subset of privileged users or roles.</t>
    </r>
    <r>
      <rPr>
        <sz val="10"/>
        <color rgb="FFFF0000"/>
        <rFont val="Calibri"/>
        <family val="2"/>
        <scheme val="minor"/>
      </rPr>
      <t xml:space="preserve"> </t>
    </r>
  </si>
  <si>
    <r>
      <t>Provide irrefutable evidence that an individual (or process acting on behalf of an individual) has performed</t>
    </r>
    <r>
      <rPr>
        <sz val="10"/>
        <color rgb="FF7030A0"/>
        <rFont val="Calibri"/>
        <family val="2"/>
        <scheme val="minor"/>
      </rPr>
      <t xml:space="preserve"> </t>
    </r>
    <r>
      <rPr>
        <sz val="10"/>
        <color rgb="FF9E0000"/>
        <rFont val="Calibri"/>
        <family val="2"/>
        <scheme val="minor"/>
      </rPr>
      <t>organization-defined actions to be covered by non-repudiation.</t>
    </r>
    <r>
      <rPr>
        <sz val="10"/>
        <rFont val="Calibri"/>
        <family val="2"/>
        <scheme val="minor"/>
      </rPr>
      <t xml:space="preserve">
</t>
    </r>
  </si>
  <si>
    <r>
      <t>Retain audit records for</t>
    </r>
    <r>
      <rPr>
        <sz val="10"/>
        <color rgb="FFFF0000"/>
        <rFont val="Calibri"/>
        <family val="2"/>
        <scheme val="minor"/>
      </rPr>
      <t xml:space="preserve"> </t>
    </r>
    <r>
      <rPr>
        <sz val="10"/>
        <color rgb="FF9E0000"/>
        <rFont val="Calibri"/>
        <family val="2"/>
        <scheme val="minor"/>
      </rPr>
      <t>ninety (90) days and archive old records for ten (10) years</t>
    </r>
    <r>
      <rPr>
        <sz val="10"/>
        <color rgb="FFFF0000"/>
        <rFont val="Calibri"/>
        <family val="2"/>
        <scheme val="minor"/>
      </rPr>
      <t xml:space="preserve"> </t>
    </r>
    <r>
      <rPr>
        <sz val="10"/>
        <rFont val="Calibri"/>
        <family val="2"/>
        <scheme val="minor"/>
      </rPr>
      <t>consistent with records retention policy to provide support for after-the-fact investigations of incidents and to meet regulatory and organizational information retention requirements.</t>
    </r>
  </si>
  <si>
    <r>
      <t xml:space="preserve">Employ </t>
    </r>
    <r>
      <rPr>
        <sz val="10"/>
        <color rgb="FF9E0000"/>
        <rFont val="Calibri"/>
        <family val="2"/>
        <scheme val="minor"/>
      </rPr>
      <t>organization-defined measures</t>
    </r>
    <r>
      <rPr>
        <sz val="10"/>
        <rFont val="Calibri"/>
        <family val="2"/>
        <scheme val="minor"/>
      </rPr>
      <t xml:space="preserve"> to ensure that long-term audit records generated by the system can be retrieved.</t>
    </r>
  </si>
  <si>
    <r>
      <rPr>
        <sz val="10"/>
        <color rgb="FF000000"/>
        <rFont val="Calibri"/>
        <family val="2"/>
      </rPr>
      <t>a. Provide audit record generation capability for the event types the system is capable of auditing as defined in AU-2a on</t>
    </r>
    <r>
      <rPr>
        <sz val="10"/>
        <color rgb="FF9E0000"/>
        <rFont val="Calibri"/>
        <family val="2"/>
      </rPr>
      <t xml:space="preserve"> all systems and network components where audit capability is deployed/available</t>
    </r>
    <r>
      <rPr>
        <sz val="10"/>
        <rFont val="Calibri"/>
        <family val="2"/>
      </rPr>
      <t>;</t>
    </r>
    <r>
      <rPr>
        <sz val="10"/>
        <color rgb="FFFF0000"/>
        <rFont val="Calibri"/>
        <family val="2"/>
      </rPr>
      <t xml:space="preserve">
</t>
    </r>
    <r>
      <rPr>
        <sz val="10"/>
        <color rgb="FF000000"/>
        <rFont val="Calibri"/>
        <family val="2"/>
      </rPr>
      <t xml:space="preserve">b. Allow </t>
    </r>
    <r>
      <rPr>
        <sz val="10"/>
        <color rgb="FF9E0000"/>
        <rFont val="Calibri"/>
        <family val="2"/>
      </rPr>
      <t>organization-defined personnel or roles</t>
    </r>
    <r>
      <rPr>
        <sz val="10"/>
        <color rgb="FFFF0000"/>
        <rFont val="Calibri"/>
        <family val="2"/>
      </rPr>
      <t xml:space="preserve"> </t>
    </r>
    <r>
      <rPr>
        <sz val="10"/>
        <color rgb="FF000000"/>
        <rFont val="Calibri"/>
        <family val="2"/>
      </rPr>
      <t>to select the event types that are to be logged by specific components of the system; and
c. Generate audit records for the event types defined in AU-2c that include the audit record content defined in AU-3.</t>
    </r>
  </si>
  <si>
    <r>
      <rPr>
        <sz val="10"/>
        <color rgb="FF000000"/>
        <rFont val="Calibri"/>
        <family val="2"/>
      </rPr>
      <t>a. Develop, document, and disseminate to</t>
    </r>
    <r>
      <rPr>
        <sz val="10"/>
        <color rgb="FF9E0000"/>
        <rFont val="Calibri"/>
        <family val="2"/>
      </rPr>
      <t xml:space="preserve"> organization-defined personnel and roles</t>
    </r>
    <r>
      <rPr>
        <sz val="10"/>
        <color rgb="FF000000"/>
        <rFont val="Calibri"/>
        <family val="2"/>
      </rPr>
      <t xml:space="preserve">: 
    1. </t>
    </r>
    <r>
      <rPr>
        <sz val="10"/>
        <color rgb="FF9E0000"/>
        <rFont val="Calibri"/>
        <family val="2"/>
      </rPr>
      <t>Organization-level</t>
    </r>
    <r>
      <rPr>
        <sz val="10"/>
        <color rgb="FFFF0000"/>
        <rFont val="Calibri"/>
        <family val="2"/>
      </rPr>
      <t xml:space="preserve"> </t>
    </r>
    <r>
      <rPr>
        <sz val="10"/>
        <color rgb="FF000000"/>
        <rFont val="Calibri"/>
        <family val="2"/>
      </rPr>
      <t xml:space="preserve">assessment, authorization, and monitoring policy that:
         (a) Addresses purpose, scope, roles, responsibilities, management commitment, coordination among organizational entities, and compliance; and
         (b) Is consistent with applicable laws, </t>
    </r>
    <r>
      <rPr>
        <sz val="10"/>
        <rFont val="Calibri"/>
        <family val="2"/>
      </rPr>
      <t>Executive O</t>
    </r>
    <r>
      <rPr>
        <sz val="10"/>
        <color rgb="FF000000"/>
        <rFont val="Calibri"/>
        <family val="2"/>
      </rPr>
      <t xml:space="preserve">rders, directives, regulations, policies, standards, and guidelines; and
    2. Procedures to facilitate the implementation of the assessment, authorization, and monitoring policy and the associated assessment, authorization, and monitoring controls;
b. Designate an organization-defined official to manage the development, documentation, and dissemination of the assessment, authorization, and monitoring policy and procedures; and
c. Review and update the current assessment, authorization, and monitoring:
    1. Policy at least every </t>
    </r>
    <r>
      <rPr>
        <sz val="10"/>
        <color rgb="FF9E0000"/>
        <rFont val="Calibri"/>
        <family val="2"/>
      </rPr>
      <t>one (1) year</t>
    </r>
    <r>
      <rPr>
        <sz val="10"/>
        <color rgb="FFFF0000"/>
        <rFont val="Calibri"/>
        <family val="2"/>
      </rPr>
      <t xml:space="preserve"> </t>
    </r>
    <r>
      <rPr>
        <sz val="10"/>
        <color rgb="FF000000"/>
        <rFont val="Calibri"/>
        <family val="2"/>
      </rPr>
      <t>and</t>
    </r>
    <r>
      <rPr>
        <sz val="10"/>
        <color rgb="FFFF0000"/>
        <rFont val="Calibri"/>
        <family val="2"/>
      </rPr>
      <t xml:space="preserve"> </t>
    </r>
    <r>
      <rPr>
        <sz val="10"/>
        <color rgb="FF9E0000"/>
        <rFont val="Calibri"/>
        <family val="2"/>
      </rPr>
      <t>following organization-defined events</t>
    </r>
    <r>
      <rPr>
        <sz val="10"/>
        <color rgb="FFFF0000"/>
        <rFont val="Calibri"/>
        <family val="2"/>
      </rPr>
      <t xml:space="preserve">; </t>
    </r>
    <r>
      <rPr>
        <sz val="10"/>
        <color rgb="FF000000"/>
        <rFont val="Calibri"/>
        <family val="2"/>
      </rPr>
      <t>and
    2. Procedures at least every</t>
    </r>
    <r>
      <rPr>
        <sz val="10"/>
        <color rgb="FFFF0000"/>
        <rFont val="Calibri"/>
        <family val="2"/>
      </rPr>
      <t xml:space="preserve"> </t>
    </r>
    <r>
      <rPr>
        <sz val="10"/>
        <color rgb="FF9E0000"/>
        <rFont val="Calibri"/>
        <family val="2"/>
      </rPr>
      <t>one (1) year</t>
    </r>
    <r>
      <rPr>
        <sz val="10"/>
        <color rgb="FFFF0000"/>
        <rFont val="Calibri"/>
        <family val="2"/>
      </rPr>
      <t xml:space="preserve"> </t>
    </r>
    <r>
      <rPr>
        <sz val="10"/>
        <color rgb="FF000000"/>
        <rFont val="Calibri"/>
        <family val="2"/>
      </rPr>
      <t>and</t>
    </r>
    <r>
      <rPr>
        <sz val="10"/>
        <color rgb="FF9E0000"/>
        <rFont val="Calibri"/>
        <family val="2"/>
      </rPr>
      <t xml:space="preserve"> following organization-defined events</t>
    </r>
    <r>
      <rPr>
        <sz val="10"/>
        <rFont val="Calibri"/>
        <family val="2"/>
      </rPr>
      <t>.</t>
    </r>
  </si>
  <si>
    <r>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t>
    </r>
    <r>
      <rPr>
        <sz val="10"/>
        <color rgb="FFFF0000"/>
        <rFont val="Calibri"/>
        <family val="2"/>
        <scheme val="minor"/>
      </rPr>
      <t xml:space="preserve"> </t>
    </r>
    <r>
      <rPr>
        <sz val="10"/>
        <color rgb="FF9E0000"/>
        <rFont val="Calibri"/>
        <family val="2"/>
        <scheme val="minor"/>
      </rPr>
      <t>as specified in the supplemental control requirements &amp; guidance</t>
    </r>
    <r>
      <rPr>
        <sz val="10"/>
        <color rgb="FFFF0000"/>
        <rFont val="Calibri"/>
        <family val="2"/>
        <scheme val="minor"/>
      </rPr>
      <t xml:space="preserve"> </t>
    </r>
    <r>
      <rPr>
        <sz val="10"/>
        <color theme="1"/>
        <rFont val="Calibri"/>
        <family val="2"/>
        <scheme val="minor"/>
      </rPr>
      <t xml:space="preserve">to determine the extent to which the controls are implemented correctly, operating as intended, and producing the desired outcome with respect to meeting established security and privacy requirements;
e. Produce a control assessment report that documents the results of the assessment; and
f. Provide the results of the control assessment to the Business Owner responsible for the system and personnel responsible for reviewing the assessment documentation, and updating security and privacy documentation where necessary to reflect any changes to the system within thirty (30) days after its completion in writing.
</t>
    </r>
  </si>
  <si>
    <r>
      <t>a. Approve and manage the exchange of information between the system and other systems using</t>
    </r>
    <r>
      <rPr>
        <sz val="10"/>
        <color rgb="FFFF0000"/>
        <rFont val="Calibri"/>
        <family val="2"/>
        <scheme val="minor"/>
      </rPr>
      <t xml:space="preserve"> </t>
    </r>
    <r>
      <rPr>
        <sz val="10"/>
        <color rgb="FF9E0000"/>
        <rFont val="Calibri"/>
        <family val="2"/>
        <scheme val="minor"/>
      </rPr>
      <t>interconnection security agreements (ISA), information exchange security agreements, memoranda of understanding or agreement (MOU/MOA), service level agreements (SLA), user agreements, nondisclosure agreements (NDA), or other exchange agreements</t>
    </r>
    <r>
      <rPr>
        <sz val="10"/>
        <rFont val="Calibri"/>
        <family val="2"/>
        <scheme val="minor"/>
      </rPr>
      <t>;</t>
    </r>
    <r>
      <rPr>
        <sz val="10"/>
        <color theme="1"/>
        <rFont val="Calibri"/>
        <family val="2"/>
        <scheme val="minor"/>
      </rPr>
      <t xml:space="preserve">
b. Document, as part of each exchange agreement, the interface characteristics, security and privacy requirements, controls, and responsibilities for each system, and the impact level of the information communicated; and
c. Review and update the agreements</t>
    </r>
    <r>
      <rPr>
        <sz val="10"/>
        <color rgb="FFFF0000"/>
        <rFont val="Calibri"/>
        <family val="2"/>
        <scheme val="minor"/>
      </rPr>
      <t xml:space="preserve"> </t>
    </r>
    <r>
      <rPr>
        <sz val="10"/>
        <color rgb="FF9E0000"/>
        <rFont val="Calibri"/>
        <family val="2"/>
        <scheme val="minor"/>
      </rPr>
      <t>at least every one (1) year</t>
    </r>
    <r>
      <rPr>
        <sz val="10"/>
        <rFont val="Calibri"/>
        <family val="2"/>
        <scheme val="minor"/>
      </rPr>
      <t xml:space="preserve">. </t>
    </r>
  </si>
  <si>
    <r>
      <t xml:space="preserve">a. Develop a plan of action and milestones </t>
    </r>
    <r>
      <rPr>
        <sz val="10"/>
        <rFont val="Calibri"/>
        <family val="2"/>
        <scheme val="minor"/>
      </rPr>
      <t>(POA&amp;M) f</t>
    </r>
    <r>
      <rPr>
        <sz val="10"/>
        <color theme="1"/>
        <rFont val="Calibri"/>
        <family val="2"/>
        <scheme val="minor"/>
      </rPr>
      <t xml:space="preserve">or the system to document the planned remediation actions of the organization to correct weaknesses or deficiencies noted during the assessment of the controls and to reduce or eliminate known vulnerabilities in the system; and
b. Update existing POA&amp;M </t>
    </r>
    <r>
      <rPr>
        <sz val="10"/>
        <color rgb="FF9E0000"/>
        <rFont val="Calibri"/>
        <family val="2"/>
        <scheme val="minor"/>
      </rPr>
      <t>in accordance with the frequency documented in the organization's Information Security Continuous Monitoring (ISCM) strategy</t>
    </r>
    <r>
      <rPr>
        <sz val="10"/>
        <color theme="1"/>
        <rFont val="Calibri"/>
        <family val="2"/>
        <scheme val="minor"/>
      </rPr>
      <t xml:space="preserve"> based on the findings from control assessments, independent audits or reviews, and continuous monitoring activities.</t>
    </r>
  </si>
  <si>
    <r>
      <t>a. Assign a senior official as the Authorizing Official (AO) for the system;
b. Assign a senior official as the AO for common controls available for inheritance by organizational systems;
c. Ensure that,</t>
    </r>
    <r>
      <rPr>
        <sz val="10"/>
        <color rgb="FFFF0000"/>
        <rFont val="Calibri"/>
        <family val="2"/>
        <scheme val="minor"/>
      </rPr>
      <t xml:space="preserve"> </t>
    </r>
    <r>
      <rPr>
        <sz val="10"/>
        <color rgb="FF9E0000"/>
        <rFont val="Calibri"/>
        <family val="2"/>
        <scheme val="minor"/>
      </rPr>
      <t>before commencing operations,</t>
    </r>
    <r>
      <rPr>
        <sz val="10"/>
        <rFont val="Calibri"/>
        <family val="2"/>
        <scheme val="minor"/>
      </rPr>
      <t xml:space="preserve"> the AO for the system:
    1. Accepts the use of common controls inherited by the system; and
    2. Authorizes the system to operate;
d. Ensure that the AO for common controls authorizes the use of those controls for inheritance by organizational systems; and
e. Update the authorizations </t>
    </r>
    <r>
      <rPr>
        <sz val="10"/>
        <color rgb="FF9E0000"/>
        <rFont val="Calibri"/>
        <family val="2"/>
        <scheme val="minor"/>
      </rPr>
      <t xml:space="preserve">consistent with the frequency identified in the supplemental control requirements and guidance. </t>
    </r>
    <r>
      <rPr>
        <sz val="10"/>
        <rFont val="Calibri"/>
        <family val="2"/>
        <scheme val="minor"/>
      </rPr>
      <t xml:space="preserve">
</t>
    </r>
  </si>
  <si>
    <r>
      <t>Develop a system-level continuous monitoring strategy and implement continuous monitoring in accordance with the organization-level continuous monitoring strategy that includes:
a. Establishing the following system-level metrics to be monitored</t>
    </r>
    <r>
      <rPr>
        <sz val="10"/>
        <color rgb="FF9E0000"/>
        <rFont val="Calibri (Body)"/>
      </rPr>
      <t xml:space="preserve"> </t>
    </r>
    <r>
      <rPr>
        <sz val="10"/>
        <color rgb="FF9E0000"/>
        <rFont val="Calibri"/>
        <family val="2"/>
        <scheme val="minor"/>
      </rPr>
      <t>based on the organization security and privacy goals and in accordance with organization's Information</t>
    </r>
    <r>
      <rPr>
        <sz val="10"/>
        <color rgb="FF9E0000"/>
        <rFont val="Calibri (Body)"/>
      </rPr>
      <t xml:space="preserve"> </t>
    </r>
    <r>
      <rPr>
        <sz val="10"/>
        <color rgb="FF9E0000"/>
        <rFont val="Calibri"/>
        <family val="2"/>
        <scheme val="minor"/>
      </rPr>
      <t>Security Continuous Monitoring (ISCM) strategy</t>
    </r>
    <r>
      <rPr>
        <sz val="10"/>
        <rFont val="Calibri"/>
        <family val="2"/>
        <scheme val="minor"/>
      </rPr>
      <t>;
b. Establishing</t>
    </r>
    <r>
      <rPr>
        <sz val="10"/>
        <color rgb="FFFF0000"/>
        <rFont val="Calibri (Body)"/>
      </rPr>
      <t xml:space="preserve"> </t>
    </r>
    <r>
      <rPr>
        <sz val="10"/>
        <color rgb="FF9E0000"/>
        <rFont val="Calibri"/>
        <family val="2"/>
        <scheme val="minor"/>
      </rPr>
      <t>at least once a month scans for operating system, databases, and web applications</t>
    </r>
    <r>
      <rPr>
        <sz val="10"/>
        <rFont val="Calibri"/>
        <family val="2"/>
        <scheme val="minor"/>
      </rPr>
      <t xml:space="preserve"> for monitoring and</t>
    </r>
    <r>
      <rPr>
        <sz val="10"/>
        <color rgb="FFFF0000"/>
        <rFont val="Calibri (Body)"/>
      </rPr>
      <t xml:space="preserve"> </t>
    </r>
    <r>
      <rPr>
        <sz val="10"/>
        <color rgb="FF9E0000"/>
        <rFont val="Calibri"/>
        <family val="2"/>
        <scheme val="minor"/>
      </rPr>
      <t>no less than at least every one (1) year</t>
    </r>
    <r>
      <rPr>
        <sz val="10"/>
        <color rgb="FFFF0000"/>
        <rFont val="Calibri (Body)"/>
      </rPr>
      <t xml:space="preserve"> </t>
    </r>
    <r>
      <rPr>
        <sz val="10"/>
        <rFont val="Calibri"/>
        <family val="2"/>
        <scheme val="minor"/>
      </rPr>
      <t xml:space="preserve">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t>
    </r>
    <r>
      <rPr>
        <sz val="10"/>
        <color rgb="FF9E0000"/>
        <rFont val="Calibri"/>
        <family val="2"/>
        <scheme val="minor"/>
      </rPr>
      <t>organization-defined personnel or roles at least every thirty (30) days (monthly).</t>
    </r>
  </si>
  <si>
    <r>
      <t xml:space="preserve">Conduct penetration testing </t>
    </r>
    <r>
      <rPr>
        <sz val="10"/>
        <color rgb="FF9E0000"/>
        <rFont val="Calibri"/>
        <family val="2"/>
        <scheme val="minor"/>
      </rPr>
      <t>at least every one (1) year</t>
    </r>
    <r>
      <rPr>
        <sz val="10"/>
        <rFont val="Calibri"/>
        <family val="2"/>
        <scheme val="minor"/>
      </rPr>
      <t xml:space="preserve"> on</t>
    </r>
    <r>
      <rPr>
        <sz val="10"/>
        <color rgb="FF9E0000"/>
        <rFont val="Calibri"/>
        <family val="2"/>
        <scheme val="minor"/>
      </rPr>
      <t xml:space="preserve"> organization-defined systems or system components as agreed with the penetration testers in the Rules of Engagement. </t>
    </r>
    <r>
      <rPr>
        <sz val="10"/>
        <rFont val="Calibri"/>
        <family val="2"/>
        <scheme val="minor"/>
      </rPr>
      <t xml:space="preserve">
</t>
    </r>
  </si>
  <si>
    <r>
      <rPr>
        <sz val="10"/>
        <color rgb="FF000000"/>
        <rFont val="Calibri"/>
        <family val="2"/>
      </rPr>
      <t xml:space="preserve">a. Authorize internal connections of </t>
    </r>
    <r>
      <rPr>
        <sz val="10"/>
        <color rgb="FF9E0000"/>
        <rFont val="Calibri"/>
        <family val="2"/>
      </rPr>
      <t>organization-defined system components or classes of components</t>
    </r>
    <r>
      <rPr>
        <sz val="10"/>
        <color rgb="FF000000"/>
        <rFont val="Calibri"/>
        <family val="2"/>
      </rPr>
      <t xml:space="preserve"> to the system;
b. Document, for each internal connection, the interface characteristics, security and privacy requirements, and the nature of the information communicated;
c. Terminate internal system connections after</t>
    </r>
    <r>
      <rPr>
        <sz val="10"/>
        <color rgb="FFFF0000"/>
        <rFont val="Calibri"/>
        <family val="2"/>
      </rPr>
      <t xml:space="preserve"> </t>
    </r>
    <r>
      <rPr>
        <sz val="10"/>
        <color rgb="FF9E0000"/>
        <rFont val="Calibri"/>
        <family val="2"/>
      </rPr>
      <t>issuance of an order by the organization's Chief Information Officer (CIO), Chief Information Security Officer (CISO), or senior privacy official and when such internal system connections no longer support the organization's missions or business functions</t>
    </r>
    <r>
      <rPr>
        <sz val="10"/>
        <color rgb="FF000000"/>
        <rFont val="Calibri"/>
        <family val="2"/>
      </rPr>
      <t xml:space="preserve">; and
d. Review </t>
    </r>
    <r>
      <rPr>
        <sz val="10"/>
        <color rgb="FF9E0000"/>
        <rFont val="Calibri"/>
        <family val="2"/>
      </rPr>
      <t>at least every one (1) year</t>
    </r>
    <r>
      <rPr>
        <sz val="10"/>
        <color rgb="FF000000"/>
        <rFont val="Calibri"/>
        <family val="2"/>
      </rPr>
      <t xml:space="preserve"> the continued need for each internal connection.</t>
    </r>
  </si>
  <si>
    <r>
      <rPr>
        <sz val="10"/>
        <color rgb="FF000000"/>
        <rFont val="Calibri"/>
        <family val="2"/>
      </rPr>
      <t>a. Develop, document, and disseminate to</t>
    </r>
    <r>
      <rPr>
        <sz val="10"/>
        <color rgb="FF9E0000"/>
        <rFont val="Calibri"/>
        <family val="2"/>
      </rPr>
      <t xml:space="preserve"> organization-defined personnel and roles</t>
    </r>
    <r>
      <rPr>
        <sz val="10"/>
        <color rgb="FF000000"/>
        <rFont val="Calibri"/>
        <family val="2"/>
      </rPr>
      <t>: 
    1.</t>
    </r>
    <r>
      <rPr>
        <sz val="10"/>
        <color rgb="FFFF0000"/>
        <rFont val="Calibri"/>
        <family val="2"/>
      </rPr>
      <t xml:space="preserve"> </t>
    </r>
    <r>
      <rPr>
        <sz val="10"/>
        <color rgb="FF9E0000"/>
        <rFont val="Calibri"/>
        <family val="2"/>
      </rPr>
      <t>Organization-level configuration management</t>
    </r>
    <r>
      <rPr>
        <sz val="10"/>
        <color rgb="FFFF0000"/>
        <rFont val="Calibri"/>
        <family val="2"/>
      </rPr>
      <t xml:space="preserve"> </t>
    </r>
    <r>
      <rPr>
        <sz val="10"/>
        <color rgb="FF000000"/>
        <rFont val="Calibri"/>
        <family val="2"/>
      </rPr>
      <t>policy</t>
    </r>
    <r>
      <rPr>
        <sz val="10"/>
        <color rgb="FFFF0000"/>
        <rFont val="Calibri"/>
        <family val="2"/>
      </rPr>
      <t xml:space="preserve"> </t>
    </r>
    <r>
      <rPr>
        <sz val="10"/>
        <color rgb="FF000000"/>
        <rFont val="Calibri"/>
        <family val="2"/>
      </rPr>
      <t>that</t>
    </r>
    <r>
      <rPr>
        <sz val="10"/>
        <color rgb="FFFF0000"/>
        <rFont val="Calibri"/>
        <family val="2"/>
      </rPr>
      <t xml:space="preserve">:
</t>
    </r>
    <r>
      <rPr>
        <sz val="10"/>
        <color rgb="FF000000"/>
        <rFont val="Calibri"/>
        <family val="2"/>
      </rPr>
      <t xml:space="preserve">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procedures;
b. Designate an </t>
    </r>
    <r>
      <rPr>
        <sz val="10"/>
        <color rgb="FF9E0000"/>
        <rFont val="Calibri"/>
        <family val="2"/>
      </rPr>
      <t>organization-defined officials</t>
    </r>
    <r>
      <rPr>
        <sz val="10"/>
        <color rgb="FFFF0000"/>
        <rFont val="Calibri"/>
        <family val="2"/>
      </rPr>
      <t xml:space="preserve"> </t>
    </r>
    <r>
      <rPr>
        <sz val="10"/>
        <color rgb="FF000000"/>
        <rFont val="Calibri"/>
        <family val="2"/>
      </rPr>
      <t xml:space="preserve">to manage the development, documentation, and dissemination of the configuration management policy and procedures; and
c. Review and update the current configuration management: 
    1. Policy </t>
    </r>
    <r>
      <rPr>
        <sz val="10"/>
        <color rgb="FF9E0000"/>
        <rFont val="Calibri"/>
        <family val="2"/>
      </rPr>
      <t>at least every one (1) yea</t>
    </r>
    <r>
      <rPr>
        <sz val="10"/>
        <color rgb="FFFF0000"/>
        <rFont val="Calibri"/>
        <family val="2"/>
      </rPr>
      <t>r</t>
    </r>
    <r>
      <rPr>
        <sz val="10"/>
        <color rgb="FF000000"/>
        <rFont val="Calibri"/>
        <family val="2"/>
      </rPr>
      <t xml:space="preserve"> and following</t>
    </r>
    <r>
      <rPr>
        <sz val="10"/>
        <color rgb="FF9E0000"/>
        <rFont val="Calibri"/>
        <family val="2"/>
      </rPr>
      <t xml:space="preserve"> organization-defined events</t>
    </r>
    <r>
      <rPr>
        <sz val="10"/>
        <color rgb="FF000000"/>
        <rFont val="Calibri"/>
        <family val="2"/>
      </rPr>
      <t>;  and
    2. Procedures</t>
    </r>
    <r>
      <rPr>
        <sz val="10"/>
        <color rgb="FFFF0000"/>
        <rFont val="Calibri"/>
        <family val="2"/>
      </rPr>
      <t xml:space="preserve"> </t>
    </r>
    <r>
      <rPr>
        <sz val="10"/>
        <color rgb="FF9E0000"/>
        <rFont val="Calibri"/>
        <family val="2"/>
      </rPr>
      <t>at least every one (1) year</t>
    </r>
    <r>
      <rPr>
        <sz val="10"/>
        <color rgb="FF000000"/>
        <rFont val="Calibri"/>
        <family val="2"/>
      </rPr>
      <t xml:space="preserve"> and following </t>
    </r>
    <r>
      <rPr>
        <sz val="10"/>
        <color rgb="FF9E0000"/>
        <rFont val="Calibri"/>
        <family val="2"/>
      </rPr>
      <t>organization-defined events</t>
    </r>
    <r>
      <rPr>
        <sz val="10"/>
        <rFont val="Calibri"/>
        <family val="2"/>
      </rPr>
      <t>.</t>
    </r>
  </si>
  <si>
    <r>
      <t xml:space="preserve">a. Develop, document, and maintain under configuration control, a current baseline configuration of the system; and
b. Review and update the baseline configuration of the system:
    1. </t>
    </r>
    <r>
      <rPr>
        <sz val="10"/>
        <color rgb="FF9E0000"/>
        <rFont val="Calibri"/>
        <family val="2"/>
      </rPr>
      <t>At least every one (1) year</t>
    </r>
    <r>
      <rPr>
        <sz val="10"/>
        <rFont val="Calibri"/>
        <family val="2"/>
      </rPr>
      <t>.</t>
    </r>
    <r>
      <rPr>
        <sz val="10"/>
        <color rgb="FFFF0000"/>
        <rFont val="Calibri"/>
        <family val="2"/>
      </rPr>
      <t xml:space="preserve">
</t>
    </r>
    <r>
      <rPr>
        <sz val="10"/>
        <color rgb="FF000000"/>
        <rFont val="Calibri"/>
        <family val="2"/>
      </rPr>
      <t xml:space="preserve">    2. When required due to</t>
    </r>
    <r>
      <rPr>
        <sz val="10"/>
        <color rgb="FF9E0000"/>
        <rFont val="Calibri"/>
        <family val="2"/>
      </rPr>
      <t xml:space="preserve"> major system changes/upgrades, critical security patches, and/or emergency changes</t>
    </r>
    <r>
      <rPr>
        <sz val="10"/>
        <color rgb="FF000000"/>
        <rFont val="Calibri"/>
        <family val="2"/>
      </rPr>
      <t xml:space="preserve">; and
    3. When system components are installed or upgraded.
    </t>
    </r>
  </si>
  <si>
    <r>
      <t xml:space="preserve">Maintain the currency, completeness, accuracy, and availability of the baseline configuration of the system using </t>
    </r>
    <r>
      <rPr>
        <sz val="10"/>
        <color rgb="FF9E0000"/>
        <rFont val="Calibri"/>
        <family val="2"/>
        <scheme val="minor"/>
      </rPr>
      <t>automated mechanisms.</t>
    </r>
  </si>
  <si>
    <r>
      <t xml:space="preserve">Retain </t>
    </r>
    <r>
      <rPr>
        <sz val="10"/>
        <color rgb="FF9E0000"/>
        <rFont val="Calibri"/>
        <family val="2"/>
      </rPr>
      <t>at least one (1)</t>
    </r>
    <r>
      <rPr>
        <sz val="10"/>
        <color rgb="FFFF0000"/>
        <rFont val="Calibri"/>
        <family val="2"/>
      </rPr>
      <t xml:space="preserve"> </t>
    </r>
    <r>
      <rPr>
        <sz val="10"/>
        <rFont val="Calibri"/>
        <family val="2"/>
      </rPr>
      <t xml:space="preserve">of the previous versions of baseline configurations of the system to support rollback. </t>
    </r>
    <r>
      <rPr>
        <sz val="10"/>
        <color rgb="FFFF0000"/>
        <rFont val="Calibri"/>
        <family val="2"/>
      </rPr>
      <t xml:space="preserve">
</t>
    </r>
  </si>
  <si>
    <r>
      <rPr>
        <sz val="10"/>
        <color rgb="FF000000"/>
        <rFont val="Calibri"/>
        <family val="2"/>
      </rPr>
      <t xml:space="preserve">a. Issue </t>
    </r>
    <r>
      <rPr>
        <sz val="10"/>
        <color rgb="FF9E0000"/>
        <rFont val="Calibri"/>
        <family val="2"/>
      </rPr>
      <t>systems, system components, or devices</t>
    </r>
    <r>
      <rPr>
        <sz val="10"/>
        <color rgb="FFFF0000"/>
        <rFont val="Calibri"/>
        <family val="2"/>
      </rPr>
      <t xml:space="preserve"> </t>
    </r>
    <r>
      <rPr>
        <sz val="10"/>
        <color rgb="FF000000"/>
        <rFont val="Calibri"/>
        <family val="2"/>
      </rPr>
      <t xml:space="preserve">to individuals traveling to locations that the organization deems to be of significant risk; and
b. Apply the following controls to the systems or components when the individuals return from travel: </t>
    </r>
    <r>
      <rPr>
        <sz val="10"/>
        <color rgb="FF9E0000"/>
        <rFont val="Calibri"/>
        <family val="2"/>
      </rPr>
      <t>organization-defined security safeguards to systems, system components, or devices</t>
    </r>
    <r>
      <rPr>
        <sz val="10"/>
        <rFont val="Calibri"/>
        <family val="2"/>
      </rPr>
      <t>.</t>
    </r>
  </si>
  <si>
    <r>
      <rPr>
        <sz val="10"/>
        <color rgb="FF000000"/>
        <rFont val="Calibri"/>
        <family val="2"/>
      </rPr>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t>
    </r>
    <r>
      <rPr>
        <sz val="10"/>
        <color rgb="FF9E0000"/>
        <rFont val="Calibri"/>
        <family val="2"/>
      </rPr>
      <t xml:space="preserve"> no less than one (1) year after the change</t>
    </r>
    <r>
      <rPr>
        <sz val="10"/>
        <rFont val="Calibri"/>
        <family val="2"/>
      </rPr>
      <t>;</t>
    </r>
    <r>
      <rPr>
        <sz val="10"/>
        <color rgb="FFFF0000"/>
        <rFont val="Calibri"/>
        <family val="2"/>
      </rPr>
      <t xml:space="preserve"> 
</t>
    </r>
    <r>
      <rPr>
        <sz val="10"/>
        <rFont val="Calibri"/>
        <family val="2"/>
      </rPr>
      <t>f. Monitor and review activities associated with configuration-controlled changes to the system; and
g. Coordinate and provide oversight for configuration change control activities through</t>
    </r>
    <r>
      <rPr>
        <sz val="10"/>
        <color rgb="FFFF0000"/>
        <rFont val="Calibri"/>
        <family val="2"/>
      </rPr>
      <t xml:space="preserve"> </t>
    </r>
    <r>
      <rPr>
        <sz val="10"/>
        <color rgb="FF9E0000"/>
        <rFont val="Calibri"/>
        <family val="2"/>
      </rPr>
      <t>(1) change request forms that must be approved by an organizational configuration change control board</t>
    </r>
    <r>
      <rPr>
        <sz val="10"/>
        <color rgb="FFFF0000"/>
        <rFont val="Calibri"/>
        <family val="2"/>
      </rPr>
      <t xml:space="preserve"> </t>
    </r>
    <r>
      <rPr>
        <sz val="10"/>
        <rFont val="Calibri"/>
        <family val="2"/>
      </rPr>
      <t>that convenes</t>
    </r>
    <r>
      <rPr>
        <sz val="10"/>
        <color rgb="FFFF0000"/>
        <rFont val="Calibri"/>
        <family val="2"/>
      </rPr>
      <t xml:space="preserve"> </t>
    </r>
    <r>
      <rPr>
        <sz val="10"/>
        <color rgb="FF9E0000"/>
        <rFont val="Calibri"/>
        <family val="2"/>
      </rPr>
      <t>sufficiently frequently to accommodate proposed change requests, and (2) requirements of other appropriate organization officials when configuration change control activities occur.</t>
    </r>
  </si>
  <si>
    <r>
      <rPr>
        <sz val="10"/>
        <color rgb="FF000000"/>
        <rFont val="Calibri"/>
        <family val="2"/>
      </rPr>
      <t xml:space="preserve">Require </t>
    </r>
    <r>
      <rPr>
        <sz val="10"/>
        <color rgb="FF9E0000"/>
        <rFont val="Calibri"/>
        <family val="2"/>
      </rPr>
      <t>security and privacy representatives to be members of the organizational configuration change control board</t>
    </r>
    <r>
      <rPr>
        <sz val="10"/>
        <color rgb="FF000000"/>
        <rFont val="Calibri"/>
        <family val="2"/>
      </rPr>
      <t>.</t>
    </r>
  </si>
  <si>
    <r>
      <t>(a) Enforce access restrictions using</t>
    </r>
    <r>
      <rPr>
        <sz val="10"/>
        <color rgb="FFFF0000"/>
        <rFont val="Calibri"/>
        <family val="2"/>
        <scheme val="minor"/>
      </rPr>
      <t xml:space="preserve"> </t>
    </r>
    <r>
      <rPr>
        <sz val="10"/>
        <color rgb="FF9E0000"/>
        <rFont val="Calibri"/>
        <family val="2"/>
        <scheme val="minor"/>
      </rPr>
      <t>automated mechanisms to the fullest extent possible</t>
    </r>
    <r>
      <rPr>
        <sz val="10"/>
        <rFont val="Calibri"/>
        <family val="2"/>
        <scheme val="minor"/>
      </rPr>
      <t>; and 
(b) Automatically generate audit records of the enforcement actions.</t>
    </r>
  </si>
  <si>
    <r>
      <t>(a) Limit privileges to change system components and system-related information within a production or operational environment; and
(b) Review and reevaluate privileges</t>
    </r>
    <r>
      <rPr>
        <sz val="10"/>
        <color rgb="FF9E0000"/>
        <rFont val="Calibri"/>
        <family val="2"/>
        <scheme val="minor"/>
      </rPr>
      <t xml:space="preserve"> at least quarterly</t>
    </r>
    <r>
      <rPr>
        <sz val="10"/>
        <rFont val="Calibri"/>
        <family val="2"/>
        <scheme val="minor"/>
      </rPr>
      <t>.</t>
    </r>
  </si>
  <si>
    <r>
      <rPr>
        <sz val="10"/>
        <color rgb="FF000000"/>
        <rFont val="Calibri"/>
        <family val="2"/>
      </rPr>
      <t>a. Establish and document configuration settings for components employed within the system</t>
    </r>
    <r>
      <rPr>
        <sz val="10"/>
        <color rgb="FFFF0000"/>
        <rFont val="Calibri"/>
        <family val="2"/>
      </rPr>
      <t xml:space="preserve"> </t>
    </r>
    <r>
      <rPr>
        <sz val="10"/>
        <rFont val="Calibri"/>
        <family val="2"/>
      </rPr>
      <t>that reflect the most restrictive mode consistent with operational requirements using</t>
    </r>
    <r>
      <rPr>
        <sz val="10"/>
        <color rgb="FF9E0000"/>
        <rFont val="Calibri"/>
        <family val="2"/>
      </rPr>
      <t xml:space="preserve"> the most current security configuration guidelines listed in the Supplemental Control Requirements &amp; Guidance</t>
    </r>
    <r>
      <rPr>
        <sz val="10"/>
        <color rgb="FF000000"/>
        <rFont val="Calibri"/>
        <family val="2"/>
      </rPr>
      <t>;
b. Implement the configuration settings;
c. Identify, document, and approve any deviations from established configuration settings for</t>
    </r>
    <r>
      <rPr>
        <sz val="10"/>
        <color rgb="FFFF0000"/>
        <rFont val="Calibri"/>
        <family val="2"/>
      </rPr>
      <t xml:space="preserve"> </t>
    </r>
    <r>
      <rPr>
        <sz val="10"/>
        <color rgb="FF9E0000"/>
        <rFont val="Calibri"/>
        <family val="2"/>
      </rPr>
      <t>all configurable system components</t>
    </r>
    <r>
      <rPr>
        <sz val="10"/>
        <color rgb="FF000000"/>
        <rFont val="Calibri"/>
        <family val="2"/>
      </rPr>
      <t xml:space="preserve"> based on</t>
    </r>
    <r>
      <rPr>
        <sz val="10"/>
        <color rgb="FFFF0000"/>
        <rFont val="Calibri"/>
        <family val="2"/>
      </rPr>
      <t xml:space="preserve"> </t>
    </r>
    <r>
      <rPr>
        <sz val="10"/>
        <color rgb="FF9E0000"/>
        <rFont val="Calibri"/>
        <family val="2"/>
      </rPr>
      <t>explicit operational requirements</t>
    </r>
    <r>
      <rPr>
        <sz val="10"/>
        <color rgb="FF000000"/>
        <rFont val="Calibri"/>
        <family val="2"/>
      </rPr>
      <t>; and
d. Monitor and control changes to the configuration settings in accordance with organizational policies and procedures.</t>
    </r>
  </si>
  <si>
    <r>
      <t>Manage, apply, and verify configuration settings for</t>
    </r>
    <r>
      <rPr>
        <sz val="10"/>
        <color rgb="FF9E0000"/>
        <rFont val="Calibri"/>
        <family val="2"/>
        <scheme val="minor"/>
      </rPr>
      <t xml:space="preserve"> Information Technology products and organization-defined system components</t>
    </r>
    <r>
      <rPr>
        <sz val="10"/>
        <rFont val="Calibri"/>
        <family val="2"/>
        <scheme val="minor"/>
      </rPr>
      <t xml:space="preserve"> using </t>
    </r>
    <r>
      <rPr>
        <sz val="10"/>
        <color rgb="FF9E0000"/>
        <rFont val="Calibri"/>
        <family val="2"/>
        <scheme val="minor"/>
      </rPr>
      <t>automated mechanisms</t>
    </r>
    <r>
      <rPr>
        <sz val="10"/>
        <rFont val="Calibri"/>
        <family val="2"/>
        <scheme val="minor"/>
      </rPr>
      <t>.</t>
    </r>
  </si>
  <si>
    <r>
      <rPr>
        <sz val="10"/>
        <color rgb="FF000000"/>
        <rFont val="Calibri"/>
        <family val="2"/>
      </rPr>
      <t xml:space="preserve">(a) Configure the system to provide only </t>
    </r>
    <r>
      <rPr>
        <sz val="10"/>
        <color rgb="FF9E0000"/>
        <rFont val="Calibri"/>
        <family val="2"/>
      </rPr>
      <t>essential capabilities</t>
    </r>
    <r>
      <rPr>
        <sz val="10"/>
        <rFont val="Calibri"/>
        <family val="2"/>
      </rPr>
      <t xml:space="preserve">; </t>
    </r>
    <r>
      <rPr>
        <sz val="10"/>
        <color rgb="FF000000"/>
        <rFont val="Calibri"/>
        <family val="2"/>
      </rPr>
      <t xml:space="preserve">and
(b) Prohibit or restrict the use of the following functions, ports protocols, software, and/or services: </t>
    </r>
    <r>
      <rPr>
        <sz val="10"/>
        <color rgb="FF9E0000"/>
        <rFont val="Calibri"/>
        <family val="2"/>
      </rPr>
      <t>high-risk system services, functions, ports, network protocols, and capabilities across network boundaries that are not explicitly required for system or application functionality or are identified to be unnecessary and/or nonsecure</t>
    </r>
    <r>
      <rPr>
        <sz val="10"/>
        <rFont val="Calibri"/>
        <family val="2"/>
      </rPr>
      <t>.</t>
    </r>
  </si>
  <si>
    <r>
      <rPr>
        <sz val="10"/>
        <color rgb="FF000000"/>
        <rFont val="Calibri"/>
        <family val="2"/>
      </rPr>
      <t>(a) Review the system</t>
    </r>
    <r>
      <rPr>
        <sz val="10"/>
        <color rgb="FFFF0000"/>
        <rFont val="Calibri"/>
        <family val="2"/>
      </rPr>
      <t xml:space="preserve"> </t>
    </r>
    <r>
      <rPr>
        <sz val="10"/>
        <color rgb="FF9E0000"/>
        <rFont val="Calibri"/>
        <family val="2"/>
      </rPr>
      <t>upon encountering a significant risk, as incidents occur, major system/software updates, or at least every one (1) year</t>
    </r>
    <r>
      <rPr>
        <sz val="10"/>
        <color rgb="FFFF0000"/>
        <rFont val="Calibri"/>
        <family val="2"/>
      </rPr>
      <t xml:space="preserve">, </t>
    </r>
    <r>
      <rPr>
        <sz val="10"/>
        <color rgb="FF000000"/>
        <rFont val="Calibri"/>
        <family val="2"/>
      </rPr>
      <t xml:space="preserve">to identify unnecessary and/or nonsecure functions, ports, protocols, software, and services; and 
 (b) Disable or remove </t>
    </r>
    <r>
      <rPr>
        <sz val="10"/>
        <color rgb="FF9E0000"/>
        <rFont val="Calibri"/>
        <family val="2"/>
      </rPr>
      <t>functions, ports, protocols, software, and services within the  system deemed to be unnecessary and/or nonsecure</t>
    </r>
    <r>
      <rPr>
        <sz val="10"/>
        <color rgb="FF000000"/>
        <rFont val="Calibri"/>
        <family val="2"/>
      </rPr>
      <t>.</t>
    </r>
  </si>
  <si>
    <r>
      <rPr>
        <sz val="10"/>
        <color rgb="FF000000"/>
        <rFont val="Calibri"/>
        <family val="2"/>
      </rPr>
      <t>Prevent program execution in accordance with</t>
    </r>
    <r>
      <rPr>
        <sz val="10"/>
        <color rgb="FFFF0000"/>
        <rFont val="Calibri"/>
        <family val="2"/>
      </rPr>
      <t xml:space="preserve"> </t>
    </r>
    <r>
      <rPr>
        <sz val="10"/>
        <color rgb="FF9E0000"/>
        <rFont val="Calibri"/>
        <family val="2"/>
      </rPr>
      <t>organizational-defined policies, rules of behavior, and rules authorizing the terms and conditions of software program usage.</t>
    </r>
  </si>
  <si>
    <r>
      <t xml:space="preserve">(a) Identify </t>
    </r>
    <r>
      <rPr>
        <sz val="10"/>
        <color rgb="FF9E0000"/>
        <rFont val="Calibri"/>
        <family val="2"/>
        <scheme val="minor"/>
      </rPr>
      <t>software programs authorized to execute on the system</t>
    </r>
    <r>
      <rPr>
        <sz val="10"/>
        <rFont val="Calibri"/>
        <family val="2"/>
        <scheme val="minor"/>
      </rPr>
      <t>;
(b) Employ a deny-all, permit-by-exception policy to allow the execution of authorized software programs on the system; and
(c) Review and update the list of authorized software programs</t>
    </r>
    <r>
      <rPr>
        <sz val="10"/>
        <color rgb="FFFF0000"/>
        <rFont val="Calibri"/>
        <family val="2"/>
        <scheme val="minor"/>
      </rPr>
      <t xml:space="preserve"> </t>
    </r>
    <r>
      <rPr>
        <sz val="10"/>
        <color rgb="FF9E0000"/>
        <rFont val="Calibri"/>
        <family val="2"/>
        <scheme val="minor"/>
      </rPr>
      <t>at least quarterly or when there is a change</t>
    </r>
    <r>
      <rPr>
        <sz val="10"/>
        <rFont val="Calibri"/>
        <family val="2"/>
        <scheme val="minor"/>
      </rPr>
      <t>.</t>
    </r>
  </si>
  <si>
    <r>
      <rPr>
        <sz val="10"/>
        <color rgb="FF000000"/>
        <rFont val="Calibri"/>
        <family val="2"/>
      </rPr>
      <t xml:space="preserve">(a) Identify </t>
    </r>
    <r>
      <rPr>
        <sz val="10"/>
        <color rgb="FF9E0000"/>
        <rFont val="Calibri"/>
        <family val="2"/>
      </rPr>
      <t>hardware components authorized for system use</t>
    </r>
    <r>
      <rPr>
        <sz val="10"/>
        <rFont val="Calibri"/>
        <family val="2"/>
      </rPr>
      <t>;</t>
    </r>
    <r>
      <rPr>
        <sz val="10"/>
        <color rgb="FFFF0000"/>
        <rFont val="Calibri"/>
        <family val="2"/>
      </rPr>
      <t xml:space="preserve">
</t>
    </r>
    <r>
      <rPr>
        <sz val="10"/>
        <color rgb="FF000000"/>
        <rFont val="Calibri"/>
        <family val="2"/>
      </rPr>
      <t xml:space="preserve">(b) Prohibit the use or connection of unauthorized hardware components; and
(c) Review and update the list of authorized hardware components </t>
    </r>
    <r>
      <rPr>
        <sz val="10"/>
        <color rgb="FF9E0000"/>
        <rFont val="Calibri"/>
        <family val="2"/>
      </rPr>
      <t>at least every one (1) year or when there is a change</t>
    </r>
    <r>
      <rPr>
        <sz val="10"/>
        <rFont val="Calibri"/>
        <family val="2"/>
      </rPr>
      <t>.</t>
    </r>
    <r>
      <rPr>
        <sz val="10"/>
        <color rgb="FFFF0000"/>
        <rFont val="Calibri"/>
        <family val="2"/>
      </rPr>
      <t xml:space="preserve"> </t>
    </r>
  </si>
  <si>
    <r>
      <rPr>
        <sz val="10"/>
        <color rgb="FF000000"/>
        <rFont val="Calibri"/>
        <family val="2"/>
      </rPr>
      <t xml:space="preserve">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proper system component accountability: 
       </t>
    </r>
    <r>
      <rPr>
        <sz val="10"/>
        <color rgb="FFFF0000"/>
        <rFont val="Calibri"/>
        <family val="2"/>
      </rPr>
      <t xml:space="preserve"> -</t>
    </r>
    <r>
      <rPr>
        <sz val="10"/>
        <color rgb="FF9E0000"/>
        <rFont val="Calibri"/>
        <family val="2"/>
      </rPr>
      <t xml:space="preserve"> Each component's unique identifier and/or serial number;  
        - Type of information system component (e.g., server, desktop, and application);
        - Manufacturer/model information;
        - Operating system type and version/service pack level;
        - Presence of virtual machines;
        - Application software version/license information;
        - Physical location (e.g., building/room number);
        - Logical location (e.g., Internet Protocol [IP] address, position with the information system [IS]);
        - Media access control (MAC) address;
        - System/component owner;
        - Operational status; and
        - Information system/component administrators. </t>
    </r>
    <r>
      <rPr>
        <sz val="10"/>
        <color rgb="FFFF0000"/>
        <rFont val="Calibri"/>
        <family val="2"/>
      </rPr>
      <t xml:space="preserve">
</t>
    </r>
    <r>
      <rPr>
        <sz val="10"/>
        <color rgb="FF000000"/>
        <rFont val="Calibri"/>
        <family val="2"/>
      </rPr>
      <t xml:space="preserve">b. Review and update the system component inventory at least </t>
    </r>
    <r>
      <rPr>
        <sz val="10"/>
        <color rgb="FF9E0000"/>
        <rFont val="Calibri"/>
        <family val="2"/>
      </rPr>
      <t xml:space="preserve">every six (6) months. </t>
    </r>
  </si>
  <si>
    <r>
      <t xml:space="preserve">(a) Detect the presence of unauthorized hardware, software, and firmware components within the system using </t>
    </r>
    <r>
      <rPr>
        <sz val="10"/>
        <color rgb="FF9E0000"/>
        <rFont val="Calibri"/>
        <family val="2"/>
        <scheme val="minor"/>
      </rPr>
      <t>automated mechanisms continuously, using automated mechanisms with a maximum five (5) minute delay in detection</t>
    </r>
    <r>
      <rPr>
        <sz val="10"/>
        <rFont val="Calibri"/>
        <family val="2"/>
        <scheme val="minor"/>
      </rPr>
      <t xml:space="preserve">; and
(b) Take the following actions when unauthorized components and/or provisioned configurations are detected:
      </t>
    </r>
    <r>
      <rPr>
        <sz val="10"/>
        <color rgb="FFFF0000"/>
        <rFont val="Calibri"/>
        <family val="2"/>
        <scheme val="minor"/>
      </rPr>
      <t>-</t>
    </r>
    <r>
      <rPr>
        <sz val="10"/>
        <rFont val="Calibri"/>
        <family val="2"/>
        <scheme val="minor"/>
      </rPr>
      <t xml:space="preserve"> </t>
    </r>
    <r>
      <rPr>
        <sz val="10"/>
        <color rgb="FF9E0000"/>
        <rFont val="Calibri"/>
        <family val="2"/>
        <scheme val="minor"/>
      </rPr>
      <t>Disable network access by such components;
      - Isolate the component; and
      - Notify responsible personnel or role.</t>
    </r>
  </si>
  <si>
    <r>
      <rPr>
        <sz val="10"/>
        <color rgb="FF000000"/>
        <rFont val="Calibri"/>
        <family val="2"/>
      </rPr>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t>
    </r>
    <r>
      <rPr>
        <sz val="10"/>
        <color rgb="FF9E0000"/>
        <rFont val="Calibri"/>
        <family val="2"/>
      </rPr>
      <t xml:space="preserve"> organization-defined personnel or roles (e.g., Business Owner and System Owner)</t>
    </r>
    <r>
      <rPr>
        <sz val="10"/>
        <color rgb="FF000000"/>
        <rFont val="Calibri"/>
        <family val="2"/>
      </rPr>
      <t xml:space="preserve">; and
e. Protects the configuration management plan from unauthorized disclosure and modification. </t>
    </r>
  </si>
  <si>
    <r>
      <rPr>
        <sz val="10"/>
        <color rgb="FF000000"/>
        <rFont val="Calibri"/>
        <family val="2"/>
      </rPr>
      <t>a. Identify and document the location of</t>
    </r>
    <r>
      <rPr>
        <sz val="10"/>
        <color rgb="FF9E0000"/>
        <rFont val="Calibri"/>
        <family val="2"/>
      </rPr>
      <t xml:space="preserve"> organization-defined information</t>
    </r>
    <r>
      <rPr>
        <sz val="10"/>
        <color rgb="FFFF0000"/>
        <rFont val="Calibri"/>
        <family val="2"/>
      </rPr>
      <t xml:space="preserve"> </t>
    </r>
    <r>
      <rPr>
        <sz val="10"/>
        <color rgb="FF000000"/>
        <rFont val="Calibri"/>
        <family val="2"/>
      </rPr>
      <t>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r>
  </si>
  <si>
    <r>
      <t>a. Establish</t>
    </r>
    <r>
      <rPr>
        <sz val="10"/>
        <color rgb="FFFF0000"/>
        <rFont val="Calibri"/>
        <family val="2"/>
      </rPr>
      <t xml:space="preserve"> </t>
    </r>
    <r>
      <rPr>
        <sz val="10"/>
        <color rgb="FF9E0000"/>
        <rFont val="Calibri"/>
        <family val="2"/>
      </rPr>
      <t>organization-defined policies governing the installation of software by users; 
b. Enforce software installation policies through the organization-defined applicable System Security and Privacy Plan (SSPP);</t>
    </r>
    <r>
      <rPr>
        <sz val="10"/>
        <color rgb="FFFF0000"/>
        <rFont val="Calibri"/>
        <family val="2"/>
      </rPr>
      <t xml:space="preserve"> </t>
    </r>
    <r>
      <rPr>
        <sz val="10"/>
        <rFont val="Calibri"/>
        <family val="2"/>
      </rPr>
      <t>and
c. Monitor policy compliance</t>
    </r>
    <r>
      <rPr>
        <sz val="10"/>
        <color rgb="FF9E0000"/>
        <rFont val="Calibri"/>
        <family val="2"/>
      </rPr>
      <t xml:space="preserve"> continuously</t>
    </r>
    <r>
      <rPr>
        <sz val="10"/>
        <rFont val="Calibri"/>
        <family val="2"/>
      </rPr>
      <t xml:space="preserve">. </t>
    </r>
  </si>
  <si>
    <r>
      <t xml:space="preserve">Use automated tools to identify </t>
    </r>
    <r>
      <rPr>
        <sz val="10"/>
        <color rgb="FF9E0000"/>
        <rFont val="Calibri"/>
        <family val="2"/>
        <scheme val="minor"/>
      </rPr>
      <t>organization-defined information by information type</t>
    </r>
    <r>
      <rPr>
        <sz val="10"/>
        <color rgb="FFFF0000"/>
        <rFont val="Calibri"/>
        <family val="2"/>
        <scheme val="minor"/>
      </rPr>
      <t xml:space="preserve"> </t>
    </r>
    <r>
      <rPr>
        <sz val="10"/>
        <rFont val="Calibri"/>
        <family val="2"/>
        <scheme val="minor"/>
      </rPr>
      <t>on</t>
    </r>
    <r>
      <rPr>
        <sz val="10"/>
        <color rgb="FFFF0000"/>
        <rFont val="Calibri"/>
        <family val="2"/>
        <scheme val="minor"/>
      </rPr>
      <t xml:space="preserve"> </t>
    </r>
    <r>
      <rPr>
        <sz val="10"/>
        <color rgb="FF9E0000"/>
        <rFont val="Calibri"/>
        <family val="2"/>
        <scheme val="minor"/>
      </rPr>
      <t>system components</t>
    </r>
    <r>
      <rPr>
        <sz val="10"/>
        <color rgb="FFFF0000"/>
        <rFont val="Calibri"/>
        <family val="2"/>
        <scheme val="minor"/>
      </rPr>
      <t xml:space="preserve"> </t>
    </r>
    <r>
      <rPr>
        <sz val="10"/>
        <rFont val="Calibri"/>
        <family val="2"/>
        <scheme val="minor"/>
      </rPr>
      <t>to ensure controls are in place to protect organizational information and individual privacy.</t>
    </r>
  </si>
  <si>
    <r>
      <rPr>
        <sz val="10"/>
        <color rgb="FF000000"/>
        <rFont val="Calibri"/>
        <family val="2"/>
        <scheme val="minor"/>
      </rPr>
      <t>a. Develop, document, and disseminate to</t>
    </r>
    <r>
      <rPr>
        <sz val="10"/>
        <color rgb="FF9E0000"/>
        <rFont val="Calibri"/>
        <family val="2"/>
        <scheme val="minor"/>
      </rPr>
      <t xml:space="preserve"> applicable personnel and roles: 
    1. Organization-level</t>
    </r>
    <r>
      <rPr>
        <sz val="10"/>
        <color rgb="FFFF0000"/>
        <rFont val="Calibri"/>
        <family val="2"/>
        <scheme val="minor"/>
      </rPr>
      <t xml:space="preserve"> </t>
    </r>
    <r>
      <rPr>
        <sz val="10"/>
        <color rgb="FF000000"/>
        <rFont val="Calibri"/>
        <family val="2"/>
        <scheme val="minor"/>
      </rPr>
      <t xml:space="preserve">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t>
    </r>
    <r>
      <rPr>
        <sz val="10"/>
        <color rgb="FF9E0000"/>
        <rFont val="Calibri"/>
        <family val="2"/>
        <scheme val="minor"/>
      </rPr>
      <t>organization-defined official</t>
    </r>
    <r>
      <rPr>
        <sz val="10"/>
        <color rgb="FFFF0000"/>
        <rFont val="Calibri"/>
        <family val="2"/>
        <scheme val="minor"/>
      </rPr>
      <t xml:space="preserve"> </t>
    </r>
    <r>
      <rPr>
        <sz val="10"/>
        <color rgb="FF000000"/>
        <rFont val="Calibri"/>
        <family val="2"/>
        <scheme val="minor"/>
      </rPr>
      <t>to manage the development, documentation, and dissemination of the contingency planning policy and procedures; and
c. Review and update the current contingency planning:
    1. Policy</t>
    </r>
    <r>
      <rPr>
        <sz val="10"/>
        <color rgb="FFFF0000"/>
        <rFont val="Calibri"/>
        <family val="2"/>
        <scheme val="minor"/>
      </rPr>
      <t xml:space="preserve"> </t>
    </r>
    <r>
      <rPr>
        <sz val="10"/>
        <color rgb="FF9E0000"/>
        <rFont val="Calibri"/>
        <family val="2"/>
        <scheme val="minor"/>
      </rPr>
      <t xml:space="preserve">at least every one (1) year and following organization-defined events </t>
    </r>
    <r>
      <rPr>
        <sz val="10"/>
        <color rgb="FF000000"/>
        <rFont val="Calibri"/>
        <family val="2"/>
        <scheme val="minor"/>
      </rPr>
      <t xml:space="preserve">and
    2. Procedures </t>
    </r>
    <r>
      <rPr>
        <sz val="10"/>
        <color rgb="FF9E0000"/>
        <rFont val="Calibri"/>
        <family val="2"/>
        <scheme val="minor"/>
      </rPr>
      <t>at least every one (1) year and following organization-defined events</t>
    </r>
    <r>
      <rPr>
        <sz val="10"/>
        <color rgb="FF000000"/>
        <rFont val="Calibri"/>
        <family val="2"/>
        <scheme val="minor"/>
      </rPr>
      <t>.</t>
    </r>
  </si>
  <si>
    <r>
      <rPr>
        <sz val="10"/>
        <color rgb="FF000000"/>
        <rFont val="Calibri"/>
        <family val="2"/>
        <scheme val="minor"/>
      </rPr>
      <t>a. Develop a contingency plan for the system that:
    1. Identifies essential missions and business functions and associated contingency requirements;
    2. Provides recovery objectives, restoration priorities, and metrics;
    3. Addresses contingency roles, responsibilities,</t>
    </r>
    <r>
      <rPr>
        <sz val="10"/>
        <rFont val="Calibri"/>
        <family val="2"/>
        <scheme val="minor"/>
      </rPr>
      <t xml:space="preserve"> and</t>
    </r>
    <r>
      <rPr>
        <sz val="10"/>
        <color rgb="FFFF0000"/>
        <rFont val="Calibri"/>
        <family val="2"/>
        <scheme val="minor"/>
      </rPr>
      <t xml:space="preserve"> </t>
    </r>
    <r>
      <rPr>
        <sz val="10"/>
        <color rgb="FF000000"/>
        <rFont val="Calibri"/>
        <family val="2"/>
        <scheme val="minor"/>
      </rPr>
      <t xml:space="preserve">assigned individuals with contact information;
    4. Addresses maintaining essential missions and business functions despite a system disruption, compromise, or failure; 
    5. Addresses eventual, full system restoration without deterioration of the controls originally planned and implemented;
    6. Addresses the sharing of contingency information; and
    7. Is reviewed and approved by </t>
    </r>
    <r>
      <rPr>
        <sz val="10"/>
        <color rgb="FF9E0000"/>
        <rFont val="Calibri"/>
        <family val="2"/>
        <scheme val="minor"/>
      </rPr>
      <t>organization-defined personnel or roles (e.g., Contingency Plan Coordinator [CPC) and business owners)</t>
    </r>
    <r>
      <rPr>
        <sz val="10"/>
        <color rgb="FF000000"/>
        <rFont val="Calibri"/>
        <family val="2"/>
        <scheme val="minor"/>
      </rPr>
      <t>;
b. Distribute copies of the contingency plan to</t>
    </r>
    <r>
      <rPr>
        <sz val="10"/>
        <color rgb="FFFF0000"/>
        <rFont val="Calibri"/>
        <family val="2"/>
        <scheme val="minor"/>
      </rPr>
      <t xml:space="preserve"> </t>
    </r>
    <r>
      <rPr>
        <sz val="10"/>
        <color rgb="FF9E0000"/>
        <rFont val="Calibri"/>
        <family val="2"/>
        <scheme val="minor"/>
      </rPr>
      <t>organization-defined key contingency personnel or roles</t>
    </r>
    <r>
      <rPr>
        <sz val="10"/>
        <rFont val="Calibri"/>
        <family val="2"/>
        <scheme val="minor"/>
      </rPr>
      <t>;</t>
    </r>
    <r>
      <rPr>
        <sz val="10"/>
        <color rgb="FFFF0000"/>
        <rFont val="Calibri"/>
        <family val="2"/>
        <scheme val="minor"/>
      </rPr>
      <t xml:space="preserve"> </t>
    </r>
    <r>
      <rPr>
        <sz val="10"/>
        <color rgb="FF000000"/>
        <rFont val="Calibri"/>
        <family val="2"/>
        <scheme val="minor"/>
      </rPr>
      <t xml:space="preserve">
c. Coordinate contingency planning activities with incident handling activities;
d. Review the contingency plan for the system within </t>
    </r>
    <r>
      <rPr>
        <sz val="10"/>
        <color rgb="FF9E0000"/>
        <rFont val="Calibri"/>
        <family val="2"/>
        <scheme val="minor"/>
      </rPr>
      <t>at least one (1) year</t>
    </r>
    <r>
      <rPr>
        <sz val="10"/>
        <color rgb="FF000000"/>
        <rFont val="Calibri"/>
        <family val="2"/>
        <scheme val="minor"/>
      </rPr>
      <t>;
e. Update the contingency plan to address changes to the organization, system, or environment of operation and problems encountered during contingency plan implementation, execution, or testing;
f. Communicate contingency plan changes to</t>
    </r>
    <r>
      <rPr>
        <sz val="10"/>
        <color rgb="FF9E0000"/>
        <rFont val="Calibri"/>
        <family val="2"/>
        <scheme val="minor"/>
      </rPr>
      <t xml:space="preserve"> organization-defined key contingency personnel or roles</t>
    </r>
    <r>
      <rPr>
        <sz val="10"/>
        <rFont val="Calibri"/>
        <family val="2"/>
        <scheme val="minor"/>
      </rPr>
      <t>;</t>
    </r>
    <r>
      <rPr>
        <sz val="10"/>
        <color rgb="FF000000"/>
        <rFont val="Calibri"/>
        <family val="2"/>
        <scheme val="minor"/>
      </rPr>
      <t xml:space="preserve">
g.  Incorporate lessons learned from contingency plan testing, training, or actual contingency activities into contingency testing and training; and
h. Protect the contingency plan from unauthorized disclosure and modification.</t>
    </r>
  </si>
  <si>
    <r>
      <t xml:space="preserve">Plan for the resumption of </t>
    </r>
    <r>
      <rPr>
        <sz val="10"/>
        <color rgb="FF9E0000"/>
        <rFont val="Calibri"/>
        <family val="2"/>
        <scheme val="minor"/>
      </rPr>
      <t>essential mission and business functions within the Business Owner-approved Maximum Tolerable Downtime</t>
    </r>
    <r>
      <rPr>
        <sz val="10"/>
        <color rgb="FFFF0000"/>
        <rFont val="Calibri"/>
        <family val="2"/>
        <scheme val="minor"/>
      </rPr>
      <t xml:space="preserve"> </t>
    </r>
    <r>
      <rPr>
        <sz val="10"/>
        <rFont val="Calibri"/>
        <family val="2"/>
        <scheme val="minor"/>
      </rPr>
      <t>(MTD)</t>
    </r>
    <r>
      <rPr>
        <sz val="10"/>
        <color rgb="FFFF0000"/>
        <rFont val="Calibri"/>
        <family val="2"/>
        <scheme val="minor"/>
      </rPr>
      <t xml:space="preserve"> </t>
    </r>
    <r>
      <rPr>
        <sz val="10"/>
        <rFont val="Calibri"/>
        <family val="2"/>
        <scheme val="minor"/>
      </rPr>
      <t>of contingency plan activation.</t>
    </r>
  </si>
  <si>
    <r>
      <t xml:space="preserve">Identify critical system assets supporting </t>
    </r>
    <r>
      <rPr>
        <sz val="10"/>
        <color rgb="FF9E0000"/>
        <rFont val="Calibri"/>
        <family val="2"/>
        <scheme val="minor"/>
      </rPr>
      <t xml:space="preserve">essential </t>
    </r>
    <r>
      <rPr>
        <sz val="10"/>
        <color theme="1"/>
        <rFont val="Calibri"/>
        <family val="2"/>
        <scheme val="minor"/>
      </rPr>
      <t>mission and business functions.</t>
    </r>
  </si>
  <si>
    <r>
      <t xml:space="preserve">a. Provide contingency training to system users consistent with assigned roles and responsibilities: 
     1. Within </t>
    </r>
    <r>
      <rPr>
        <sz val="10"/>
        <color rgb="FF9E0000"/>
        <rFont val="Calibri"/>
        <family val="2"/>
        <scheme val="minor"/>
      </rPr>
      <t>thirty (30) days</t>
    </r>
    <r>
      <rPr>
        <sz val="10"/>
        <color rgb="FFFF0000"/>
        <rFont val="Calibri"/>
        <family val="2"/>
        <scheme val="minor"/>
      </rPr>
      <t xml:space="preserve"> </t>
    </r>
    <r>
      <rPr>
        <sz val="10"/>
        <color theme="1"/>
        <rFont val="Calibri"/>
        <family val="2"/>
        <scheme val="minor"/>
      </rPr>
      <t>of</t>
    </r>
    <r>
      <rPr>
        <sz val="10"/>
        <rFont val="Calibri"/>
        <family val="2"/>
        <scheme val="minor"/>
      </rPr>
      <t xml:space="preserve"> assuming a contingency role or responsibility;
     2. When required by system changes; and
     3.</t>
    </r>
    <r>
      <rPr>
        <sz val="10"/>
        <color rgb="FF9E0000"/>
        <rFont val="Calibri"/>
        <family val="2"/>
        <scheme val="minor"/>
      </rPr>
      <t xml:space="preserve"> Every one (1) year</t>
    </r>
    <r>
      <rPr>
        <sz val="10"/>
        <color rgb="FFFF0000"/>
        <rFont val="Calibri"/>
        <family val="2"/>
        <scheme val="minor"/>
      </rPr>
      <t xml:space="preserve"> </t>
    </r>
    <r>
      <rPr>
        <sz val="10"/>
        <rFont val="Calibri"/>
        <family val="2"/>
        <scheme val="minor"/>
      </rPr>
      <t xml:space="preserve">thereafter; and
b. Review and update contingency training content </t>
    </r>
    <r>
      <rPr>
        <sz val="10"/>
        <color rgb="FF9E0000"/>
        <rFont val="Calibri"/>
        <family val="2"/>
        <scheme val="minor"/>
      </rPr>
      <t>at least every one (1) year and following organization-defined events.</t>
    </r>
  </si>
  <si>
    <r>
      <t>a. Test the contingency plan for the system</t>
    </r>
    <r>
      <rPr>
        <sz val="10"/>
        <color rgb="FF9E0000"/>
        <rFont val="Calibri"/>
        <family val="2"/>
        <scheme val="minor"/>
      </rPr>
      <t xml:space="preserve"> at least within every one (1) year</t>
    </r>
    <r>
      <rPr>
        <sz val="10"/>
        <rFont val="Calibri"/>
        <family val="2"/>
        <scheme val="minor"/>
      </rPr>
      <t xml:space="preserve"> using the following tests to determine the effectiveness of the plan and the readiness to execute the plan: </t>
    </r>
    <r>
      <rPr>
        <sz val="10"/>
        <color rgb="FF9E0000"/>
        <rFont val="Calibri"/>
        <family val="2"/>
        <scheme val="minor"/>
      </rPr>
      <t>the latest published NIST SP 800-34, NIST SP 800-84, and any organization-defined functional tests or exercises</t>
    </r>
    <r>
      <rPr>
        <sz val="10"/>
        <rFont val="Calibri"/>
        <family val="2"/>
        <scheme val="minor"/>
      </rPr>
      <t xml:space="preserve">;
b. Review the contingency plan test results; and
c. Initiate corrective actions, if needed.
</t>
    </r>
  </si>
  <si>
    <r>
      <t xml:space="preserve">a. Establish an alternate processing site, including necessary agreements to permit the transfer and resumption of </t>
    </r>
    <r>
      <rPr>
        <sz val="10"/>
        <color rgb="FF9E0000"/>
        <rFont val="Calibri"/>
        <family val="2"/>
        <scheme val="minor"/>
      </rPr>
      <t>organization-defined system operations</t>
    </r>
    <r>
      <rPr>
        <sz val="10"/>
        <color rgb="FFFF0000"/>
        <rFont val="Calibri"/>
        <family val="2"/>
        <scheme val="minor"/>
      </rPr>
      <t xml:space="preserve"> </t>
    </r>
    <r>
      <rPr>
        <sz val="10"/>
        <rFont val="Calibri"/>
        <family val="2"/>
        <scheme val="minor"/>
      </rPr>
      <t xml:space="preserve">for essential missions and business functions within </t>
    </r>
    <r>
      <rPr>
        <sz val="10"/>
        <color rgb="FF9E0000"/>
        <rFont val="Calibri"/>
        <family val="2"/>
        <scheme val="minor"/>
      </rPr>
      <t>an allowable outage time consistent with recovery time and recovery point objectives (specified by the applicable system contingency plan or Continuity of Operations Plan (COOP) for the business function(s) supported by the system,</t>
    </r>
    <r>
      <rPr>
        <sz val="10"/>
        <rFont val="Calibri"/>
        <family val="2"/>
        <scheme val="minor"/>
      </rPr>
      <t xml:space="preserve">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t>
    </r>
    <r>
      <rPr>
        <sz val="10"/>
        <rFont val="Calibri (Body)"/>
      </rPr>
      <t>are</t>
    </r>
    <r>
      <rPr>
        <sz val="10"/>
        <rFont val="Calibri"/>
        <family val="2"/>
        <scheme val="minor"/>
      </rPr>
      <t xml:space="preserve"> equivalent to those at the primary site.</t>
    </r>
  </si>
  <si>
    <r>
      <t xml:space="preserve">Establish alternate telecommunications services, including necessary agreements to permit the resumption of </t>
    </r>
    <r>
      <rPr>
        <sz val="10"/>
        <color rgb="FF9E0000"/>
        <rFont val="Calibri"/>
        <family val="2"/>
        <scheme val="minor"/>
      </rPr>
      <t>organization-defined system operations</t>
    </r>
    <r>
      <rPr>
        <sz val="10"/>
        <rFont val="Calibri"/>
        <family val="2"/>
        <scheme val="minor"/>
      </rPr>
      <t xml:space="preserve"> for essential missions and business functions within</t>
    </r>
    <r>
      <rPr>
        <sz val="10"/>
        <color rgb="FFFF0000"/>
        <rFont val="Calibri"/>
        <family val="2"/>
        <scheme val="minor"/>
      </rPr>
      <t xml:space="preserve"> </t>
    </r>
    <r>
      <rPr>
        <sz val="10"/>
        <color rgb="FF9E0000"/>
        <rFont val="Calibri"/>
        <family val="2"/>
        <scheme val="minor"/>
      </rPr>
      <t>the resumption time specified by System Recovery Time Objectives (RTO) and business functions Maximum Tolerable Downtime (MTD) as specified in the applicable system contingency plan, Information System Contingency Plan (ISCP), Business Impact Analysis (BIA), or Continuity of Operations Plan (COOP)</t>
    </r>
    <r>
      <rPr>
        <sz val="10"/>
        <rFont val="Calibri"/>
        <family val="2"/>
        <scheme val="minor"/>
      </rPr>
      <t xml:space="preserve"> when the primary telecommunications capabilities are unavailable at either the primary or alternate processing or storage sites.</t>
    </r>
  </si>
  <si>
    <r>
      <t xml:space="preserve">a. Conduct backups of user-level information contained in </t>
    </r>
    <r>
      <rPr>
        <sz val="10"/>
        <color rgb="FF9E0000"/>
        <rFont val="Calibri"/>
        <family val="2"/>
        <scheme val="minor"/>
      </rPr>
      <t>organization-defined system components consistent with: 
    1. Daily Incremental backups and weekly full backups;
    2. Maintaining three (3) generations of backups, at least one (1) of which is available online (a full backup and all related incremental backups)</t>
    </r>
    <r>
      <rPr>
        <sz val="10"/>
        <rFont val="Calibri"/>
        <family val="2"/>
        <scheme val="minor"/>
      </rPr>
      <t xml:space="preserve">;
b. Conduct backups of system-level information contained in the system </t>
    </r>
    <r>
      <rPr>
        <sz val="10"/>
        <color rgb="FF9E0000"/>
        <rFont val="Calibri"/>
        <family val="2"/>
        <scheme val="minor"/>
      </rPr>
      <t>consistent with:
    1. Daily incremental backups  and weekly full backups;
    2. Maintaining three (3) generations of backups, at least one (1) of which is available online (a full backup and all related incremental backups)</t>
    </r>
    <r>
      <rPr>
        <sz val="10"/>
        <rFont val="Calibri"/>
        <family val="2"/>
        <scheme val="minor"/>
      </rPr>
      <t xml:space="preserve">;
c. Conduct backups of system documentation, including security- and privacy-related documentation </t>
    </r>
    <r>
      <rPr>
        <sz val="10"/>
        <color rgb="FF9E0000"/>
        <rFont val="Calibri"/>
        <family val="2"/>
        <scheme val="minor"/>
      </rPr>
      <t>consistent with: 
    1. Daily incremental backups and weekly full backups;
    2. Maintaining three (3) generations of backups, at least one (1) of which is available online (a full backup and all related incremental backups)</t>
    </r>
    <r>
      <rPr>
        <sz val="10"/>
        <rFont val="Calibri"/>
        <family val="2"/>
        <scheme val="minor"/>
      </rPr>
      <t xml:space="preserve">; and  
d. Protect the confidentiality, integrity, and availability of backup information.
</t>
    </r>
  </si>
  <si>
    <r>
      <t xml:space="preserve">Test backup information </t>
    </r>
    <r>
      <rPr>
        <sz val="10"/>
        <color rgb="FF9E0000"/>
        <rFont val="Calibri"/>
        <family val="2"/>
        <scheme val="minor"/>
      </rPr>
      <t>at least every six (6) months</t>
    </r>
    <r>
      <rPr>
        <sz val="10"/>
        <color rgb="FFFF0000"/>
        <rFont val="Calibri"/>
        <family val="2"/>
        <scheme val="minor"/>
      </rPr>
      <t xml:space="preserve"> </t>
    </r>
    <r>
      <rPr>
        <sz val="10"/>
        <rFont val="Calibri"/>
        <family val="2"/>
        <scheme val="minor"/>
      </rPr>
      <t>to verify media reliability and information integrity.</t>
    </r>
  </si>
  <si>
    <r>
      <t xml:space="preserve">Implement cryptographic mechanisms to prevent unauthorized disclosure and modification of </t>
    </r>
    <r>
      <rPr>
        <sz val="10"/>
        <color rgb="FF9E0000"/>
        <rFont val="Calibri"/>
        <family val="2"/>
        <scheme val="minor"/>
      </rPr>
      <t>all backup files</t>
    </r>
    <r>
      <rPr>
        <sz val="10"/>
        <rFont val="Calibri"/>
        <family val="2"/>
        <scheme val="minor"/>
      </rPr>
      <t>.</t>
    </r>
  </si>
  <si>
    <r>
      <t>Provide for the recovery and reconstitution of the system to a known state within</t>
    </r>
    <r>
      <rPr>
        <sz val="10"/>
        <color rgb="FF9E0000"/>
        <rFont val="Calibri"/>
        <family val="2"/>
        <scheme val="minor"/>
      </rPr>
      <t xml:space="preserve"> organization-defined time period specified in the contingency plan, or COOP</t>
    </r>
    <r>
      <rPr>
        <sz val="10"/>
        <rFont val="Calibri"/>
        <family val="2"/>
        <scheme val="minor"/>
      </rPr>
      <t xml:space="preserve"> after a disruption, compromise, or failure. 
</t>
    </r>
  </si>
  <si>
    <r>
      <t xml:space="preserve">a. Develop, document, and disseminate to </t>
    </r>
    <r>
      <rPr>
        <sz val="10"/>
        <color rgb="FF9E0000"/>
        <rFont val="Calibri"/>
        <family val="2"/>
        <scheme val="minor"/>
      </rPr>
      <t>applicable personnel or roles:
    1. Organization-level</t>
    </r>
    <r>
      <rPr>
        <sz val="10"/>
        <color theme="1"/>
        <rFont val="Calibri"/>
        <family val="2"/>
        <scheme val="minor"/>
      </rPr>
      <t xml:space="preserve"> identification</t>
    </r>
    <r>
      <rPr>
        <sz val="10"/>
        <rFont val="Calibri"/>
        <family val="2"/>
        <scheme val="minor"/>
      </rPr>
      <t xml:space="preserve">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t>
    </r>
    <r>
      <rPr>
        <sz val="10"/>
        <color rgb="FF9E0000"/>
        <rFont val="Calibri"/>
        <family val="2"/>
        <scheme val="minor"/>
      </rPr>
      <t xml:space="preserve"> organization-defined official</t>
    </r>
    <r>
      <rPr>
        <sz val="10"/>
        <rFont val="Calibri"/>
        <family val="2"/>
        <scheme val="minor"/>
      </rPr>
      <t xml:space="preserve"> to manage the development, documentation, and dissemination of the identification and authentication policy and procedures; and
c. Review and update the current identification and authentication:
    1. Policy </t>
    </r>
    <r>
      <rPr>
        <sz val="10"/>
        <color rgb="FF9E0000"/>
        <rFont val="Calibri"/>
        <family val="2"/>
        <scheme val="minor"/>
      </rPr>
      <t>at least one (1) year and following organization-defined events</t>
    </r>
    <r>
      <rPr>
        <sz val="10"/>
        <rFont val="Calibri"/>
        <family val="2"/>
        <scheme val="minor"/>
      </rPr>
      <t xml:space="preserve">; and
    2. Procedures </t>
    </r>
    <r>
      <rPr>
        <sz val="10"/>
        <color rgb="FF9E0000"/>
        <rFont val="Calibri"/>
        <family val="2"/>
        <scheme val="minor"/>
      </rPr>
      <t>at least every one (1) year and following organization-defined events</t>
    </r>
    <r>
      <rPr>
        <sz val="10"/>
        <rFont val="Calibri"/>
        <family val="2"/>
        <scheme val="minor"/>
      </rPr>
      <t>.</t>
    </r>
  </si>
  <si>
    <r>
      <t xml:space="preserve">Implement multi-factor authentication for </t>
    </r>
    <r>
      <rPr>
        <sz val="10"/>
        <color rgb="FF9E0000"/>
        <rFont val="Calibri"/>
        <family val="2"/>
        <scheme val="minor"/>
      </rPr>
      <t xml:space="preserve">local, network, and remote access to privileged </t>
    </r>
    <r>
      <rPr>
        <b/>
        <sz val="10"/>
        <color rgb="FF9E0000"/>
        <rFont val="Calibri"/>
        <family val="2"/>
        <scheme val="minor"/>
      </rPr>
      <t>(IA-2(01))</t>
    </r>
    <r>
      <rPr>
        <sz val="10"/>
        <color rgb="FF9E0000"/>
        <rFont val="Calibri"/>
        <family val="2"/>
        <scheme val="minor"/>
      </rPr>
      <t xml:space="preserve"> and non-privileged accounts </t>
    </r>
    <r>
      <rPr>
        <b/>
        <sz val="10"/>
        <color rgb="FF9E0000"/>
        <rFont val="Calibri (Body)"/>
      </rPr>
      <t>(IA-2(02))</t>
    </r>
    <r>
      <rPr>
        <b/>
        <sz val="10"/>
        <color rgb="FFFF0000"/>
        <rFont val="Calibri (Body)"/>
      </rPr>
      <t xml:space="preserve"> </t>
    </r>
    <r>
      <rPr>
        <sz val="10"/>
        <rFont val="Calibri"/>
        <family val="2"/>
        <scheme val="minor"/>
      </rPr>
      <t>such that:
(a) One of the factors is provided by a device separate from the system gaining access; and
(b) The device meets</t>
    </r>
    <r>
      <rPr>
        <sz val="10"/>
        <color rgb="FF9E0000"/>
        <rFont val="Calibri"/>
        <family val="2"/>
        <scheme val="minor"/>
      </rPr>
      <t xml:space="preserve"> the latest published FIPS 140-compliant cryptography</t>
    </r>
    <r>
      <rPr>
        <sz val="10"/>
        <rFont val="Calibri"/>
        <family val="2"/>
        <scheme val="minor"/>
      </rPr>
      <t>.</t>
    </r>
  </si>
  <si>
    <r>
      <t xml:space="preserve">Implement replay-resistant authentication mechanisms for access to </t>
    </r>
    <r>
      <rPr>
        <sz val="10"/>
        <color rgb="FF9E0000"/>
        <rFont val="Calibri"/>
        <family val="2"/>
        <scheme val="minor"/>
      </rPr>
      <t>privileged and non-privileged accounts.</t>
    </r>
  </si>
  <si>
    <r>
      <t xml:space="preserve">Uniquely identify and authenticate </t>
    </r>
    <r>
      <rPr>
        <sz val="10"/>
        <color rgb="FF9E0000"/>
        <rFont val="Calibri"/>
        <family val="2"/>
        <scheme val="minor"/>
      </rPr>
      <t>devices that require authentication mechanisms, which, at a minimum, use shared information (Media Access Control [MAC] or Internet Protocol [IP] address) and access control lists to control remote network access</t>
    </r>
    <r>
      <rPr>
        <sz val="10"/>
        <color rgb="FFFF0000"/>
        <rFont val="Calibri"/>
        <family val="2"/>
        <scheme val="minor"/>
      </rPr>
      <t xml:space="preserve"> </t>
    </r>
    <r>
      <rPr>
        <sz val="10"/>
        <color theme="1"/>
        <rFont val="Calibri"/>
        <family val="2"/>
        <scheme val="minor"/>
      </rPr>
      <t xml:space="preserve">before establishing a </t>
    </r>
    <r>
      <rPr>
        <sz val="10"/>
        <color rgb="FF9E0000"/>
        <rFont val="Calibri"/>
        <family val="2"/>
        <scheme val="minor"/>
      </rPr>
      <t xml:space="preserve">local, remote, or network </t>
    </r>
    <r>
      <rPr>
        <sz val="10"/>
        <color theme="1"/>
        <rFont val="Calibri"/>
        <family val="2"/>
        <scheme val="minor"/>
      </rPr>
      <t xml:space="preserve">connection. 
</t>
    </r>
  </si>
  <si>
    <r>
      <t>Manage system identifiers by:
a. Receiving authorization from</t>
    </r>
    <r>
      <rPr>
        <sz val="10"/>
        <color rgb="FFFF0000"/>
        <rFont val="Calibri"/>
        <family val="2"/>
        <scheme val="minor"/>
      </rPr>
      <t xml:space="preserve"> </t>
    </r>
    <r>
      <rPr>
        <sz val="10"/>
        <color rgb="FF9E0000"/>
        <rFont val="Calibri"/>
        <family val="2"/>
        <scheme val="minor"/>
      </rPr>
      <t>organization-defined personnel or roles</t>
    </r>
    <r>
      <rPr>
        <sz val="10"/>
        <rFont val="Calibri"/>
        <family val="2"/>
        <scheme val="minor"/>
      </rPr>
      <t xml:space="preserve"> to assign an individual, group, role, service, or device identifier; b. Selecting an identifier that identifies an individual, group, role, service, or device;
c. Assigning the identifier to the intended individual, group, role, service, or device; and
d. Preventing reuse of identifiers for </t>
    </r>
    <r>
      <rPr>
        <sz val="10"/>
        <color rgb="FF9E0000"/>
        <rFont val="Calibri"/>
        <family val="2"/>
        <scheme val="minor"/>
      </rPr>
      <t>two (2) years</t>
    </r>
    <r>
      <rPr>
        <sz val="10"/>
        <color rgb="FFFF0000"/>
        <rFont val="Calibri"/>
        <family val="2"/>
        <scheme val="minor"/>
      </rPr>
      <t xml:space="preserve">.
</t>
    </r>
    <r>
      <rPr>
        <sz val="10"/>
        <rFont val="Calibri"/>
        <family val="2"/>
        <scheme val="minor"/>
      </rPr>
      <t xml:space="preserve">
</t>
    </r>
  </si>
  <si>
    <r>
      <t xml:space="preserve">Manage individual identifiers by uniquely identifying each individual </t>
    </r>
    <r>
      <rPr>
        <sz val="10"/>
        <color rgb="FF9E0000"/>
        <rFont val="Calibri"/>
        <family val="2"/>
        <scheme val="minor"/>
      </rPr>
      <t>using one or more organization-defined characteristics identifying individual status.</t>
    </r>
    <r>
      <rPr>
        <sz val="10"/>
        <rFont val="Calibri"/>
        <family val="2"/>
        <scheme val="minor"/>
      </rPr>
      <t xml:space="preserve">
</t>
    </r>
  </si>
  <si>
    <r>
      <t xml:space="preserve">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when authenticators: 
</t>
    </r>
    <r>
      <rPr>
        <sz val="10"/>
        <color rgb="FFFF0000"/>
        <rFont val="Calibri (Body)"/>
      </rPr>
      <t xml:space="preserve"> </t>
    </r>
    <r>
      <rPr>
        <sz val="10"/>
        <color rgb="FF9E0000"/>
        <rFont val="Calibri (Body)"/>
      </rPr>
      <t xml:space="preserve">  </t>
    </r>
    <r>
      <rPr>
        <sz val="10"/>
        <color rgb="FF9E0000"/>
        <rFont val="Calibri"/>
        <family val="2"/>
        <scheme val="minor"/>
      </rPr>
      <t>- Are no longer valid in the event of known or suspected compromise, and requiring immediate change; or</t>
    </r>
    <r>
      <rPr>
        <sz val="10"/>
        <color rgb="FF9E0000"/>
        <rFont val="Calibri (Body)"/>
      </rPr>
      <t xml:space="preserve">
   </t>
    </r>
    <r>
      <rPr>
        <sz val="10"/>
        <color rgb="FF9E0000"/>
        <rFont val="Calibri"/>
        <family val="2"/>
        <scheme val="minor"/>
      </rPr>
      <t xml:space="preserve">- Must be changed immediately upon system installation (e.g., default or vendor-supplied passwords); </t>
    </r>
    <r>
      <rPr>
        <sz val="10"/>
        <color rgb="FFFF0000"/>
        <rFont val="Calibri (Body)"/>
      </rPr>
      <t xml:space="preserve">
</t>
    </r>
    <r>
      <rPr>
        <sz val="10"/>
        <rFont val="Calibri"/>
        <family val="2"/>
        <scheme val="minor"/>
      </rPr>
      <t>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r>
  </si>
  <si>
    <r>
      <t>Conform to</t>
    </r>
    <r>
      <rPr>
        <sz val="10"/>
        <color rgb="FF9E0000"/>
        <rFont val="Calibri"/>
        <family val="2"/>
        <scheme val="minor"/>
      </rPr>
      <t xml:space="preserve"> organization-defined profiles for identity management.</t>
    </r>
  </si>
  <si>
    <r>
      <t xml:space="preserve">Require users to re-authenticate when </t>
    </r>
    <r>
      <rPr>
        <sz val="10"/>
        <color rgb="FF9E0000"/>
        <rFont val="Calibri"/>
        <family val="2"/>
        <scheme val="minor"/>
      </rPr>
      <t>organization-defined circumstances or situations occur requiring re-authentication.</t>
    </r>
  </si>
  <si>
    <r>
      <t xml:space="preserve">For password-based authentication:
(a) Maintain a list of commonly used, expected, or compromised passwords and update the list </t>
    </r>
    <r>
      <rPr>
        <sz val="10"/>
        <color rgb="FF9E0000"/>
        <rFont val="Calibri"/>
        <family val="2"/>
        <scheme val="minor"/>
      </rPr>
      <t>using a frequency defined in applicable security/privacy plans, but not to exceed one (1) year, and when organizational passwords are suspected to have been compromised directly or indirectly;</t>
    </r>
    <r>
      <rPr>
        <sz val="10"/>
        <rFont val="Calibri"/>
        <family val="2"/>
        <scheme val="minor"/>
      </rPr>
      <t xml:space="preserve">
(b) Verify, when users create or update passwords, that the passwords are not found </t>
    </r>
    <r>
      <rPr>
        <sz val="10"/>
        <color rgb="FF9E0000"/>
        <rFont val="Calibri"/>
        <family val="2"/>
        <scheme val="minor"/>
      </rPr>
      <t>on the organization and</t>
    </r>
    <r>
      <rPr>
        <sz val="10"/>
        <color rgb="FFFF0000"/>
        <rFont val="Calibri"/>
        <family val="2"/>
        <scheme val="minor"/>
      </rPr>
      <t xml:space="preserve"> </t>
    </r>
    <r>
      <rPr>
        <sz val="10"/>
        <color rgb="FF9E0000"/>
        <rFont val="Calibri"/>
        <family val="2"/>
        <scheme val="minor"/>
      </rPr>
      <t xml:space="preserve">Mission/Business/System-defined lists </t>
    </r>
    <r>
      <rPr>
        <sz val="10"/>
        <rFont val="Calibri"/>
        <family val="2"/>
        <scheme val="minor"/>
      </rPr>
      <t xml:space="preserve">of commonly used, expected,  compromised passwords in IA-5(1)(a); 
(c) Transmit only cryptographically 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t>
    </r>
    <r>
      <rPr>
        <sz val="10"/>
        <color rgb="FFFF0000"/>
        <rFont val="Calibri"/>
        <family val="2"/>
        <scheme val="minor"/>
      </rPr>
      <t xml:space="preserve">    </t>
    </r>
    <r>
      <rPr>
        <sz val="10"/>
        <color rgb="FF9E0000"/>
        <rFont val="Calibri"/>
        <family val="2"/>
        <scheme val="minor"/>
      </rPr>
      <t xml:space="preserve">  - The password composition and complexity must comply with the latest published NIST SP 800-63B;
      - ACA Consumer Accounts: must be a minimum of eight (8) characters;
      - Administrator/Privileged Accounts: must be a minimum of twelve (12) characters.
    </t>
    </r>
    <r>
      <rPr>
        <sz val="10"/>
        <color rgb="FFFF0000"/>
        <rFont val="Calibri"/>
        <family val="2"/>
        <scheme val="minor"/>
      </rPr>
      <t xml:space="preserve">  </t>
    </r>
    <r>
      <rPr>
        <sz val="10"/>
        <color rgb="FF9E0000"/>
        <rFont val="Calibri"/>
        <family val="2"/>
        <scheme val="minor"/>
      </rPr>
      <t>- All other accounts: must be a minimum of eight (8) characters.</t>
    </r>
  </si>
  <si>
    <r>
      <t xml:space="preserve">Require that the presented identity evidence be validated and verified through </t>
    </r>
    <r>
      <rPr>
        <sz val="10"/>
        <color rgb="FF9E0000"/>
        <rFont val="Calibri"/>
        <family val="2"/>
        <scheme val="minor"/>
      </rPr>
      <t>organization-approved methods of validation and verification.</t>
    </r>
  </si>
  <si>
    <r>
      <t xml:space="preserve">a. Develop, document, and disseminate to </t>
    </r>
    <r>
      <rPr>
        <sz val="10"/>
        <color rgb="FF9E0000"/>
        <rFont val="Calibri"/>
        <family val="2"/>
        <scheme val="minor"/>
      </rPr>
      <t>applicable personnel or roles</t>
    </r>
    <r>
      <rPr>
        <sz val="10"/>
        <rFont val="Calibri"/>
        <family val="2"/>
        <scheme val="minor"/>
      </rPr>
      <t xml:space="preserve">: 
    1. </t>
    </r>
    <r>
      <rPr>
        <sz val="10"/>
        <color rgb="FF9E0000"/>
        <rFont val="Calibri"/>
        <family val="2"/>
        <scheme val="minor"/>
      </rPr>
      <t>Organization-level</t>
    </r>
    <r>
      <rPr>
        <sz val="10"/>
        <rFont val="Calibri"/>
        <family val="2"/>
        <scheme val="minor"/>
      </rPr>
      <t xml:space="preserve">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t>
    </r>
    <r>
      <rPr>
        <sz val="10"/>
        <color rgb="FF9E0000"/>
        <rFont val="Calibri"/>
        <family val="2"/>
        <scheme val="minor"/>
      </rPr>
      <t xml:space="preserve">organization-defined official </t>
    </r>
    <r>
      <rPr>
        <sz val="10"/>
        <rFont val="Calibri"/>
        <family val="2"/>
        <scheme val="minor"/>
      </rPr>
      <t>to manage the development, documentation, and dissemination of the incident response policy and procedures; and
c. Review and update the current incident response:
    1. Policy</t>
    </r>
    <r>
      <rPr>
        <sz val="10"/>
        <color rgb="FF9E0000"/>
        <rFont val="Calibri"/>
        <family val="2"/>
        <scheme val="minor"/>
      </rPr>
      <t xml:space="preserve"> at least every one (1) year and following organization-defined events</t>
    </r>
    <r>
      <rPr>
        <sz val="10"/>
        <rFont val="Calibri"/>
        <family val="2"/>
        <scheme val="minor"/>
      </rPr>
      <t xml:space="preserve">; and
    2. Procedures </t>
    </r>
    <r>
      <rPr>
        <sz val="10"/>
        <color rgb="FF9E0000"/>
        <rFont val="Calibri"/>
        <family val="2"/>
        <scheme val="minor"/>
      </rPr>
      <t>at least every one (1) year and following organization-defined events</t>
    </r>
    <r>
      <rPr>
        <sz val="10"/>
        <rFont val="Calibri"/>
        <family val="2"/>
        <scheme val="minor"/>
      </rPr>
      <t>.</t>
    </r>
  </si>
  <si>
    <r>
      <t>a. Provide incident response training to system users consistent with assigned roles and responsibilities:
    1. Within</t>
    </r>
    <r>
      <rPr>
        <sz val="10"/>
        <color rgb="FF9E0000"/>
        <rFont val="Calibri"/>
        <family val="2"/>
        <scheme val="minor"/>
      </rPr>
      <t xml:space="preserve"> one (1) month</t>
    </r>
    <r>
      <rPr>
        <sz val="10"/>
        <rFont val="Calibri"/>
        <family val="2"/>
        <scheme val="minor"/>
      </rPr>
      <t xml:space="preserve"> of assuming an incident response role or responsibility or acquiring system access;
    2. When required by system changes; and
    3. Within </t>
    </r>
    <r>
      <rPr>
        <sz val="10"/>
        <color rgb="FF9E0000"/>
        <rFont val="Calibri"/>
        <family val="2"/>
        <scheme val="minor"/>
      </rPr>
      <t>one (1) year</t>
    </r>
    <r>
      <rPr>
        <sz val="10"/>
        <rFont val="Calibri"/>
        <family val="2"/>
        <scheme val="minor"/>
      </rPr>
      <t xml:space="preserve"> thereafter; and
b. Review and update incident response training content </t>
    </r>
    <r>
      <rPr>
        <sz val="10"/>
        <color rgb="FF9E0000"/>
        <rFont val="Calibri"/>
        <family val="2"/>
        <scheme val="minor"/>
      </rPr>
      <t>every one (1) year</t>
    </r>
    <r>
      <rPr>
        <sz val="10"/>
        <rFont val="Calibri"/>
        <family val="2"/>
        <scheme val="minor"/>
      </rPr>
      <t xml:space="preserve"> and following </t>
    </r>
    <r>
      <rPr>
        <sz val="10"/>
        <color rgb="FF9E0000"/>
        <rFont val="Calibri"/>
        <family val="2"/>
        <scheme val="minor"/>
      </rPr>
      <t>defined events/incidents</t>
    </r>
    <r>
      <rPr>
        <sz val="10"/>
        <rFont val="Calibri"/>
        <family val="2"/>
        <scheme val="minor"/>
      </rPr>
      <t>.</t>
    </r>
  </si>
  <si>
    <r>
      <t xml:space="preserve">Test the effectiveness of the incident response capability for the system within </t>
    </r>
    <r>
      <rPr>
        <sz val="10"/>
        <color rgb="FF9E0000"/>
        <rFont val="Calibri"/>
        <family val="2"/>
        <scheme val="minor"/>
      </rPr>
      <t>every one (1) year</t>
    </r>
    <r>
      <rPr>
        <sz val="10"/>
        <rFont val="Calibri"/>
        <family val="2"/>
        <scheme val="minor"/>
      </rPr>
      <t xml:space="preserve"> using the following tests: </t>
    </r>
    <r>
      <rPr>
        <sz val="10"/>
        <color rgb="FF9E0000"/>
        <rFont val="Calibri"/>
        <family val="2"/>
        <scheme val="minor"/>
      </rPr>
      <t>appropriate organization-defined tests to determine the incident response effectiveness, and document the results.</t>
    </r>
  </si>
  <si>
    <r>
      <rPr>
        <sz val="10"/>
        <color rgb="FF000000"/>
        <rFont val="Calibri"/>
        <family val="2"/>
        <scheme val="minor"/>
      </rPr>
      <t xml:space="preserve">Identify </t>
    </r>
    <r>
      <rPr>
        <sz val="10"/>
        <color rgb="FF9E0000"/>
        <rFont val="Calibri"/>
        <family val="2"/>
        <scheme val="minor"/>
      </rPr>
      <t>classes of incidents</t>
    </r>
    <r>
      <rPr>
        <sz val="10"/>
        <color rgb="FF000000"/>
        <rFont val="Calibri"/>
        <family val="2"/>
        <scheme val="minor"/>
      </rPr>
      <t xml:space="preserve"> and take the following actions</t>
    </r>
    <r>
      <rPr>
        <sz val="10"/>
        <color rgb="FFFF0000"/>
        <rFont val="Calibri"/>
        <family val="2"/>
        <scheme val="minor"/>
      </rPr>
      <t xml:space="preserve"> </t>
    </r>
    <r>
      <rPr>
        <sz val="10"/>
        <color rgb="FF000000"/>
        <rFont val="Calibri"/>
        <family val="2"/>
        <scheme val="minor"/>
      </rPr>
      <t xml:space="preserve">in response to those incidents to ensure continuation of organizational missions and business function:
</t>
    </r>
    <r>
      <rPr>
        <sz val="10"/>
        <color rgb="FFFF0000"/>
        <rFont val="Calibri"/>
        <family val="2"/>
        <scheme val="minor"/>
      </rPr>
      <t xml:space="preserve">   -</t>
    </r>
    <r>
      <rPr>
        <sz val="10"/>
        <color rgb="FF9E0000"/>
        <rFont val="Calibri"/>
        <family val="2"/>
        <scheme val="minor"/>
      </rPr>
      <t xml:space="preserve"> Graceful degradation;
   - Information system shutdown;
   - Fall back to manual mode/alternative technology whereby the system operates differently;
   - Employing deceptive measures;
   - Alternate information flows; or
   - Operating in a mode that is reserved solely for when systems are under attack.</t>
    </r>
  </si>
  <si>
    <r>
      <t xml:space="preserve">a. Require personnel to report suspected incidents to the organizational incident response capability within </t>
    </r>
    <r>
      <rPr>
        <sz val="10"/>
        <color rgb="FF9E0000"/>
        <rFont val="Calibri"/>
        <family val="2"/>
        <scheme val="minor"/>
      </rPr>
      <t>the timeframe established in the current organization Incident Handling Procedure</t>
    </r>
    <r>
      <rPr>
        <sz val="10"/>
        <rFont val="Calibri"/>
        <family val="2"/>
        <scheme val="minor"/>
      </rPr>
      <t xml:space="preserve">; and
b. Report incident information to </t>
    </r>
    <r>
      <rPr>
        <sz val="10"/>
        <color rgb="FF9E0000"/>
        <rFont val="Calibri"/>
        <family val="2"/>
        <scheme val="minor"/>
      </rPr>
      <t>the organization-defined authorities</t>
    </r>
    <r>
      <rPr>
        <sz val="10"/>
        <rFont val="Calibri"/>
        <family val="2"/>
        <scheme val="minor"/>
      </rPr>
      <t>.</t>
    </r>
  </si>
  <si>
    <r>
      <t xml:space="preserve">Report incidents using </t>
    </r>
    <r>
      <rPr>
        <sz val="10"/>
        <color rgb="FF9E0000"/>
        <rFont val="Calibri"/>
        <family val="2"/>
        <scheme val="minor"/>
      </rPr>
      <t>organization-defined automated mechanisms</t>
    </r>
    <r>
      <rPr>
        <sz val="10"/>
        <rFont val="Calibri"/>
        <family val="2"/>
        <scheme val="minor"/>
      </rPr>
      <t>.</t>
    </r>
  </si>
  <si>
    <r>
      <t xml:space="preserve">Increase the availability of incident response information and support using </t>
    </r>
    <r>
      <rPr>
        <sz val="10"/>
        <color rgb="FF9E0000"/>
        <rFont val="Calibri"/>
        <family val="2"/>
        <scheme val="minor"/>
      </rPr>
      <t>organization-defined automated mechanisms to the maximum extent possible</t>
    </r>
    <r>
      <rPr>
        <sz val="10"/>
        <rFont val="Calibri"/>
        <family val="2"/>
        <scheme val="minor"/>
      </rPr>
      <t>.</t>
    </r>
  </si>
  <si>
    <r>
      <t>(a) Establish a direct, cooperative relationship between</t>
    </r>
    <r>
      <rPr>
        <sz val="10"/>
        <color rgb="FF9E0000"/>
        <rFont val="Calibri"/>
        <family val="2"/>
        <scheme val="minor"/>
      </rPr>
      <t xml:space="preserve"> the organization's</t>
    </r>
    <r>
      <rPr>
        <sz val="10"/>
        <color rgb="FFFF0000"/>
        <rFont val="Calibri"/>
        <family val="2"/>
        <scheme val="minor"/>
      </rPr>
      <t xml:space="preserve"> </t>
    </r>
    <r>
      <rPr>
        <sz val="10"/>
        <color theme="1"/>
        <rFont val="Calibri"/>
        <family val="2"/>
        <scheme val="minor"/>
      </rPr>
      <t>incident response capability and external providers of system protection capability; and
(b) Identify organizational incident response team members to the external providers.</t>
    </r>
  </si>
  <si>
    <r>
      <t xml:space="preserve">a. Develop, document, and disseminate to </t>
    </r>
    <r>
      <rPr>
        <sz val="10"/>
        <color rgb="FF9E0000"/>
        <rFont val="Calibri"/>
        <family val="2"/>
        <scheme val="minor"/>
      </rPr>
      <t>applicable personnel or roles</t>
    </r>
    <r>
      <rPr>
        <sz val="10"/>
        <rFont val="Calibri"/>
        <family val="2"/>
        <scheme val="minor"/>
      </rPr>
      <t xml:space="preserve">: 
    1. </t>
    </r>
    <r>
      <rPr>
        <sz val="10"/>
        <color rgb="FF9E0000"/>
        <rFont val="Calibri"/>
        <family val="2"/>
        <scheme val="minor"/>
      </rPr>
      <t>Organization-level</t>
    </r>
    <r>
      <rPr>
        <sz val="10"/>
        <color rgb="FFFF0000"/>
        <rFont val="Calibri"/>
        <family val="2"/>
        <scheme val="minor"/>
      </rPr>
      <t xml:space="preserve"> </t>
    </r>
    <r>
      <rPr>
        <sz val="10"/>
        <rFont val="Calibri"/>
        <family val="2"/>
        <scheme val="minor"/>
      </rPr>
      <t>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t>
    </r>
    <r>
      <rPr>
        <sz val="10"/>
        <color rgb="FFFF0000"/>
        <rFont val="Calibri"/>
        <family val="2"/>
        <scheme val="minor"/>
      </rPr>
      <t xml:space="preserve"> </t>
    </r>
    <r>
      <rPr>
        <sz val="10"/>
        <color rgb="FF9E0000"/>
        <rFont val="Calibri"/>
        <family val="2"/>
        <scheme val="minor"/>
      </rPr>
      <t>organization-defined official</t>
    </r>
    <r>
      <rPr>
        <sz val="10"/>
        <rFont val="Calibri"/>
        <family val="2"/>
        <scheme val="minor"/>
      </rPr>
      <t xml:space="preserve"> to manage the development, documentation, and dissemination of the maintenance policy and procedures; and
c. Review and update the current maintenance:
    1. Policy </t>
    </r>
    <r>
      <rPr>
        <sz val="10"/>
        <color rgb="FF9E0000"/>
        <rFont val="Calibri"/>
        <family val="2"/>
        <scheme val="minor"/>
      </rPr>
      <t>at least every one (1) year and following organization-defined events</t>
    </r>
    <r>
      <rPr>
        <sz val="10"/>
        <rFont val="Calibri"/>
        <family val="2"/>
        <scheme val="minor"/>
      </rPr>
      <t>; and
    2. Procedures at least every</t>
    </r>
    <r>
      <rPr>
        <sz val="10"/>
        <color rgb="FFFF0000"/>
        <rFont val="Calibri"/>
        <family val="2"/>
        <scheme val="minor"/>
      </rPr>
      <t xml:space="preserve"> </t>
    </r>
    <r>
      <rPr>
        <sz val="10"/>
        <color rgb="FF9E0000"/>
        <rFont val="Calibri"/>
        <family val="2"/>
        <scheme val="minor"/>
      </rPr>
      <t>one (1) year and following organization-defined events.</t>
    </r>
  </si>
  <si>
    <r>
      <t xml:space="preserve">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t>
    </r>
    <r>
      <rPr>
        <sz val="10"/>
        <color rgb="FF9E0000"/>
        <rFont val="Calibri"/>
        <family val="2"/>
        <scheme val="minor"/>
      </rPr>
      <t>organization-defined personnel or roles</t>
    </r>
    <r>
      <rPr>
        <sz val="10"/>
        <color rgb="FFFF0000"/>
        <rFont val="Calibri"/>
        <family val="2"/>
        <scheme val="minor"/>
      </rPr>
      <t xml:space="preserve"> </t>
    </r>
    <r>
      <rPr>
        <sz val="10"/>
        <color theme="1"/>
        <rFont val="Calibri"/>
        <family val="2"/>
        <scheme val="minor"/>
      </rPr>
      <t xml:space="preserve">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t>
    </r>
    <r>
      <rPr>
        <sz val="10"/>
        <color rgb="FF9E0000"/>
        <rFont val="Calibri"/>
        <family val="2"/>
        <scheme val="minor"/>
      </rPr>
      <t>all organizational information</t>
    </r>
    <r>
      <rPr>
        <sz val="10"/>
        <color theme="1"/>
        <rFont val="Calibri"/>
        <family val="2"/>
        <scheme val="minor"/>
      </rPr>
      <t xml:space="preserve">;
e. Check all potentially impacted controls to verify that the controls are still functioning properly following maintenance, repair, or replacement actions; and
f. Include the following information in organizational maintenance records: </t>
    </r>
    <r>
      <rPr>
        <sz val="10"/>
        <color rgb="FF9E0000"/>
        <rFont val="Calibri"/>
        <family val="2"/>
        <scheme val="minor"/>
      </rPr>
      <t>maintenance-related information.</t>
    </r>
  </si>
  <si>
    <r>
      <t xml:space="preserve">a. Approve, control, and monitor the use of system maintenance tools; and
b. Review previously approved system maintenance tools </t>
    </r>
    <r>
      <rPr>
        <sz val="10"/>
        <color rgb="FF9E0000"/>
        <rFont val="Calibri"/>
        <family val="2"/>
        <scheme val="minor"/>
      </rPr>
      <t>at least every one (1) year.</t>
    </r>
  </si>
  <si>
    <r>
      <t xml:space="preserve">(a) Log </t>
    </r>
    <r>
      <rPr>
        <sz val="10"/>
        <color rgb="FF9E0000"/>
        <rFont val="Calibri"/>
        <family val="2"/>
        <scheme val="minor"/>
      </rPr>
      <t xml:space="preserve">organization-defined audit events, as defined in the organization's formal audit policy, </t>
    </r>
    <r>
      <rPr>
        <sz val="10"/>
        <rFont val="Calibri"/>
        <family val="2"/>
        <scheme val="minor"/>
      </rPr>
      <t>for nonlocal maintenance and diagnostic sessions; and
(b) Review the audit records of the maintenance and diagnostic sessions to detect anomalous behavior.</t>
    </r>
  </si>
  <si>
    <r>
      <t>Protect nonlocal maintenance sessions by:
(a) Employing</t>
    </r>
    <r>
      <rPr>
        <sz val="10"/>
        <color rgb="FFFF0000"/>
        <rFont val="Calibri"/>
        <family val="2"/>
        <scheme val="minor"/>
      </rPr>
      <t xml:space="preserve"> </t>
    </r>
    <r>
      <rPr>
        <sz val="10"/>
        <color rgb="FF9E0000"/>
        <rFont val="Calibri"/>
        <family val="2"/>
        <scheme val="minor"/>
      </rPr>
      <t>organization-defined authenticators that are replay resistant</t>
    </r>
    <r>
      <rPr>
        <sz val="10"/>
        <rFont val="Calibri"/>
        <family val="2"/>
        <scheme val="minor"/>
      </rPr>
      <t>; and
(b) Separating the maintenance sessions from other network sessions with the system by either:
       (1) Physically separated communications paths; or
       (2) Logically separated communications paths.</t>
    </r>
  </si>
  <si>
    <r>
      <t>(a) Implement procedures for the use of maintenance personnel who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system by approved organizational personnel who are fully cleared, have appropriate access authorizations, and are technically qualified; and
      (2) Prior to initiating maintenance or diagnostic activities by personnel who do not have needed access authorizations, clear</t>
    </r>
    <r>
      <rPr>
        <sz val="10"/>
        <rFont val="Calibri (Body)"/>
      </rPr>
      <t>ances,</t>
    </r>
    <r>
      <rPr>
        <sz val="10"/>
        <rFont val="Calibri"/>
        <family val="2"/>
        <scheme val="minor"/>
      </rPr>
      <t xml:space="preserve"> or formal access approvals, all volatile information storage components within the system are sanitized and all nonvolatile storage media are removed or physically disconnected from the system and secured; and
(b) Develop and implement</t>
    </r>
    <r>
      <rPr>
        <sz val="10"/>
        <color rgb="FF9E0000"/>
        <rFont val="Calibri"/>
        <family val="2"/>
        <scheme val="minor"/>
      </rPr>
      <t xml:space="preserve"> organization-defined alternate controls</t>
    </r>
    <r>
      <rPr>
        <sz val="10"/>
        <rFont val="Calibri"/>
        <family val="2"/>
        <scheme val="minor"/>
      </rPr>
      <t xml:space="preserve"> in the event a system component cannot be sanitized, removed, or disconnected from the system.</t>
    </r>
  </si>
  <si>
    <r>
      <t>Obtain maintenance support and/or spare parts for</t>
    </r>
    <r>
      <rPr>
        <sz val="10"/>
        <color rgb="FF9E0000"/>
        <rFont val="Calibri"/>
        <family val="2"/>
        <scheme val="minor"/>
      </rPr>
      <t xml:space="preserve"> organization-defined  information system component </t>
    </r>
    <r>
      <rPr>
        <sz val="10"/>
        <rFont val="Calibri"/>
        <family val="2"/>
        <scheme val="minor"/>
      </rPr>
      <t>within</t>
    </r>
    <r>
      <rPr>
        <sz val="10"/>
        <color rgb="FFFF0000"/>
        <rFont val="Calibri"/>
        <family val="2"/>
        <scheme val="minor"/>
      </rPr>
      <t xml:space="preserve"> </t>
    </r>
    <r>
      <rPr>
        <sz val="10"/>
        <color rgb="FF9E0000"/>
        <rFont val="Calibri"/>
        <family val="2"/>
        <scheme val="minor"/>
      </rPr>
      <t xml:space="preserve">the applicable Recovery Time Objective (RTO) (specified in the system Contingency Plan) </t>
    </r>
    <r>
      <rPr>
        <sz val="10"/>
        <rFont val="Calibri"/>
        <family val="2"/>
        <scheme val="minor"/>
      </rPr>
      <t>of failure.</t>
    </r>
  </si>
  <si>
    <r>
      <t xml:space="preserve">Perform preventive maintenance on </t>
    </r>
    <r>
      <rPr>
        <sz val="10"/>
        <color rgb="FF9E0000"/>
        <rFont val="Calibri"/>
        <family val="2"/>
        <scheme val="minor"/>
      </rPr>
      <t>system component</t>
    </r>
    <r>
      <rPr>
        <sz val="10"/>
        <rFont val="Calibri"/>
        <family val="2"/>
        <scheme val="minor"/>
      </rPr>
      <t xml:space="preserve"> at </t>
    </r>
    <r>
      <rPr>
        <sz val="10"/>
        <color rgb="FF9E0000"/>
        <rFont val="Calibri"/>
        <family val="2"/>
        <scheme val="minor"/>
      </rPr>
      <t>applicable Recovery Time Objective (RTO) time intervals specified in the system Contingency Plan (CP).</t>
    </r>
  </si>
  <si>
    <r>
      <rPr>
        <sz val="10"/>
        <color rgb="FF000000"/>
        <rFont val="Calibri"/>
        <family val="2"/>
        <scheme val="minor"/>
      </rPr>
      <t>a. Develop, document, and disseminate to</t>
    </r>
    <r>
      <rPr>
        <sz val="10"/>
        <color rgb="FFFF0000"/>
        <rFont val="Calibri"/>
        <family val="2"/>
        <scheme val="minor"/>
      </rPr>
      <t xml:space="preserve"> </t>
    </r>
    <r>
      <rPr>
        <sz val="10"/>
        <color rgb="FF9E0000"/>
        <rFont val="Calibri"/>
        <family val="2"/>
        <scheme val="minor"/>
      </rPr>
      <t>applicable personnel or roles</t>
    </r>
    <r>
      <rPr>
        <sz val="10"/>
        <color rgb="FF000000"/>
        <rFont val="Calibri"/>
        <family val="2"/>
        <scheme val="minor"/>
      </rPr>
      <t xml:space="preserve">: 
    1. </t>
    </r>
    <r>
      <rPr>
        <sz val="10"/>
        <color rgb="FF9E0000"/>
        <rFont val="Calibri"/>
        <family val="2"/>
        <scheme val="minor"/>
      </rPr>
      <t>Organization-level</t>
    </r>
    <r>
      <rPr>
        <sz val="10"/>
        <color rgb="FFFF0000"/>
        <rFont val="Calibri"/>
        <family val="2"/>
        <scheme val="minor"/>
      </rPr>
      <t xml:space="preserve"> </t>
    </r>
    <r>
      <rPr>
        <sz val="10"/>
        <color rgb="FF000000"/>
        <rFont val="Calibri"/>
        <family val="2"/>
        <scheme val="minor"/>
      </rPr>
      <t>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organization-defined officials to manage the development, documentation, and dissemination of the media protection policy and procedures; and
c. Review and update the current media protection:
    1. Policy at least</t>
    </r>
    <r>
      <rPr>
        <sz val="10"/>
        <color rgb="FF9E0000"/>
        <rFont val="Calibri"/>
        <family val="2"/>
        <scheme val="minor"/>
      </rPr>
      <t xml:space="preserve"> every one (1) year</t>
    </r>
    <r>
      <rPr>
        <sz val="10"/>
        <color rgb="FF000000"/>
        <rFont val="Calibri"/>
        <family val="2"/>
        <scheme val="minor"/>
      </rPr>
      <t xml:space="preserve"> </t>
    </r>
    <r>
      <rPr>
        <sz val="10"/>
        <color rgb="FF9E0000"/>
        <rFont val="Calibri"/>
        <family val="2"/>
        <scheme val="minor"/>
      </rPr>
      <t xml:space="preserve">and following organization-defined events; </t>
    </r>
    <r>
      <rPr>
        <sz val="10"/>
        <color rgb="FFFF0000"/>
        <rFont val="Calibri"/>
        <family val="2"/>
        <scheme val="minor"/>
      </rPr>
      <t xml:space="preserve"> </t>
    </r>
    <r>
      <rPr>
        <sz val="10"/>
        <rFont val="Calibri"/>
        <family val="2"/>
        <scheme val="minor"/>
      </rPr>
      <t>and</t>
    </r>
    <r>
      <rPr>
        <sz val="10"/>
        <color rgb="FFFF0000"/>
        <rFont val="Calibri"/>
        <family val="2"/>
        <scheme val="minor"/>
      </rPr>
      <t xml:space="preserve">
</t>
    </r>
    <r>
      <rPr>
        <sz val="10"/>
        <color rgb="FF000000"/>
        <rFont val="Calibri"/>
        <family val="2"/>
        <scheme val="minor"/>
      </rPr>
      <t xml:space="preserve">    2. Procedures at least </t>
    </r>
    <r>
      <rPr>
        <sz val="10"/>
        <color rgb="FF9E0000"/>
        <rFont val="Calibri"/>
        <family val="2"/>
        <scheme val="minor"/>
      </rPr>
      <t>every one (1) year and following organization-defined events.</t>
    </r>
  </si>
  <si>
    <r>
      <rPr>
        <sz val="10"/>
        <color rgb="FF000000"/>
        <rFont val="Calibri"/>
        <family val="2"/>
      </rPr>
      <t>Restrict access to</t>
    </r>
    <r>
      <rPr>
        <sz val="10"/>
        <color rgb="FF9E0000"/>
        <rFont val="Calibri"/>
        <family val="2"/>
      </rPr>
      <t xml:space="preserve"> all types of digital and non-digital media to organization-defined personnel or roles.</t>
    </r>
    <r>
      <rPr>
        <sz val="10"/>
        <color rgb="FFFF0000"/>
        <rFont val="Calibri"/>
        <family val="2"/>
      </rPr>
      <t xml:space="preserve">
</t>
    </r>
  </si>
  <si>
    <r>
      <rPr>
        <sz val="10"/>
        <color rgb="FF000000"/>
        <rFont val="Calibri"/>
        <family val="2"/>
      </rPr>
      <t>a. Marks information system media indicating the distribution limitations, handling caveats, and applicable security markings (if any) of the information; and
b. Exempt</t>
    </r>
    <r>
      <rPr>
        <sz val="10"/>
        <color rgb="FFFF0000"/>
        <rFont val="Calibri"/>
        <family val="2"/>
      </rPr>
      <t xml:space="preserve"> </t>
    </r>
    <r>
      <rPr>
        <sz val="10"/>
        <color rgb="FF9E0000"/>
        <rFont val="Calibri"/>
        <family val="2"/>
      </rPr>
      <t>specific types of media or hardware components, as specified, in writing, by the Chief Information Officer (CIO) or their designated representative,</t>
    </r>
    <r>
      <rPr>
        <sz val="10"/>
        <color rgb="FFFF0000"/>
        <rFont val="Calibri"/>
        <family val="2"/>
      </rPr>
      <t xml:space="preserve"> </t>
    </r>
    <r>
      <rPr>
        <sz val="10"/>
        <rFont val="Calibri"/>
        <family val="2"/>
      </rPr>
      <t>from marking if the media remains within</t>
    </r>
    <r>
      <rPr>
        <sz val="10"/>
        <color rgb="FFFF0000"/>
        <rFont val="Calibri"/>
        <family val="2"/>
      </rPr>
      <t xml:space="preserve"> </t>
    </r>
    <r>
      <rPr>
        <sz val="10"/>
        <color rgb="FF9E0000"/>
        <rFont val="Calibri"/>
        <family val="2"/>
      </rPr>
      <t>a secure environment.</t>
    </r>
    <r>
      <rPr>
        <sz val="10"/>
        <color rgb="FFFF0000"/>
        <rFont val="Calibri"/>
        <family val="2"/>
      </rPr>
      <t xml:space="preserve">
</t>
    </r>
  </si>
  <si>
    <r>
      <rPr>
        <sz val="10"/>
        <color rgb="FF000000"/>
        <rFont val="Calibri"/>
        <family val="2"/>
      </rPr>
      <t xml:space="preserve">a. Physically control and securely store </t>
    </r>
    <r>
      <rPr>
        <sz val="10"/>
        <color rgb="FF9E0000"/>
        <rFont val="Calibri"/>
        <family val="2"/>
      </rPr>
      <t>digital and/or non-digital media: all magnetic tapes, external removable hard drives, flash/thumb drives, diskettes, compact disks, and digital video disks. Securely store digital and non-digital media within organization-defined controlled areas;</t>
    </r>
    <r>
      <rPr>
        <sz val="10"/>
        <color rgb="FF000000"/>
        <rFont val="Calibri"/>
        <family val="2"/>
      </rPr>
      <t xml:space="preserve"> and
b. Protect system media types defined in MP-4a until the media are destroyed or sanitized using approved equipment, techniques, and procedures.</t>
    </r>
  </si>
  <si>
    <r>
      <rPr>
        <sz val="10"/>
        <color rgb="FF000000"/>
        <rFont val="Calibri"/>
        <family val="2"/>
      </rPr>
      <t xml:space="preserve">a. Protect and control </t>
    </r>
    <r>
      <rPr>
        <sz val="10"/>
        <color rgb="FF9E0000"/>
        <rFont val="Calibri"/>
        <family val="2"/>
      </rPr>
      <t>digital and non-digital media containing sensitive information, such as Personally Identifiable Information (PII),</t>
    </r>
    <r>
      <rPr>
        <sz val="10"/>
        <color rgb="FFFF0000"/>
        <rFont val="Calibri"/>
        <family val="2"/>
      </rPr>
      <t xml:space="preserve"> </t>
    </r>
    <r>
      <rPr>
        <sz val="10"/>
        <color rgb="FF000000"/>
        <rFont val="Calibri"/>
        <family val="2"/>
      </rPr>
      <t>during transport outside of controlled areas using</t>
    </r>
    <r>
      <rPr>
        <sz val="10"/>
        <color rgb="FFFF0000"/>
        <rFont val="Calibri"/>
        <family val="2"/>
      </rPr>
      <t xml:space="preserve"> </t>
    </r>
    <r>
      <rPr>
        <sz val="10"/>
        <color rgb="FF9E0000"/>
        <rFont val="Calibri"/>
        <family val="2"/>
      </rPr>
      <t>organization-defined controls such as: 
    - Latest published FIPS 140-compliant encryption module; 
    - Locked/securable containers or tamper-evident packaging transported via authorized personnel;
    - A trackable receipt by the commercial shipping</t>
    </r>
    <r>
      <rPr>
        <u/>
        <sz val="10"/>
        <color rgb="FF9E0000"/>
        <rFont val="Calibri"/>
        <family val="2"/>
      </rPr>
      <t xml:space="preserve"> </t>
    </r>
    <r>
      <rPr>
        <sz val="10"/>
        <color rgb="FF9E0000"/>
        <rFont val="Calibri"/>
        <family val="2"/>
      </rPr>
      <t>carrier; and 
    - Sealed packing cartons for non-digital media containing sensitive information.</t>
    </r>
    <r>
      <rPr>
        <sz val="10"/>
        <color rgb="FF000000"/>
        <rFont val="Calibri"/>
        <family val="2"/>
      </rPr>
      <t xml:space="preserve">
b. Maintain accountability for system media during transport outside of controlled areas;
c. Document activities associated with the transport of system media; and
d. Restrict the activities associated with the transport of system media to authorized personnel.</t>
    </r>
    <r>
      <rPr>
        <sz val="10"/>
        <rFont val="Calibri"/>
        <family val="2"/>
      </rPr>
      <t xml:space="preserve">
</t>
    </r>
  </si>
  <si>
    <r>
      <rPr>
        <sz val="10"/>
        <color rgb="FF000000"/>
        <rFont val="Calibri"/>
        <family val="2"/>
      </rPr>
      <t>a. Sanitize</t>
    </r>
    <r>
      <rPr>
        <sz val="10"/>
        <color rgb="FF9E0000"/>
        <rFont val="Calibri"/>
        <family val="2"/>
      </rPr>
      <t xml:space="preserve"> digital and non-digital system media</t>
    </r>
    <r>
      <rPr>
        <sz val="10"/>
        <color rgb="FFFF0000"/>
        <rFont val="Calibri"/>
        <family val="2"/>
      </rPr>
      <t xml:space="preserve"> </t>
    </r>
    <r>
      <rPr>
        <sz val="10"/>
        <color rgb="FF000000"/>
        <rFont val="Calibri"/>
        <family val="2"/>
      </rPr>
      <t xml:space="preserve">prior to disposal, release out of organizational control, or release for reuse using </t>
    </r>
    <r>
      <rPr>
        <sz val="10"/>
        <color rgb="FF9E0000"/>
        <rFont val="Calibri"/>
        <family val="2"/>
      </rPr>
      <t>defined sanitization techniques and procedures in accordance with the latest published NIST SP 800-88 guidelines</t>
    </r>
    <r>
      <rPr>
        <sz val="10"/>
        <color rgb="FF000000"/>
        <rFont val="Calibri"/>
        <family val="2"/>
      </rPr>
      <t>; and
b. Employ sanitization mechanisms with the strength and integrity commensurate with the security category or classification of the information.</t>
    </r>
    <r>
      <rPr>
        <sz val="10"/>
        <color rgb="FF0070C0"/>
        <rFont val="Calibri"/>
        <family val="2"/>
      </rPr>
      <t xml:space="preserve"> </t>
    </r>
    <r>
      <rPr>
        <sz val="10"/>
        <color rgb="FF000000"/>
        <rFont val="Calibri"/>
        <family val="2"/>
      </rPr>
      <t xml:space="preserve">
</t>
    </r>
  </si>
  <si>
    <r>
      <t xml:space="preserve">Test sanitization equipment and procedures </t>
    </r>
    <r>
      <rPr>
        <sz val="10"/>
        <color rgb="FF9E0000"/>
        <rFont val="Calibri"/>
        <family val="2"/>
        <scheme val="minor"/>
      </rPr>
      <t>within every one (1) year</t>
    </r>
    <r>
      <rPr>
        <sz val="10"/>
        <rFont val="Calibri"/>
        <family val="2"/>
        <scheme val="minor"/>
      </rPr>
      <t xml:space="preserve"> to ensure that the organization achieves the intended sanitization.</t>
    </r>
  </si>
  <si>
    <r>
      <rPr>
        <sz val="10"/>
        <color rgb="FF000000"/>
        <rFont val="Calibri"/>
        <family val="2"/>
      </rPr>
      <t>a.</t>
    </r>
    <r>
      <rPr>
        <sz val="10"/>
        <color rgb="FF9E0000"/>
        <rFont val="Calibri"/>
        <family val="2"/>
      </rPr>
      <t xml:space="preserve"> Prohibit</t>
    </r>
    <r>
      <rPr>
        <sz val="10"/>
        <color rgb="FF000000"/>
        <rFont val="Calibri"/>
        <family val="2"/>
      </rPr>
      <t xml:space="preserve"> the use of </t>
    </r>
    <r>
      <rPr>
        <sz val="10"/>
        <color rgb="FF9E0000"/>
        <rFont val="Calibri"/>
        <family val="2"/>
      </rPr>
      <t>personally owned media (e.g., flash drives, external hard disk drives, and other portable storage and media devices) on organization-defined systems and networks using organization-defined security safeguards;</t>
    </r>
    <r>
      <rPr>
        <sz val="10"/>
        <color rgb="FFFF0000"/>
        <rFont val="Calibri"/>
        <family val="2"/>
      </rPr>
      <t xml:space="preserve"> </t>
    </r>
    <r>
      <rPr>
        <sz val="10"/>
        <color rgb="FF000000"/>
        <rFont val="Calibri"/>
        <family val="2"/>
      </rPr>
      <t>and
b. Prohibit the use of portable storage devices in organizational systems when such devices have no identifiable owner.</t>
    </r>
  </si>
  <si>
    <r>
      <t xml:space="preserve">a. Develop, document, and disseminate to </t>
    </r>
    <r>
      <rPr>
        <sz val="10"/>
        <color rgb="FF9E0000"/>
        <rFont val="Calibri"/>
        <family val="2"/>
        <scheme val="minor"/>
      </rPr>
      <t>applicable personnel or roles</t>
    </r>
    <r>
      <rPr>
        <sz val="10"/>
        <rFont val="Calibri"/>
        <family val="2"/>
        <scheme val="minor"/>
      </rPr>
      <t xml:space="preserve">: 
    1. </t>
    </r>
    <r>
      <rPr>
        <sz val="10"/>
        <color rgb="FF9E0000"/>
        <rFont val="Calibri"/>
        <family val="2"/>
        <scheme val="minor"/>
      </rPr>
      <t xml:space="preserve">Organization-level </t>
    </r>
    <r>
      <rPr>
        <sz val="10"/>
        <rFont val="Calibri"/>
        <family val="2"/>
        <scheme val="minor"/>
      </rPr>
      <t xml:space="preserve">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t>
    </r>
    <r>
      <rPr>
        <sz val="10"/>
        <color rgb="FF9E0000"/>
        <rFont val="Calibri"/>
        <family val="2"/>
        <scheme val="minor"/>
      </rPr>
      <t>organization-defined official</t>
    </r>
    <r>
      <rPr>
        <sz val="10"/>
        <rFont val="Calibri"/>
        <family val="2"/>
        <scheme val="minor"/>
      </rPr>
      <t xml:space="preserve"> to manage the development, documentation, and dissemination of  the physical and environmental protection policy and procedures; and
c. Review and update the current physical and environmental protection:
    1. Policy </t>
    </r>
    <r>
      <rPr>
        <sz val="10"/>
        <color rgb="FF9E0000"/>
        <rFont val="Calibri"/>
        <family val="2"/>
        <scheme val="minor"/>
      </rPr>
      <t>at least every one (1) year and following organization-defined events</t>
    </r>
    <r>
      <rPr>
        <sz val="10"/>
        <rFont val="Calibri"/>
        <family val="2"/>
        <scheme val="minor"/>
      </rPr>
      <t xml:space="preserve">; and
    2. Procedures </t>
    </r>
    <r>
      <rPr>
        <sz val="10"/>
        <color rgb="FF9E0000"/>
        <rFont val="Calibri"/>
        <family val="2"/>
        <scheme val="minor"/>
      </rPr>
      <t>at least every one (1) year and following organization-defined events.</t>
    </r>
    <r>
      <rPr>
        <sz val="10"/>
        <rFont val="Calibri"/>
        <family val="2"/>
        <scheme val="minor"/>
      </rPr>
      <t xml:space="preserve">
</t>
    </r>
  </si>
  <si>
    <r>
      <t xml:space="preserve">a. Develop, approve, and maintain a list of individuals with authorized access to the facility where the system resides;
b. Issue authorization credentials for facility access;
c. Review the access list detailing authorized facility access by individuals </t>
    </r>
    <r>
      <rPr>
        <sz val="10"/>
        <color rgb="FF9E0000"/>
        <rFont val="Calibri"/>
        <family val="2"/>
        <scheme val="minor"/>
      </rPr>
      <t xml:space="preserve">at least every six (6) months; </t>
    </r>
    <r>
      <rPr>
        <sz val="10"/>
        <rFont val="Calibri"/>
        <family val="2"/>
        <scheme val="minor"/>
      </rPr>
      <t>and
d. Remove individuals from the facility access list when access is no longer required.</t>
    </r>
  </si>
  <si>
    <r>
      <t>a. Enforce physical access authorizations at</t>
    </r>
    <r>
      <rPr>
        <sz val="10"/>
        <color rgb="FFFF0000"/>
        <rFont val="Calibri"/>
        <family val="2"/>
        <scheme val="minor"/>
      </rPr>
      <t xml:space="preserve"> </t>
    </r>
    <r>
      <rPr>
        <sz val="10"/>
        <color rgb="FF9E0000"/>
        <rFont val="Calibri"/>
        <family val="2"/>
        <scheme val="minor"/>
      </rPr>
      <t xml:space="preserve">entry and exit points to the facility where the system resides </t>
    </r>
    <r>
      <rPr>
        <sz val="10"/>
        <rFont val="Calibri"/>
        <family val="2"/>
        <scheme val="minor"/>
      </rPr>
      <t xml:space="preserve">by:
    1. Verifying individual access authorizations before granting access to the facility; and
    2. Controlling ingress and egress to the facility using </t>
    </r>
    <r>
      <rPr>
        <sz val="10"/>
        <color rgb="FF9E0000"/>
        <rFont val="Calibri"/>
        <family val="2"/>
        <scheme val="minor"/>
      </rPr>
      <t>organization-defined physical access control systems or devices and/or guards</t>
    </r>
    <r>
      <rPr>
        <sz val="10"/>
        <rFont val="Calibri"/>
        <family val="2"/>
        <scheme val="minor"/>
      </rPr>
      <t>;
b. Maintain physical access audit logs for</t>
    </r>
    <r>
      <rPr>
        <sz val="10"/>
        <color rgb="FFFF0000"/>
        <rFont val="Calibri"/>
        <family val="2"/>
        <scheme val="minor"/>
      </rPr>
      <t xml:space="preserve"> </t>
    </r>
    <r>
      <rPr>
        <sz val="10"/>
        <color rgb="FF9E0000"/>
        <rFont val="Calibri"/>
        <family val="2"/>
        <scheme val="minor"/>
      </rPr>
      <t>entry or exit points</t>
    </r>
    <r>
      <rPr>
        <sz val="10"/>
        <rFont val="Calibri"/>
        <family val="2"/>
        <scheme val="minor"/>
      </rPr>
      <t xml:space="preserve">;
c. Control access to areas within the facility designated as publicly accessible by implementing the following controls: </t>
    </r>
    <r>
      <rPr>
        <sz val="10"/>
        <color rgb="FF9E0000"/>
        <rFont val="Calibri"/>
        <family val="2"/>
        <scheme val="minor"/>
      </rPr>
      <t>organization-defined security safeguards or physical access controls;</t>
    </r>
    <r>
      <rPr>
        <sz val="10"/>
        <rFont val="Calibri"/>
        <family val="2"/>
        <scheme val="minor"/>
      </rPr>
      <t xml:space="preserve">
d. Escort visitors and control visitor activity</t>
    </r>
    <r>
      <rPr>
        <sz val="10"/>
        <color rgb="FF9E0000"/>
        <rFont val="Calibri"/>
        <family val="2"/>
        <scheme val="minor"/>
      </rPr>
      <t xml:space="preserve"> in organization-defined circumstances requiring visitor escorts and control of visitor activity</t>
    </r>
    <r>
      <rPr>
        <sz val="10"/>
        <rFont val="Calibri"/>
        <family val="2"/>
        <scheme val="minor"/>
      </rPr>
      <t>;
e. Secure keys, combinations, and other physical access devices;
f. Inventory</t>
    </r>
    <r>
      <rPr>
        <sz val="10"/>
        <color rgb="FFFF0000"/>
        <rFont val="Calibri"/>
        <family val="2"/>
        <scheme val="minor"/>
      </rPr>
      <t xml:space="preserve"> </t>
    </r>
    <r>
      <rPr>
        <sz val="10"/>
        <color rgb="FF9E0000"/>
        <rFont val="Calibri"/>
        <family val="2"/>
        <scheme val="minor"/>
      </rPr>
      <t>organization-defined physical access devices every ninety (90) days</t>
    </r>
    <r>
      <rPr>
        <sz val="10"/>
        <rFont val="Calibri"/>
        <family val="2"/>
        <scheme val="minor"/>
      </rPr>
      <t>; and
g. Change combinations and keys</t>
    </r>
    <r>
      <rPr>
        <sz val="10"/>
        <color rgb="FF9E0000"/>
        <rFont val="Calibri"/>
        <family val="2"/>
        <scheme val="minor"/>
      </rPr>
      <t xml:space="preserve"> at least every one (1) year or earlier as required by a security-relevant event</t>
    </r>
    <r>
      <rPr>
        <sz val="10"/>
        <color rgb="FFFF0000"/>
        <rFont val="Calibri"/>
        <family val="2"/>
        <scheme val="minor"/>
      </rPr>
      <t xml:space="preserve"> </t>
    </r>
    <r>
      <rPr>
        <sz val="10"/>
        <rFont val="Calibri"/>
        <family val="2"/>
        <scheme val="minor"/>
      </rPr>
      <t>and/or when keys are lost, combinations are compromised, or when individuals possessing the keys or combinations are transferred or terminated.</t>
    </r>
  </si>
  <si>
    <r>
      <t xml:space="preserve">Control physical access to </t>
    </r>
    <r>
      <rPr>
        <sz val="10"/>
        <color rgb="FF9E0000"/>
        <rFont val="Calibri"/>
        <family val="2"/>
        <scheme val="minor"/>
      </rPr>
      <t>organization-defined system distribution and transmission lines</t>
    </r>
    <r>
      <rPr>
        <sz val="10"/>
        <rFont val="Calibri"/>
        <family val="2"/>
        <scheme val="minor"/>
      </rPr>
      <t xml:space="preserve"> within organizational facilities using </t>
    </r>
    <r>
      <rPr>
        <sz val="10"/>
        <color rgb="FF9E0000"/>
        <rFont val="Calibri"/>
        <family val="2"/>
        <scheme val="minor"/>
      </rPr>
      <t>organization-defined security controls or safeguards</t>
    </r>
    <r>
      <rPr>
        <sz val="10"/>
        <rFont val="Calibri"/>
        <family val="2"/>
        <scheme val="minor"/>
      </rPr>
      <t>.</t>
    </r>
  </si>
  <si>
    <r>
      <t xml:space="preserve">Control physical access to output from </t>
    </r>
    <r>
      <rPr>
        <sz val="10"/>
        <color rgb="FF9E0000"/>
        <rFont val="Calibri"/>
        <family val="2"/>
        <scheme val="minor"/>
      </rPr>
      <t>organization-defined output devices</t>
    </r>
    <r>
      <rPr>
        <sz val="10"/>
        <color rgb="FFFF0000"/>
        <rFont val="Calibri"/>
        <family val="2"/>
        <scheme val="minor"/>
      </rPr>
      <t xml:space="preserve"> </t>
    </r>
    <r>
      <rPr>
        <sz val="10"/>
        <rFont val="Calibri"/>
        <family val="2"/>
        <scheme val="minor"/>
      </rPr>
      <t>to prevent unauthorized individuals from obtaining the output.</t>
    </r>
  </si>
  <si>
    <r>
      <t>a. Monitor physical access to the facility where the system resides to detect and respond to physical security incidents;
b. Review physical access logs</t>
    </r>
    <r>
      <rPr>
        <sz val="10"/>
        <color rgb="FFFF0000"/>
        <rFont val="Calibri"/>
        <family val="2"/>
        <scheme val="minor"/>
      </rPr>
      <t xml:space="preserve"> </t>
    </r>
    <r>
      <rPr>
        <sz val="10"/>
        <color rgb="FF9E0000"/>
        <rFont val="Calibri"/>
        <family val="2"/>
        <scheme val="minor"/>
      </rPr>
      <t>at least monthly (every thirty [30] days)</t>
    </r>
    <r>
      <rPr>
        <sz val="10"/>
        <color rgb="FFFF0000"/>
        <rFont val="Calibri"/>
        <family val="2"/>
        <scheme val="minor"/>
      </rPr>
      <t xml:space="preserve"> </t>
    </r>
    <r>
      <rPr>
        <sz val="10"/>
        <rFont val="Calibri"/>
        <family val="2"/>
        <scheme val="minor"/>
      </rPr>
      <t xml:space="preserve">and upon occurrence of </t>
    </r>
    <r>
      <rPr>
        <sz val="10"/>
        <color rgb="FF9E0000"/>
        <rFont val="Calibri"/>
        <family val="2"/>
        <scheme val="minor"/>
      </rPr>
      <t>organization-defined events or potential indications of events</t>
    </r>
    <r>
      <rPr>
        <sz val="10"/>
        <rFont val="Calibri"/>
        <family val="2"/>
        <scheme val="minor"/>
      </rPr>
      <t>; and
c. Coordinate results of reviews and investigations with the organizational incident response capability.</t>
    </r>
  </si>
  <si>
    <r>
      <t xml:space="preserve">a. Maintain visitor access records to the facility where the system resides for </t>
    </r>
    <r>
      <rPr>
        <sz val="10"/>
        <color rgb="FF9E0000"/>
        <rFont val="Calibri"/>
        <family val="2"/>
        <scheme val="minor"/>
      </rPr>
      <t>at least one (1) year</t>
    </r>
    <r>
      <rPr>
        <sz val="10"/>
        <rFont val="Calibri"/>
        <family val="2"/>
        <scheme val="minor"/>
      </rPr>
      <t xml:space="preserve">;
b. Review visitor access records </t>
    </r>
    <r>
      <rPr>
        <sz val="10"/>
        <color rgb="FF9E0000"/>
        <rFont val="Calibri"/>
        <family val="2"/>
        <scheme val="minor"/>
      </rPr>
      <t>at least monthly (every thirty [30] days);</t>
    </r>
    <r>
      <rPr>
        <sz val="10"/>
        <rFont val="Calibri"/>
        <family val="2"/>
        <scheme val="minor"/>
      </rPr>
      <t xml:space="preserve"> and
c. Report anomalies in visitor access records to </t>
    </r>
    <r>
      <rPr>
        <sz val="10"/>
        <color rgb="FF9E0000"/>
        <rFont val="Calibri"/>
        <family val="2"/>
        <scheme val="minor"/>
      </rPr>
      <t>organization-defined personnel or roles.</t>
    </r>
  </si>
  <si>
    <r>
      <t>a. Provide the capability of shutting off power to an</t>
    </r>
    <r>
      <rPr>
        <sz val="10"/>
        <color rgb="FFFF0000"/>
        <rFont val="Calibri"/>
        <family val="2"/>
        <scheme val="minor"/>
      </rPr>
      <t xml:space="preserve"> </t>
    </r>
    <r>
      <rPr>
        <sz val="10"/>
        <color rgb="FF9E0000"/>
        <rFont val="Calibri"/>
        <family val="2"/>
        <scheme val="minor"/>
      </rPr>
      <t>organization-defined system or individual system components</t>
    </r>
    <r>
      <rPr>
        <sz val="10"/>
        <color rgb="FFFF0000"/>
        <rFont val="Calibri"/>
        <family val="2"/>
        <scheme val="minor"/>
      </rPr>
      <t xml:space="preserve"> </t>
    </r>
    <r>
      <rPr>
        <sz val="10"/>
        <rFont val="Calibri"/>
        <family val="2"/>
        <scheme val="minor"/>
      </rPr>
      <t>in emergency situations;
b. Place emergency shutoff switches or devices in an</t>
    </r>
    <r>
      <rPr>
        <sz val="10"/>
        <color rgb="FF9E0000"/>
        <rFont val="Calibri"/>
        <family val="2"/>
        <scheme val="minor"/>
      </rPr>
      <t xml:space="preserve"> organization-defined location by system or system component </t>
    </r>
    <r>
      <rPr>
        <sz val="10"/>
        <rFont val="Calibri"/>
        <family val="2"/>
        <scheme val="minor"/>
      </rPr>
      <t>to facilitate access for authorized personnel; and
c. Protect emergency power shutoff capability from unauthorized activation.</t>
    </r>
  </si>
  <si>
    <r>
      <t>Provide an uninterruptible power supply to facilitate</t>
    </r>
    <r>
      <rPr>
        <sz val="10"/>
        <color rgb="FFFF0000"/>
        <rFont val="Calibri"/>
        <family val="2"/>
        <scheme val="minor"/>
      </rPr>
      <t xml:space="preserve"> </t>
    </r>
    <r>
      <rPr>
        <sz val="10"/>
        <color rgb="FF9E0000"/>
        <rFont val="Calibri"/>
        <family val="2"/>
        <scheme val="minor"/>
      </rPr>
      <t>an orderly shutdown of the system and/or transition of the system to long-term alternate power</t>
    </r>
    <r>
      <rPr>
        <sz val="10"/>
        <rFont val="Calibri"/>
        <family val="2"/>
        <scheme val="minor"/>
      </rPr>
      <t xml:space="preserve"> in the event of a primary power source loss.</t>
    </r>
  </si>
  <si>
    <r>
      <t>Employ fire detection systems that activate automatically and notify</t>
    </r>
    <r>
      <rPr>
        <sz val="10"/>
        <color rgb="FF9E0000"/>
        <rFont val="Calibri"/>
        <family val="2"/>
        <scheme val="minor"/>
      </rPr>
      <t xml:space="preserve"> organization-defined personnel or roles</t>
    </r>
    <r>
      <rPr>
        <sz val="10"/>
        <rFont val="Calibri"/>
        <family val="2"/>
        <scheme val="minor"/>
      </rPr>
      <t xml:space="preserve"> and </t>
    </r>
    <r>
      <rPr>
        <sz val="10"/>
        <color rgb="FF9E0000"/>
        <rFont val="Calibri"/>
        <family val="2"/>
        <scheme val="minor"/>
      </rPr>
      <t>defined emergency responders</t>
    </r>
    <r>
      <rPr>
        <sz val="10"/>
        <color rgb="FFFF0000"/>
        <rFont val="Calibri"/>
        <family val="2"/>
        <scheme val="minor"/>
      </rPr>
      <t xml:space="preserve"> </t>
    </r>
    <r>
      <rPr>
        <sz val="10"/>
        <rFont val="Calibri"/>
        <family val="2"/>
        <scheme val="minor"/>
      </rPr>
      <t>in the event of a fire.</t>
    </r>
  </si>
  <si>
    <r>
      <t xml:space="preserve">a. Maintain </t>
    </r>
    <r>
      <rPr>
        <sz val="10"/>
        <color rgb="FF9E0000"/>
        <rFont val="Calibri"/>
        <family val="2"/>
        <scheme val="minor"/>
      </rPr>
      <t>temperature, humidity, and pressure</t>
    </r>
    <r>
      <rPr>
        <sz val="10"/>
        <color rgb="FFFF0000"/>
        <rFont val="Calibri"/>
        <family val="2"/>
        <scheme val="minor"/>
      </rPr>
      <t xml:space="preserve"> </t>
    </r>
    <r>
      <rPr>
        <sz val="10"/>
        <color theme="1"/>
        <rFont val="Calibri"/>
        <family val="2"/>
        <scheme val="minor"/>
      </rPr>
      <t xml:space="preserve">levels at </t>
    </r>
    <r>
      <rPr>
        <sz val="10"/>
        <color rgb="FF9E0000"/>
        <rFont val="Calibri"/>
        <family val="2"/>
        <scheme val="minor"/>
      </rPr>
      <t>acceptable vendor-specified levels</t>
    </r>
    <r>
      <rPr>
        <sz val="10"/>
        <color rgb="FFFF0000"/>
        <rFont val="Calibri"/>
        <family val="2"/>
        <scheme val="minor"/>
      </rPr>
      <t xml:space="preserve"> </t>
    </r>
    <r>
      <rPr>
        <sz val="10"/>
        <color theme="1"/>
        <rFont val="Calibri"/>
        <family val="2"/>
        <scheme val="minor"/>
      </rPr>
      <t>within the facility where the system resides</t>
    </r>
    <r>
      <rPr>
        <sz val="10"/>
        <rFont val="Calibri"/>
        <family val="2"/>
        <scheme val="minor"/>
      </rPr>
      <t xml:space="preserve">; and
b. Monitor environmental control levels </t>
    </r>
    <r>
      <rPr>
        <sz val="10"/>
        <color rgb="FF9E0000"/>
        <rFont val="Calibri"/>
        <family val="2"/>
        <scheme val="minor"/>
      </rPr>
      <t>within the defined frequency.</t>
    </r>
  </si>
  <si>
    <r>
      <t xml:space="preserve">a. Authorize and control </t>
    </r>
    <r>
      <rPr>
        <sz val="10"/>
        <color rgb="FF9E0000"/>
        <rFont val="Calibri"/>
        <family val="2"/>
        <scheme val="minor"/>
      </rPr>
      <t>all system components</t>
    </r>
    <r>
      <rPr>
        <sz val="10"/>
        <color rgb="FFFF0000"/>
        <rFont val="Calibri"/>
        <family val="2"/>
        <scheme val="minor"/>
      </rPr>
      <t xml:space="preserve"> </t>
    </r>
    <r>
      <rPr>
        <sz val="10"/>
        <rFont val="Calibri"/>
        <family val="2"/>
        <scheme val="minor"/>
      </rPr>
      <t>entering and exiting the facility; and
b. Maintain records of the system components.</t>
    </r>
  </si>
  <si>
    <r>
      <t xml:space="preserve">a. Determine and document the </t>
    </r>
    <r>
      <rPr>
        <sz val="10"/>
        <color rgb="FF9E0000"/>
        <rFont val="Calibri"/>
        <family val="2"/>
        <scheme val="minor"/>
      </rPr>
      <t>alternate work sites</t>
    </r>
    <r>
      <rPr>
        <sz val="10"/>
        <color rgb="FFFF0000"/>
        <rFont val="Calibri"/>
        <family val="2"/>
        <scheme val="minor"/>
      </rPr>
      <t xml:space="preserve"> </t>
    </r>
    <r>
      <rPr>
        <sz val="10"/>
        <rFont val="Calibri"/>
        <family val="2"/>
        <scheme val="minor"/>
      </rPr>
      <t xml:space="preserve">allowed for use by employees;
b. Employ the following controls at alternate work sites: </t>
    </r>
    <r>
      <rPr>
        <sz val="10"/>
        <color rgb="FF9E0000"/>
        <rFont val="Calibri"/>
        <family val="2"/>
        <scheme val="minor"/>
      </rPr>
      <t>organization-defined controls</t>
    </r>
    <r>
      <rPr>
        <sz val="10"/>
        <rFont val="Calibri"/>
        <family val="2"/>
        <scheme val="minor"/>
      </rPr>
      <t>;
c. Assess the effectiveness of controls at alternate work sites; and
d. Provide a means for employees to communicate with information security and privacy personnel in case of incidents.</t>
    </r>
  </si>
  <si>
    <r>
      <t>a. Develop, document, and disseminate to</t>
    </r>
    <r>
      <rPr>
        <sz val="10"/>
        <color rgb="FFFF0000"/>
        <rFont val="Calibri"/>
        <family val="2"/>
        <scheme val="minor"/>
      </rPr>
      <t xml:space="preserve"> </t>
    </r>
    <r>
      <rPr>
        <sz val="10"/>
        <color rgb="FF9E0000"/>
        <rFont val="Calibri"/>
        <family val="2"/>
        <scheme val="minor"/>
      </rPr>
      <t>organization-defined personnel or roles</t>
    </r>
    <r>
      <rPr>
        <sz val="10"/>
        <color theme="1"/>
        <rFont val="Calibri"/>
        <family val="2"/>
        <scheme val="minor"/>
      </rPr>
      <t>:
    1.</t>
    </r>
    <r>
      <rPr>
        <sz val="10"/>
        <color rgb="FF9E0000"/>
        <rFont val="Calibri"/>
        <family val="2"/>
        <scheme val="minor"/>
      </rPr>
      <t xml:space="preserve"> Organization-level</t>
    </r>
    <r>
      <rPr>
        <sz val="10"/>
        <color rgb="FFFF0000"/>
        <rFont val="Calibri"/>
        <family val="2"/>
        <scheme val="minor"/>
      </rPr>
      <t xml:space="preserve"> </t>
    </r>
    <r>
      <rPr>
        <sz val="10"/>
        <color theme="1"/>
        <rFont val="Calibri"/>
        <family val="2"/>
        <scheme val="minor"/>
      </rPr>
      <t>planning policy that:
        (a) Addresses purpose, scope, roles, responsibilities, management commitment, coordination among organizational entities, and compliance; and
        (b) Is consistent with applicable laws,</t>
    </r>
    <r>
      <rPr>
        <sz val="10"/>
        <rFont val="Calibri"/>
        <family val="2"/>
        <scheme val="minor"/>
      </rPr>
      <t xml:space="preserve"> Executive Order</t>
    </r>
    <r>
      <rPr>
        <sz val="10"/>
        <color theme="1"/>
        <rFont val="Calibri"/>
        <family val="2"/>
        <scheme val="minor"/>
      </rPr>
      <t xml:space="preserve">s, directives, regulations, policies, standards, and guidelines; and
    2. Procedures to facilitate the implementation of the planning policy and the associated planning controls;
b. Designate an </t>
    </r>
    <r>
      <rPr>
        <sz val="10"/>
        <color rgb="FF9E0000"/>
        <rFont val="Calibri"/>
        <family val="2"/>
        <scheme val="minor"/>
      </rPr>
      <t>organization-defined official</t>
    </r>
    <r>
      <rPr>
        <sz val="10"/>
        <color theme="1"/>
        <rFont val="Calibri"/>
        <family val="2"/>
        <scheme val="minor"/>
      </rPr>
      <t xml:space="preserve"> to manage the development, documentation, and dissemination of the planning policy and procedures; and
c. Review and update the current planning:
    1. Policy </t>
    </r>
    <r>
      <rPr>
        <sz val="10"/>
        <color rgb="FF9E0000"/>
        <rFont val="Calibri"/>
        <family val="2"/>
        <scheme val="minor"/>
      </rPr>
      <t xml:space="preserve">at least every one (1) year </t>
    </r>
    <r>
      <rPr>
        <sz val="10"/>
        <color theme="1"/>
        <rFont val="Calibri"/>
        <family val="2"/>
        <scheme val="minor"/>
      </rPr>
      <t xml:space="preserve">and following </t>
    </r>
    <r>
      <rPr>
        <sz val="10"/>
        <color rgb="FF9E0000"/>
        <rFont val="Calibri"/>
        <family val="2"/>
        <scheme val="minor"/>
      </rPr>
      <t>organization-defined events</t>
    </r>
    <r>
      <rPr>
        <sz val="10"/>
        <color theme="1"/>
        <rFont val="Calibri"/>
        <family val="2"/>
        <scheme val="minor"/>
      </rPr>
      <t xml:space="preserve">; and
    2. Procedures </t>
    </r>
    <r>
      <rPr>
        <sz val="10"/>
        <color rgb="FF9E0000"/>
        <rFont val="Calibri"/>
        <family val="2"/>
        <scheme val="minor"/>
      </rPr>
      <t>at least every one (1) year</t>
    </r>
    <r>
      <rPr>
        <sz val="10"/>
        <color rgb="FFFF0000"/>
        <rFont val="Calibri"/>
        <family val="2"/>
        <scheme val="minor"/>
      </rPr>
      <t xml:space="preserve"> </t>
    </r>
    <r>
      <rPr>
        <sz val="10"/>
        <color theme="1"/>
        <rFont val="Calibri"/>
        <family val="2"/>
        <scheme val="minor"/>
      </rPr>
      <t xml:space="preserve">and following </t>
    </r>
    <r>
      <rPr>
        <sz val="10"/>
        <color rgb="FF9E0000"/>
        <rFont val="Calibri"/>
        <family val="2"/>
        <scheme val="minor"/>
      </rPr>
      <t>organization-defined events.</t>
    </r>
  </si>
  <si>
    <r>
      <t xml:space="preserve">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(PII);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t>
    </r>
    <r>
      <rPr>
        <sz val="10"/>
        <color rgb="FF9E0000"/>
        <rFont val="Calibri"/>
        <family val="2"/>
        <scheme val="minor"/>
      </rPr>
      <t>organization-defined individuals or groups</t>
    </r>
    <r>
      <rPr>
        <sz val="10"/>
        <color theme="1"/>
        <rFont val="Calibri"/>
        <family val="2"/>
        <scheme val="minor"/>
      </rPr>
      <t xml:space="preserve">; and
 15. Are reviewed and approved by the Authorizing Official (AO) or designated representative prior to plan implementation.
b. Distribute copies of the plans and communicate subsequent changes to the plans to </t>
    </r>
    <r>
      <rPr>
        <sz val="10"/>
        <color rgb="FF9E0000"/>
        <rFont val="Calibri"/>
        <family val="2"/>
        <scheme val="minor"/>
      </rPr>
      <t>organization-defined personnel, roles, or stakeholders</t>
    </r>
    <r>
      <rPr>
        <sz val="10"/>
        <color theme="1"/>
        <rFont val="Calibri"/>
        <family val="2"/>
        <scheme val="minor"/>
      </rPr>
      <t xml:space="preserve">;
c. Review the plans </t>
    </r>
    <r>
      <rPr>
        <sz val="10"/>
        <color rgb="FF9E0000"/>
        <rFont val="Calibri"/>
        <family val="2"/>
        <scheme val="minor"/>
      </rPr>
      <t>at least every one (1) year or following significant changes</t>
    </r>
    <r>
      <rPr>
        <sz val="10"/>
        <color theme="1"/>
        <rFont val="Calibri"/>
        <family val="2"/>
        <scheme val="minor"/>
      </rPr>
      <t>; 
d. Update the plans to address changes to the system and environment of operation or problems identified during plan implementation or control assessments; and
e. Protect the plans from unauthorized disclosure and modification.</t>
    </r>
  </si>
  <si>
    <r>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t>
    </r>
    <r>
      <rPr>
        <sz val="10"/>
        <rFont val="Calibri"/>
        <family val="2"/>
        <scheme val="minor"/>
      </rPr>
      <t>ood</t>
    </r>
    <r>
      <rPr>
        <sz val="10"/>
        <color theme="1"/>
        <rFont val="Calibri"/>
        <family val="2"/>
        <scheme val="minor"/>
      </rPr>
      <t>, and agree to abide by the rules of behavior, before authorizing access to information and the system;
c. Review and update the rules of behavior</t>
    </r>
    <r>
      <rPr>
        <sz val="10"/>
        <color rgb="FF9E0000"/>
        <rFont val="Calibri"/>
        <family val="2"/>
        <scheme val="minor"/>
      </rPr>
      <t xml:space="preserve"> at least every one (1) year</t>
    </r>
    <r>
      <rPr>
        <sz val="10"/>
        <color theme="1"/>
        <rFont val="Calibri"/>
        <family val="2"/>
        <scheme val="minor"/>
      </rPr>
      <t xml:space="preserve">; and
d. Require individuals who have acknowledged a previous version of the rules of behavior to read and re-acknowledge </t>
    </r>
    <r>
      <rPr>
        <sz val="10"/>
        <color rgb="FF9E0000"/>
        <rFont val="Calibri"/>
        <family val="2"/>
        <scheme val="minor"/>
      </rPr>
      <t>when the rules are revised or updated</t>
    </r>
    <r>
      <rPr>
        <sz val="10"/>
        <color theme="1"/>
        <rFont val="Calibri"/>
        <family val="2"/>
        <scheme val="minor"/>
      </rPr>
      <t>.</t>
    </r>
  </si>
  <si>
    <r>
      <t xml:space="preserve">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(PII) to minimize privacy risk to individuals;
    3. Describe how the architectures are integrated into and support the enterprise architecture; and
    4. Describe any assumptions about, and dependencies on, external systems and services;
b. Review and update the architectures </t>
    </r>
    <r>
      <rPr>
        <sz val="10"/>
        <color rgb="FF9E0000"/>
        <rFont val="Calibri"/>
        <family val="2"/>
        <scheme val="minor"/>
      </rPr>
      <t>at least every one (1) year or following a significant change</t>
    </r>
    <r>
      <rPr>
        <sz val="10"/>
        <color rgb="FFFF0000"/>
        <rFont val="Calibri"/>
        <family val="2"/>
        <scheme val="minor"/>
      </rPr>
      <t xml:space="preserve"> </t>
    </r>
    <r>
      <rPr>
        <sz val="10"/>
        <rFont val="Calibri"/>
        <family val="2"/>
        <scheme val="minor"/>
      </rPr>
      <t>to reflect changes in the enterprise architecture; and
c. Reflect planned architecture changes in security and privacy plans, Concept of Operations (CONOPS), criticality analysis, organizational procedures, and procurements and acquisitions.</t>
    </r>
  </si>
  <si>
    <r>
      <t xml:space="preserve">a. Develop and disseminate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the coordination among organizational entities responsible for information security; and
    4. Is approved by a senior official with responsibility and accountability for the risk being incurred to organizational operations (including mission, functions, image, and reputation), organizational assets, individuals, other organizations, and the Nation;
b. Review and update the organization-wide information security program plan </t>
    </r>
    <r>
      <rPr>
        <sz val="10"/>
        <color rgb="FF9E0000"/>
        <rFont val="Calibri"/>
        <family val="2"/>
        <scheme val="minor"/>
      </rPr>
      <t>at least every one (1) year</t>
    </r>
    <r>
      <rPr>
        <sz val="10"/>
        <color rgb="FFFF0000"/>
        <rFont val="Calibri"/>
        <family val="2"/>
        <scheme val="minor"/>
      </rPr>
      <t xml:space="preserve"> </t>
    </r>
    <r>
      <rPr>
        <sz val="10"/>
        <rFont val="Calibri"/>
        <family val="2"/>
        <scheme val="minor"/>
      </rPr>
      <t>and</t>
    </r>
    <r>
      <rPr>
        <sz val="10"/>
        <color rgb="FFFF0000"/>
        <rFont val="Calibri"/>
        <family val="2"/>
        <scheme val="minor"/>
      </rPr>
      <t xml:space="preserve"> </t>
    </r>
    <r>
      <rPr>
        <sz val="10"/>
        <rFont val="Calibri"/>
        <family val="2"/>
        <scheme val="minor"/>
      </rPr>
      <t>following</t>
    </r>
    <r>
      <rPr>
        <sz val="10"/>
        <color rgb="FFFF0000"/>
        <rFont val="Calibri"/>
        <family val="2"/>
        <scheme val="minor"/>
      </rPr>
      <t xml:space="preserve"> </t>
    </r>
    <r>
      <rPr>
        <sz val="10"/>
        <color rgb="FF9E0000"/>
        <rFont val="Calibri"/>
        <family val="2"/>
        <scheme val="minor"/>
      </rPr>
      <t>organization-defined events</t>
    </r>
    <r>
      <rPr>
        <sz val="10"/>
        <rFont val="Calibri"/>
        <family val="2"/>
        <scheme val="minor"/>
      </rPr>
      <t>; and
c. Protect the information security program plan from unauthorized disclosure and modification.</t>
    </r>
  </si>
  <si>
    <r>
      <t xml:space="preserve">Develop and update </t>
    </r>
    <r>
      <rPr>
        <sz val="10"/>
        <color rgb="FF9E0000"/>
        <rFont val="Calibri"/>
        <family val="2"/>
        <scheme val="minor"/>
      </rPr>
      <t>an inventory of the organizational systems at least every one (1) year or when there is a significant change to the inventory.</t>
    </r>
  </si>
  <si>
    <r>
      <t>Establish, maintain, and update an inventory of all systems, applications, and projects that process Personally Identifiable Information (PII)</t>
    </r>
    <r>
      <rPr>
        <sz val="10"/>
        <color rgb="FF9E0000"/>
        <rFont val="Calibri"/>
        <family val="2"/>
        <scheme val="minor"/>
      </rPr>
      <t xml:space="preserve"> continuously or when there is a significant change to the systems, applications, and projects that process PII.</t>
    </r>
  </si>
  <si>
    <r>
      <t xml:space="preserve">a. Develop a comprehensive strategy to manage:
    1. Security risk to organizational operations and assets, individuals, other organizations, and the Nation associated with the operation and use of organizational systems; and
    2. Privacy risk to individuals resulting from the authorized processing of Personally Identifiable Information (PII);
b. Implement the risk management strategy consistently across the organization; and
c. Review and update the risk management strategy </t>
    </r>
    <r>
      <rPr>
        <sz val="10"/>
        <color rgb="FF9E0000"/>
        <rFont val="Calibri"/>
        <family val="2"/>
        <scheme val="minor"/>
      </rPr>
      <t>at least every one (1) year</t>
    </r>
    <r>
      <rPr>
        <sz val="10"/>
        <rFont val="Calibri"/>
        <family val="2"/>
        <scheme val="minor"/>
      </rPr>
      <t xml:space="preserve"> or as required, to address organizational changes.</t>
    </r>
  </si>
  <si>
    <r>
      <t xml:space="preserve">a. Define organizational mission and business processes with consideration for information security and privacy and the resulting risk to organizational operations, organizational assets, individuals, other organizations, and the Nation; and
b. Determine information protection and Personally Identifiable Information (PII) processing needs arising from the defined mission and business processes; and
c. Review and revise the mission and business processes </t>
    </r>
    <r>
      <rPr>
        <sz val="10"/>
        <color rgb="FF9E0000"/>
        <rFont val="Calibri"/>
        <family val="2"/>
        <scheme val="minor"/>
      </rPr>
      <t>at least every three (3) years or when significant changes to mission and business occur</t>
    </r>
    <r>
      <rPr>
        <sz val="10"/>
        <rFont val="Calibri"/>
        <family val="2"/>
        <scheme val="minor"/>
      </rPr>
      <t>.</t>
    </r>
  </si>
  <si>
    <r>
      <t>a. Develop, document, and implement policies and procedures that address the use of Personally Identifiable Information (PII) for internal testing, training, and research;
b. Limit or minimize the amount of PII  used for internal testing, training, and research purposes;
c. Authorize the use of PII</t>
    </r>
    <r>
      <rPr>
        <strike/>
        <sz val="10"/>
        <rFont val="Calibri"/>
        <family val="2"/>
        <scheme val="minor"/>
      </rPr>
      <t xml:space="preserve"> </t>
    </r>
    <r>
      <rPr>
        <sz val="10"/>
        <rFont val="Calibri"/>
        <family val="2"/>
        <scheme val="minor"/>
      </rPr>
      <t xml:space="preserve">when such information is required for internal testing, training, and research; and
d. Review and update policies and procedures </t>
    </r>
    <r>
      <rPr>
        <sz val="10"/>
        <color rgb="FF9E0000"/>
        <rFont val="Calibri"/>
        <family val="2"/>
        <scheme val="minor"/>
      </rPr>
      <t>at least every one (1) year</t>
    </r>
    <r>
      <rPr>
        <sz val="10"/>
        <rFont val="Calibri"/>
        <family val="2"/>
        <scheme val="minor"/>
      </rPr>
      <t>.</t>
    </r>
  </si>
  <si>
    <r>
      <t xml:space="preserve">Implement a process for receiving and responding to complaints, concerns, or questions from individuals about the organizational security and privacy practices that includes:
a. Mechanisms that are easy to use and readily accessible by the public;
b. All information necessary for successfully filing complaints;
c. Tracking mechanisms to ensure all complaints received are reviewed and addressed within </t>
    </r>
    <r>
      <rPr>
        <sz val="10"/>
        <color rgb="FF9E0000"/>
        <rFont val="Calibri"/>
        <family val="2"/>
        <scheme val="minor"/>
      </rPr>
      <t>thirty (30) working days from timestamp of submission, unless unusual or exceptional circumstances preclude completing action by that time</t>
    </r>
    <r>
      <rPr>
        <sz val="10"/>
        <rFont val="Calibri"/>
        <family val="2"/>
        <scheme val="minor"/>
      </rPr>
      <t xml:space="preserve">;
d. Acknowledgement of receipt of complaints, concerns, or questions from individuals within </t>
    </r>
    <r>
      <rPr>
        <sz val="10"/>
        <color rgb="FF9E0000"/>
        <rFont val="Calibri"/>
        <family val="2"/>
        <scheme val="minor"/>
      </rPr>
      <t>ten (10) working days from timestamp of submission</t>
    </r>
    <r>
      <rPr>
        <sz val="10"/>
        <rFont val="Calibri"/>
        <family val="2"/>
        <scheme val="minor"/>
      </rPr>
      <t>; and
e. Response to complaints, concerns, or questions from individuals within</t>
    </r>
    <r>
      <rPr>
        <sz val="10"/>
        <color rgb="FF9E0000"/>
        <rFont val="Calibri"/>
        <family val="2"/>
        <scheme val="minor"/>
      </rPr>
      <t xml:space="preserve"> thirty (30) working days from timestamp of submission, unless unusual or exceptional circumstances preclude completing action by that time</t>
    </r>
    <r>
      <rPr>
        <sz val="10"/>
        <rFont val="Calibri"/>
        <family val="2"/>
        <scheme val="minor"/>
      </rPr>
      <t>.</t>
    </r>
  </si>
  <si>
    <r>
      <t xml:space="preserve">a. Identify and document:
    1. Assumptions affecting risk assessments, risk responses, and risk monitoring;
    2. Constraints affecting risk assessments, risk responses, and risk monitoring;
    3. Priorities and trade-offs considered by the organization for managing risk; and
    4. Organizational risk tolerance;
b. Distribute the results of risk framing activities to </t>
    </r>
    <r>
      <rPr>
        <sz val="10"/>
        <color rgb="FF9E0000"/>
        <rFont val="Calibri"/>
        <family val="2"/>
        <scheme val="minor"/>
      </rPr>
      <t>organization-defined personnel who have responsibilities for risk management</t>
    </r>
    <r>
      <rPr>
        <sz val="10"/>
        <rFont val="Calibri"/>
        <family val="2"/>
        <scheme val="minor"/>
      </rPr>
      <t xml:space="preserve">; and
c. Review and update risk framing considerations </t>
    </r>
    <r>
      <rPr>
        <sz val="10"/>
        <color rgb="FF9E0000"/>
        <rFont val="Calibri"/>
        <family val="2"/>
        <scheme val="minor"/>
      </rPr>
      <t>at least every one (1) year or when a significant change occurs</t>
    </r>
    <r>
      <rPr>
        <sz val="10"/>
        <rFont val="Calibri"/>
        <family val="2"/>
        <scheme val="minor"/>
      </rPr>
      <t>.</t>
    </r>
  </si>
  <si>
    <r>
      <t>Develop an organization-wide continuous monitoring strategy and implement continuous monitoring programs that include:
a. Establishing organization-wide metrics to be monitored</t>
    </r>
    <r>
      <rPr>
        <sz val="10"/>
        <color rgb="FFFF0000"/>
        <rFont val="Calibri"/>
        <family val="2"/>
        <scheme val="minor"/>
      </rPr>
      <t xml:space="preserve"> </t>
    </r>
    <r>
      <rPr>
        <sz val="10"/>
        <color rgb="FF9E0000"/>
        <rFont val="Calibri"/>
        <family val="2"/>
        <scheme val="minor"/>
      </rPr>
      <t>as defined by the organization;</t>
    </r>
    <r>
      <rPr>
        <sz val="10"/>
        <rFont val="Calibri"/>
        <family val="2"/>
        <scheme val="minor"/>
      </rPr>
      <t xml:space="preserve">
b. Establishing </t>
    </r>
    <r>
      <rPr>
        <sz val="10"/>
        <color rgb="FF9E0000"/>
        <rFont val="Calibri"/>
        <family val="2"/>
        <scheme val="minor"/>
      </rPr>
      <t>organization-defined frequencies</t>
    </r>
    <r>
      <rPr>
        <sz val="10"/>
        <rFont val="Calibri"/>
        <family val="2"/>
        <scheme val="minor"/>
      </rPr>
      <t xml:space="preserve"> for monitoring and </t>
    </r>
    <r>
      <rPr>
        <sz val="10"/>
        <color rgb="FF9E0000"/>
        <rFont val="Calibri"/>
        <family val="2"/>
        <scheme val="minor"/>
      </rPr>
      <t>organization-defined frequencies</t>
    </r>
    <r>
      <rPr>
        <sz val="10"/>
        <rFont val="Calibri"/>
        <family val="2"/>
        <scheme val="minor"/>
      </rPr>
      <t xml:space="preserve"> for assessment of control effectiveness;
c. Ongoing monitoring of organizationally defined metrics in accordance with the continuous monitoring strategy;
d. Correlation and analysis of information generated by control assessments and monitoring;
e. Response actions to address results of the analysis of control assessment and monitoring information; and
f. Reporting the security and privacy status of organizational systems to </t>
    </r>
    <r>
      <rPr>
        <sz val="10"/>
        <color rgb="FF9E0000"/>
        <rFont val="Calibri"/>
        <family val="2"/>
        <scheme val="minor"/>
      </rPr>
      <t>organization-defined personnel or roles at least every thirty (30) days</t>
    </r>
    <r>
      <rPr>
        <sz val="10"/>
        <rFont val="Calibri"/>
        <family val="2"/>
        <scheme val="minor"/>
      </rPr>
      <t>.</t>
    </r>
  </si>
  <si>
    <r>
      <t xml:space="preserve">a. Develop, document, and disseminate to </t>
    </r>
    <r>
      <rPr>
        <sz val="10"/>
        <color rgb="FF9E0000"/>
        <rFont val="Calibri"/>
        <family val="2"/>
        <scheme val="minor"/>
      </rPr>
      <t>applicable personnel and roles</t>
    </r>
    <r>
      <rPr>
        <sz val="10"/>
        <rFont val="Calibri"/>
        <family val="2"/>
        <scheme val="minor"/>
      </rPr>
      <t xml:space="preserve">: 
    1. </t>
    </r>
    <r>
      <rPr>
        <sz val="10"/>
        <color rgb="FF9E0000"/>
        <rFont val="Calibri"/>
        <family val="2"/>
        <scheme val="minor"/>
      </rPr>
      <t>Organization-level</t>
    </r>
    <r>
      <rPr>
        <sz val="10"/>
        <rFont val="Calibri"/>
        <family val="2"/>
        <scheme val="minor"/>
      </rPr>
      <t xml:space="preserve"> personnel security policy that:
        (a) Addresses purpose, scope, roles, responsibilities, management commitment, coordination among organizational entities, and compliance; and
        (b) Is consistent with applicable laws,</t>
    </r>
    <r>
      <rPr>
        <sz val="10"/>
        <color rgb="FF9E0000"/>
        <rFont val="Calibri"/>
        <family val="2"/>
        <scheme val="minor"/>
      </rPr>
      <t xml:space="preserve"> E</t>
    </r>
    <r>
      <rPr>
        <sz val="10"/>
        <rFont val="Calibri"/>
        <family val="2"/>
        <scheme val="minor"/>
      </rPr>
      <t xml:space="preserve">xecutive </t>
    </r>
    <r>
      <rPr>
        <sz val="10"/>
        <color rgb="FF9E0000"/>
        <rFont val="Calibri"/>
        <family val="2"/>
        <scheme val="minor"/>
      </rPr>
      <t>O</t>
    </r>
    <r>
      <rPr>
        <sz val="10"/>
        <rFont val="Calibri"/>
        <family val="2"/>
        <scheme val="minor"/>
      </rPr>
      <t xml:space="preserve">rders, directives, regulations, policies, standards, and guidelines; and
    2. Procedures to facilitate the implementation of the personnel security policy and the associated personnel security controls;
b. Designate </t>
    </r>
    <r>
      <rPr>
        <sz val="10"/>
        <color theme="1"/>
        <rFont val="Calibri"/>
        <family val="2"/>
        <scheme val="minor"/>
      </rPr>
      <t xml:space="preserve">an </t>
    </r>
    <r>
      <rPr>
        <sz val="10"/>
        <color rgb="FF9E0000"/>
        <rFont val="Calibri"/>
        <family val="2"/>
        <scheme val="minor"/>
      </rPr>
      <t xml:space="preserve">organization-defined official </t>
    </r>
    <r>
      <rPr>
        <sz val="10"/>
        <rFont val="Calibri"/>
        <family val="2"/>
        <scheme val="minor"/>
      </rPr>
      <t xml:space="preserve">to manage the development, documentation, and dissemination of the physical and environmental protection policy and procedures; and
c. Review and update the current personnel security:
    1. Policy </t>
    </r>
    <r>
      <rPr>
        <sz val="10"/>
        <color rgb="FF9E0000"/>
        <rFont val="Calibri"/>
        <family val="2"/>
        <scheme val="minor"/>
      </rPr>
      <t>at least every one (1) year</t>
    </r>
    <r>
      <rPr>
        <sz val="10"/>
        <rFont val="Calibri"/>
        <family val="2"/>
        <scheme val="minor"/>
      </rPr>
      <t xml:space="preserve"> and following </t>
    </r>
    <r>
      <rPr>
        <sz val="10"/>
        <color rgb="FF9E0000"/>
        <rFont val="Calibri"/>
        <family val="2"/>
        <scheme val="minor"/>
      </rPr>
      <t>organization-defined events</t>
    </r>
    <r>
      <rPr>
        <sz val="10"/>
        <rFont val="Calibri"/>
        <family val="2"/>
        <scheme val="minor"/>
      </rPr>
      <t xml:space="preserve">;  and
    2. Procedures </t>
    </r>
    <r>
      <rPr>
        <sz val="10"/>
        <color rgb="FF9E0000"/>
        <rFont val="Calibri"/>
        <family val="2"/>
        <scheme val="minor"/>
      </rPr>
      <t>at least every one (1) year</t>
    </r>
    <r>
      <rPr>
        <sz val="10"/>
        <color rgb="FFFF0000"/>
        <rFont val="Calibri"/>
        <family val="2"/>
        <scheme val="minor"/>
      </rPr>
      <t xml:space="preserve"> </t>
    </r>
    <r>
      <rPr>
        <sz val="10"/>
        <rFont val="Calibri"/>
        <family val="2"/>
        <scheme val="minor"/>
      </rPr>
      <t xml:space="preserve">and following </t>
    </r>
    <r>
      <rPr>
        <sz val="10"/>
        <color rgb="FF9E0000"/>
        <rFont val="Calibri"/>
        <family val="2"/>
        <scheme val="minor"/>
      </rPr>
      <t>organization-defined  events</t>
    </r>
    <r>
      <rPr>
        <sz val="10"/>
        <color rgb="FFFF0000"/>
        <rFont val="Calibri"/>
        <family val="2"/>
        <scheme val="minor"/>
      </rPr>
      <t xml:space="preserve"> </t>
    </r>
    <r>
      <rPr>
        <sz val="10"/>
        <rFont val="Calibri"/>
        <family val="2"/>
        <scheme val="minor"/>
      </rPr>
      <t>.</t>
    </r>
  </si>
  <si>
    <r>
      <t xml:space="preserve">a. Assign a risk designation to all organizational positions;
b. Establish screening criteria for individuals filling those positions; and
c. Review and update position risk designations </t>
    </r>
    <r>
      <rPr>
        <sz val="10"/>
        <color rgb="FF9E0000"/>
        <rFont val="Calibri"/>
        <family val="2"/>
        <scheme val="minor"/>
      </rPr>
      <t>at least every one (1) year or whenever a position’s duties are changed, revised, or realigned.</t>
    </r>
  </si>
  <si>
    <r>
      <t xml:space="preserve">a. Screen individuals prior to authorizing access to the system; and
b. Rescreen individuals in accordance with </t>
    </r>
    <r>
      <rPr>
        <sz val="10"/>
        <color rgb="FF9E0000"/>
        <rFont val="Calibri (Body)"/>
      </rPr>
      <t>organizational Personnel Security Policy and anytime they change a position.</t>
    </r>
  </si>
  <si>
    <r>
      <t>Upon termination of individual employment:
a. Disable system access</t>
    </r>
    <r>
      <rPr>
        <sz val="10"/>
        <color rgb="FF9E0000"/>
        <rFont val="Calibri"/>
        <family val="2"/>
        <scheme val="minor"/>
      </rPr>
      <t xml:space="preserve"> within the same day as termination;</t>
    </r>
    <r>
      <rPr>
        <sz val="10"/>
        <color rgb="FF7030A0"/>
        <rFont val="Calibri"/>
        <family val="2"/>
        <scheme val="minor"/>
      </rPr>
      <t xml:space="preserve">
</t>
    </r>
    <r>
      <rPr>
        <sz val="10"/>
        <rFont val="Calibri"/>
        <family val="2"/>
        <scheme val="minor"/>
      </rPr>
      <t>b. Terminate or revoke any authenticators and credentials associated with the individual;
c. Conduct exit interviews that include a discussion of non-disclosure of information security and privacy information; 
d. Retrieve all security-related organizational system-related property; and
e. Retain access to organizational information and systems formerly controlled by the terminated individual</t>
    </r>
    <r>
      <rPr>
        <sz val="10"/>
        <color rgb="FFFF0000"/>
        <rFont val="Calibri"/>
        <family val="2"/>
        <scheme val="minor"/>
      </rPr>
      <t>.</t>
    </r>
  </si>
  <si>
    <r>
      <t xml:space="preserve">a. Review and confirm ongoing operational need for current logical and physical access authorizations to systems and facilities when individuals are reassigned or transferred to other positions within the organization;
b. Initiate </t>
    </r>
    <r>
      <rPr>
        <sz val="10"/>
        <color rgb="FF9E0000"/>
        <rFont val="Calibri"/>
        <family val="2"/>
        <scheme val="minor"/>
      </rPr>
      <t>reassignment actions to ensure all system accesses no longer required (e.g., need to know) are removed or disabled</t>
    </r>
    <r>
      <rPr>
        <sz val="10"/>
        <color rgb="FFFF0000"/>
        <rFont val="Calibri"/>
        <family val="2"/>
        <scheme val="minor"/>
      </rPr>
      <t xml:space="preserve"> </t>
    </r>
    <r>
      <rPr>
        <sz val="10"/>
        <rFont val="Calibri"/>
        <family val="2"/>
        <scheme val="minor"/>
      </rPr>
      <t>within</t>
    </r>
    <r>
      <rPr>
        <sz val="10"/>
        <color rgb="FFFF0000"/>
        <rFont val="Calibri"/>
        <family val="2"/>
        <scheme val="minor"/>
      </rPr>
      <t xml:space="preserve"> </t>
    </r>
    <r>
      <rPr>
        <sz val="10"/>
        <color rgb="FF9E0000"/>
        <rFont val="Calibri"/>
        <family val="2"/>
        <scheme val="minor"/>
      </rPr>
      <t xml:space="preserve">twenty-four (24) hours: </t>
    </r>
    <r>
      <rPr>
        <sz val="10"/>
        <color rgb="FFFF0000"/>
        <rFont val="Calibri"/>
        <family val="2"/>
        <scheme val="minor"/>
      </rPr>
      <t xml:space="preserve">
</t>
    </r>
    <r>
      <rPr>
        <sz val="10"/>
        <rFont val="Calibri"/>
        <family val="2"/>
        <scheme val="minor"/>
      </rPr>
      <t xml:space="preserve">c. Modify access authorization as needed to correspond with any changes in operational need due to reassignment or transfer; and
d. Notify </t>
    </r>
    <r>
      <rPr>
        <sz val="10"/>
        <color rgb="FF9E0000"/>
        <rFont val="Calibri"/>
        <family val="2"/>
        <scheme val="minor"/>
      </rPr>
      <t>organization-defined personnel or roles within twenty-four (24) hours.</t>
    </r>
  </si>
  <si>
    <r>
      <t xml:space="preserve">a. Develop and document access agreements for organizational systems;
b. Review and update the access agreements </t>
    </r>
    <r>
      <rPr>
        <sz val="10"/>
        <color rgb="FF9E0000"/>
        <rFont val="Calibri"/>
        <family val="2"/>
        <scheme val="minor"/>
      </rPr>
      <t>as part of the system security authorization or when a contract is renewed or extended, but at a minimum at least every one (1) year</t>
    </r>
    <r>
      <rPr>
        <sz val="10"/>
        <rFont val="Calibri"/>
        <family val="2"/>
        <scheme val="minor"/>
      </rPr>
      <t xml:space="preserve">; and
c. Verify that individuals requiring access to organizational information and systems: 
    1. Sign appropriate access agreements (paper or electronic) prior to being granted access; and
    2. Re-sign access agreements to maintain access to organizational systems when access agreements have been updated or </t>
    </r>
    <r>
      <rPr>
        <sz val="10"/>
        <color rgb="FF9E0000"/>
        <rFont val="Calibri"/>
        <family val="2"/>
        <scheme val="minor"/>
      </rPr>
      <t>at least every one (1) year</t>
    </r>
    <r>
      <rPr>
        <sz val="10"/>
        <rFont val="Calibri"/>
        <family val="2"/>
        <scheme val="minor"/>
      </rPr>
      <t>.</t>
    </r>
  </si>
  <si>
    <r>
      <t xml:space="preserve">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t>
    </r>
    <r>
      <rPr>
        <sz val="10"/>
        <color rgb="FF9E0000"/>
        <rFont val="Calibri"/>
        <family val="2"/>
        <scheme val="minor"/>
      </rPr>
      <t>organization-defined personnel or roles</t>
    </r>
    <r>
      <rPr>
        <sz val="10"/>
        <color theme="1"/>
        <rFont val="Calibri"/>
        <family val="2"/>
        <scheme val="minor"/>
      </rPr>
      <t xml:space="preserve"> of any personnel transfers or terminations of external personnel who possess organizational credentials and/or badges, or who have system privileges within </t>
    </r>
    <r>
      <rPr>
        <sz val="10"/>
        <color rgb="FF9E0000"/>
        <rFont val="Calibri"/>
        <family val="2"/>
        <scheme val="minor"/>
      </rPr>
      <t>twenty-four (24) hours</t>
    </r>
    <r>
      <rPr>
        <sz val="10"/>
        <color theme="1"/>
        <rFont val="Calibri"/>
        <family val="2"/>
        <scheme val="minor"/>
      </rPr>
      <t>; and
e. Monitor provider compliance with personnel security requirements.</t>
    </r>
  </si>
  <si>
    <r>
      <t xml:space="preserve">a. Employ a formal sanctions process for individuals failing to comply with established information security and privacy policies and procedures; and
b. Notify </t>
    </r>
    <r>
      <rPr>
        <sz val="10"/>
        <color rgb="FF9E0000"/>
        <rFont val="Calibri"/>
        <family val="2"/>
        <scheme val="minor"/>
      </rPr>
      <t>organization-defined personnel or roles within twenty-four (24) hours</t>
    </r>
    <r>
      <rPr>
        <sz val="10"/>
        <rFont val="Calibri"/>
        <family val="2"/>
        <scheme val="minor"/>
      </rPr>
      <t xml:space="preserve"> when a formal employee sanctions process is initiated, identifying the individual sanctioned and the reason for the sanction.</t>
    </r>
  </si>
  <si>
    <r>
      <t>a. Develop, document, and disseminate to</t>
    </r>
    <r>
      <rPr>
        <sz val="10"/>
        <color rgb="FFFF0000"/>
        <rFont val="Calibri"/>
        <family val="2"/>
        <scheme val="minor"/>
      </rPr>
      <t xml:space="preserve"> </t>
    </r>
    <r>
      <rPr>
        <sz val="10"/>
        <color rgb="FF9E0000"/>
        <rFont val="Calibri"/>
        <family val="2"/>
        <scheme val="minor"/>
      </rPr>
      <t>organization-defined personnel and roles</t>
    </r>
    <r>
      <rPr>
        <sz val="10"/>
        <rFont val="Calibri"/>
        <family val="2"/>
        <scheme val="minor"/>
      </rPr>
      <t>:
    1. An</t>
    </r>
    <r>
      <rPr>
        <sz val="10"/>
        <color rgb="FFFF0000"/>
        <rFont val="Calibri (Body)"/>
      </rPr>
      <t xml:space="preserve"> </t>
    </r>
    <r>
      <rPr>
        <sz val="10"/>
        <color rgb="FF9E0000"/>
        <rFont val="Calibri"/>
        <family val="2"/>
        <scheme val="minor"/>
      </rPr>
      <t>organizational-level</t>
    </r>
    <r>
      <rPr>
        <sz val="10"/>
        <color rgb="FFFF0000"/>
        <rFont val="Calibri"/>
        <family val="2"/>
        <scheme val="minor"/>
      </rPr>
      <t xml:space="preserve"> </t>
    </r>
    <r>
      <rPr>
        <sz val="10"/>
        <rFont val="Calibri"/>
        <family val="2"/>
        <scheme val="minor"/>
      </rPr>
      <t>Personally Identifiable Information (PII)</t>
    </r>
    <r>
      <rPr>
        <sz val="10"/>
        <color rgb="FFFF0000"/>
        <rFont val="Calibri"/>
        <family val="2"/>
        <scheme val="minor"/>
      </rPr>
      <t xml:space="preserve"> </t>
    </r>
    <r>
      <rPr>
        <sz val="10"/>
        <rFont val="Calibri"/>
        <family val="2"/>
        <scheme val="minor"/>
      </rPr>
      <t>processing and transparency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PII processing and transparency policy and the associated PII processing and transparency controls;
b. Designate an organization-defined official to manage the development, documentation, and dissemination of the PII</t>
    </r>
    <r>
      <rPr>
        <sz val="10"/>
        <color rgb="FFFF0000"/>
        <rFont val="Calibri"/>
        <family val="2"/>
        <scheme val="minor"/>
      </rPr>
      <t xml:space="preserve">  </t>
    </r>
    <r>
      <rPr>
        <sz val="10"/>
        <rFont val="Calibri"/>
        <family val="2"/>
        <scheme val="minor"/>
      </rPr>
      <t xml:space="preserve">processing and transparency policy and procedures; and
c. Review and update the current PII processing and transparency:
    1. Policy </t>
    </r>
    <r>
      <rPr>
        <sz val="10"/>
        <color rgb="FF9E0000"/>
        <rFont val="Calibri"/>
        <family val="2"/>
        <scheme val="minor"/>
      </rPr>
      <t>at least every one (1) year and following organization-defined events</t>
    </r>
    <r>
      <rPr>
        <sz val="10"/>
        <rFont val="Calibri"/>
        <family val="2"/>
        <scheme val="minor"/>
      </rPr>
      <t xml:space="preserve">; and
    2. Procedures </t>
    </r>
    <r>
      <rPr>
        <sz val="10"/>
        <color rgb="FF9E0000"/>
        <rFont val="Calibri"/>
        <family val="2"/>
        <scheme val="minor"/>
      </rPr>
      <t>at least every one (1) year and  following organization-defined events</t>
    </r>
    <r>
      <rPr>
        <sz val="10"/>
        <rFont val="Calibri"/>
        <family val="2"/>
        <scheme val="minor"/>
      </rPr>
      <t>.</t>
    </r>
  </si>
  <si>
    <r>
      <t xml:space="preserve">a. Determine and document the </t>
    </r>
    <r>
      <rPr>
        <sz val="10"/>
        <color rgb="FF9E0000"/>
        <rFont val="Calibri"/>
        <family val="2"/>
        <scheme val="minor"/>
      </rPr>
      <t>organization-defined authority</t>
    </r>
    <r>
      <rPr>
        <sz val="10"/>
        <rFont val="Calibri"/>
        <family val="2"/>
        <scheme val="minor"/>
      </rPr>
      <t xml:space="preserve"> that permits the</t>
    </r>
    <r>
      <rPr>
        <sz val="10"/>
        <color rgb="FFFF0000"/>
        <rFont val="Calibri"/>
        <family val="2"/>
        <scheme val="minor"/>
      </rPr>
      <t xml:space="preserve"> </t>
    </r>
    <r>
      <rPr>
        <sz val="10"/>
        <color rgb="FF9E0000"/>
        <rFont val="Calibri"/>
        <family val="2"/>
        <scheme val="minor"/>
      </rPr>
      <t>organization-defined processing</t>
    </r>
    <r>
      <rPr>
        <sz val="10"/>
        <rFont val="Calibri"/>
        <family val="2"/>
        <scheme val="minor"/>
      </rPr>
      <t xml:space="preserve"> of Personally Identifiable Information (PII); and
b. Restrict the </t>
    </r>
    <r>
      <rPr>
        <sz val="10"/>
        <color rgb="FF9E0000"/>
        <rFont val="Calibri"/>
        <family val="2"/>
        <scheme val="minor"/>
      </rPr>
      <t>organization-defined processing</t>
    </r>
    <r>
      <rPr>
        <sz val="10"/>
        <rFont val="Calibri"/>
        <family val="2"/>
        <scheme val="minor"/>
      </rPr>
      <t xml:space="preserve"> of PII</t>
    </r>
    <r>
      <rPr>
        <sz val="10"/>
        <color rgb="FFFF0000"/>
        <rFont val="Calibri"/>
        <family val="2"/>
        <scheme val="minor"/>
      </rPr>
      <t xml:space="preserve"> </t>
    </r>
    <r>
      <rPr>
        <sz val="10"/>
        <rFont val="Calibri"/>
        <family val="2"/>
        <scheme val="minor"/>
      </rPr>
      <t>to only that which is authorized.</t>
    </r>
  </si>
  <si>
    <r>
      <t xml:space="preserve">a. Identify and document the </t>
    </r>
    <r>
      <rPr>
        <sz val="10"/>
        <color rgb="FF9E0000"/>
        <rFont val="Calibri"/>
        <family val="2"/>
        <scheme val="minor"/>
      </rPr>
      <t>organization-defined purpose(s)</t>
    </r>
    <r>
      <rPr>
        <sz val="10"/>
        <rFont val="Calibri"/>
        <family val="2"/>
        <scheme val="minor"/>
      </rPr>
      <t xml:space="preserve"> for processing Personally Identifiable Information (PII);
b. Describe the purpose(s) in the public privacy notices and policies of the organization; 
c. Restrict the</t>
    </r>
    <r>
      <rPr>
        <sz val="10"/>
        <color rgb="FF9E0000"/>
        <rFont val="Calibri"/>
        <family val="2"/>
        <scheme val="minor"/>
      </rPr>
      <t xml:space="preserve"> organization-defined</t>
    </r>
    <r>
      <rPr>
        <sz val="10"/>
        <rFont val="Calibri"/>
        <family val="2"/>
        <scheme val="minor"/>
      </rPr>
      <t xml:space="preserve"> </t>
    </r>
    <r>
      <rPr>
        <sz val="10"/>
        <color rgb="FF9E0000"/>
        <rFont val="Calibri"/>
        <family val="2"/>
        <scheme val="minor"/>
      </rPr>
      <t>processing</t>
    </r>
    <r>
      <rPr>
        <sz val="10"/>
        <rFont val="Calibri"/>
        <family val="2"/>
        <scheme val="minor"/>
      </rPr>
      <t xml:space="preserve"> of PII to only that which is compatible with the identified purpose(s); and 
d. Monitor changes in processing PII and implement</t>
    </r>
    <r>
      <rPr>
        <sz val="10"/>
        <color rgb="FF9E0000"/>
        <rFont val="Calibri"/>
        <family val="2"/>
        <scheme val="minor"/>
      </rPr>
      <t xml:space="preserve"> organization-defined</t>
    </r>
    <r>
      <rPr>
        <sz val="10"/>
        <rFont val="Calibri"/>
        <family val="2"/>
        <scheme val="minor"/>
      </rPr>
      <t xml:space="preserve"> </t>
    </r>
    <r>
      <rPr>
        <sz val="10"/>
        <color rgb="FF9E0000"/>
        <rFont val="Calibri"/>
        <family val="2"/>
        <scheme val="minor"/>
      </rPr>
      <t xml:space="preserve">mechanisms </t>
    </r>
    <r>
      <rPr>
        <sz val="10"/>
        <rFont val="Calibri"/>
        <family val="2"/>
        <scheme val="minor"/>
      </rPr>
      <t xml:space="preserve">to ensure that any changes are made in accordance with </t>
    </r>
    <r>
      <rPr>
        <sz val="10"/>
        <color rgb="FF9E0000"/>
        <rFont val="Calibri"/>
        <family val="2"/>
        <scheme val="minor"/>
      </rPr>
      <t>organization-defined requirements</t>
    </r>
    <r>
      <rPr>
        <sz val="10"/>
        <rFont val="Calibri"/>
        <family val="2"/>
        <scheme val="minor"/>
      </rPr>
      <t>.</t>
    </r>
  </si>
  <si>
    <r>
      <t xml:space="preserve">Implement </t>
    </r>
    <r>
      <rPr>
        <sz val="10"/>
        <color rgb="FF9E0000"/>
        <rFont val="Calibri"/>
        <family val="2"/>
        <scheme val="minor"/>
      </rPr>
      <t xml:space="preserve">organization-defined tools or mechanisms </t>
    </r>
    <r>
      <rPr>
        <sz val="10"/>
        <rFont val="Calibri"/>
        <family val="2"/>
        <scheme val="minor"/>
      </rPr>
      <t>for individuals to consent to the processing of their Personally Identifiable Information (PII) prior to its collection that facilitate individuals’ informed decision-making.</t>
    </r>
  </si>
  <si>
    <r>
      <t xml:space="preserve">Implement </t>
    </r>
    <r>
      <rPr>
        <sz val="10"/>
        <color rgb="FF9E0000"/>
        <rFont val="Calibri"/>
        <family val="2"/>
        <scheme val="minor"/>
      </rPr>
      <t>organization-defined tools or mechanisms</t>
    </r>
    <r>
      <rPr>
        <sz val="10"/>
        <rFont val="Calibri"/>
        <family val="2"/>
        <scheme val="minor"/>
      </rPr>
      <t xml:space="preserve"> for individuals to revoke consent to the processing of their Personally Identifiable Information (PII).</t>
    </r>
  </si>
  <si>
    <r>
      <t>Provide notice to individuals about the processing of</t>
    </r>
    <r>
      <rPr>
        <sz val="10"/>
        <color theme="1"/>
        <rFont val="Calibri"/>
        <family val="2"/>
        <scheme val="minor"/>
      </rPr>
      <t xml:space="preserve"> P</t>
    </r>
    <r>
      <rPr>
        <sz val="10"/>
        <rFont val="Calibri"/>
        <family val="2"/>
        <scheme val="minor"/>
      </rPr>
      <t xml:space="preserve">ersonally </t>
    </r>
    <r>
      <rPr>
        <sz val="10"/>
        <color theme="1"/>
        <rFont val="Calibri"/>
        <family val="2"/>
        <scheme val="minor"/>
      </rPr>
      <t>Identifiable Information (PII) that:</t>
    </r>
    <r>
      <rPr>
        <sz val="10"/>
        <rFont val="Calibri"/>
        <family val="2"/>
        <scheme val="minor"/>
      </rPr>
      <t xml:space="preserve">
a. Is available to individuals upon first interacting with an organization, and subsequently at </t>
    </r>
    <r>
      <rPr>
        <sz val="10"/>
        <color rgb="FF9E0000"/>
        <rFont val="Calibri"/>
        <family val="2"/>
        <scheme val="minor"/>
      </rPr>
      <t>organization-defined frequency</t>
    </r>
    <r>
      <rPr>
        <sz val="10"/>
        <rFont val="Calibri"/>
        <family val="2"/>
        <scheme val="minor"/>
      </rPr>
      <t xml:space="preserve">;
b. Presents clear and easy to understand information about PII processing in plain language;
c. Identifies the authority that authorizes the processing of PII;
d. Identifies the purposes for which PII is to be processed; and
e. Includes </t>
    </r>
    <r>
      <rPr>
        <sz val="10"/>
        <color rgb="FF9E0000"/>
        <rFont val="Calibri"/>
        <family val="2"/>
        <scheme val="minor"/>
      </rPr>
      <t>any additional information the organization deems necessary to effect compliance with applicable laws, regulations, or policies.</t>
    </r>
  </si>
  <si>
    <r>
      <t>Present notice of Personally Identifiable Information (PII) processing to individuals at a time and location where the individual provides PII or in conjunction with a data action, or</t>
    </r>
    <r>
      <rPr>
        <sz val="10"/>
        <color rgb="FFFF0000"/>
        <rFont val="Calibri"/>
        <family val="2"/>
        <scheme val="minor"/>
      </rPr>
      <t xml:space="preserve"> </t>
    </r>
    <r>
      <rPr>
        <sz val="10"/>
        <color rgb="FF9E0000"/>
        <rFont val="Calibri"/>
        <family val="2"/>
        <scheme val="minor"/>
      </rPr>
      <t>at an organization-defined frequency</t>
    </r>
    <r>
      <rPr>
        <sz val="10"/>
        <rFont val="Calibri"/>
        <family val="2"/>
        <scheme val="minor"/>
      </rPr>
      <t>.</t>
    </r>
  </si>
  <si>
    <r>
      <t xml:space="preserve">a. Develop, document, and disseminate to </t>
    </r>
    <r>
      <rPr>
        <sz val="10"/>
        <color rgb="FF9E0000"/>
        <rFont val="Calibri"/>
        <family val="2"/>
        <scheme val="minor"/>
      </rPr>
      <t>organization-defined personnel or roles</t>
    </r>
    <r>
      <rPr>
        <sz val="10"/>
        <color theme="1"/>
        <rFont val="Calibri"/>
        <family val="2"/>
        <scheme val="minor"/>
      </rPr>
      <t xml:space="preserve">:
    1. </t>
    </r>
    <r>
      <rPr>
        <sz val="10"/>
        <color rgb="FF9E0000"/>
        <rFont val="Calibri"/>
        <family val="2"/>
        <scheme val="minor"/>
      </rPr>
      <t>Organization-level</t>
    </r>
    <r>
      <rPr>
        <sz val="10"/>
        <color rgb="FFFF0000"/>
        <rFont val="Calibri"/>
        <family val="2"/>
        <scheme val="minor"/>
      </rPr>
      <t xml:space="preserve"> </t>
    </r>
    <r>
      <rPr>
        <sz val="10"/>
        <color theme="1"/>
        <rFont val="Calibri"/>
        <family val="2"/>
        <scheme val="minor"/>
      </rPr>
      <t xml:space="preserve">risk assessment policy that:
        (a) Addresses purpose, scope, roles, responsibilities, management commitment, coordination among organizational entities, and compliance; and
        (b) Is consistent with applicable laws, </t>
    </r>
    <r>
      <rPr>
        <sz val="10"/>
        <rFont val="Calibri"/>
        <family val="2"/>
        <scheme val="minor"/>
      </rPr>
      <t>Executive Or</t>
    </r>
    <r>
      <rPr>
        <sz val="10"/>
        <color theme="1"/>
        <rFont val="Calibri"/>
        <family val="2"/>
        <scheme val="minor"/>
      </rPr>
      <t xml:space="preserve">ders, directives, regulations, policies, standards, and guidelines; and
    2. Procedures to facilitate the implementation of the risk assessment policy and the associated risk assessment controls;
b. Designate an </t>
    </r>
    <r>
      <rPr>
        <sz val="10"/>
        <color rgb="FF9E0000"/>
        <rFont val="Calibri"/>
        <family val="2"/>
        <scheme val="minor"/>
      </rPr>
      <t>organization-defined official</t>
    </r>
    <r>
      <rPr>
        <sz val="10"/>
        <color theme="1"/>
        <rFont val="Calibri"/>
        <family val="2"/>
        <scheme val="minor"/>
      </rPr>
      <t xml:space="preserve"> to manage the development, documentation, and dissemination of the risk assessment policy and procedures; and
c. Review and update the current risk assessment:
    1. Policy</t>
    </r>
    <r>
      <rPr>
        <sz val="10"/>
        <color rgb="FFFF0000"/>
        <rFont val="Calibri"/>
        <family val="2"/>
        <scheme val="minor"/>
      </rPr>
      <t xml:space="preserve"> </t>
    </r>
    <r>
      <rPr>
        <sz val="10"/>
        <color rgb="FF9E0000"/>
        <rFont val="Calibri"/>
        <family val="2"/>
        <scheme val="minor"/>
      </rPr>
      <t>at least every one (1) year and following organization-defined events;</t>
    </r>
    <r>
      <rPr>
        <sz val="10"/>
        <color rgb="FFFF0000"/>
        <rFont val="Calibri"/>
        <family val="2"/>
        <scheme val="minor"/>
      </rPr>
      <t xml:space="preserve"> </t>
    </r>
    <r>
      <rPr>
        <sz val="10"/>
        <color theme="1"/>
        <rFont val="Calibri"/>
        <family val="2"/>
        <scheme val="minor"/>
      </rPr>
      <t xml:space="preserve">and
    2. Procedures </t>
    </r>
    <r>
      <rPr>
        <sz val="10"/>
        <color rgb="FF9E0000"/>
        <rFont val="Calibri"/>
        <family val="2"/>
        <scheme val="minor"/>
      </rPr>
      <t>at least every one (1) year and following organization-defined events.</t>
    </r>
  </si>
  <si>
    <r>
      <t>a. Conduct a risk assessment, including:
    1. Identifying threats to and vulnerabilities in the system;
    2. Determining the likelihood and magnitude of harm from unauthorized access, use, disclosure, disruption, m</t>
    </r>
    <r>
      <rPr>
        <sz val="10"/>
        <rFont val="Calibri (Body)"/>
      </rPr>
      <t>odification, or destruction of the system;</t>
    </r>
    <r>
      <rPr>
        <sz val="10"/>
        <color theme="1"/>
        <rFont val="Calibri"/>
        <family val="2"/>
        <scheme val="minor"/>
      </rPr>
      <t xml:space="preserve"> the information it processes, stores, or transmits</t>
    </r>
    <r>
      <rPr>
        <sz val="10"/>
        <rFont val="Calibri (Body)"/>
      </rPr>
      <t>; and any related information; and</t>
    </r>
    <r>
      <rPr>
        <sz val="10"/>
        <color theme="1"/>
        <rFont val="Calibri"/>
        <family val="2"/>
        <scheme val="minor"/>
      </rPr>
      <t xml:space="preserve">
    3. Determining the likelihood and impact of adverse effects on individuals arising from the processing of Personally Identifiable Information (PII);
b. Integrate risk assessment results and risk management decisions from the organization and mission or business process perspectives with system-level risk assessments;
c. Document risk assessment results in </t>
    </r>
    <r>
      <rPr>
        <sz val="10"/>
        <color rgb="FF9E0000"/>
        <rFont val="Calibri"/>
        <family val="2"/>
        <scheme val="minor"/>
      </rPr>
      <t>security and privacy plans, risk assessment report, and any additional organization-defined documents;</t>
    </r>
    <r>
      <rPr>
        <sz val="10"/>
        <color theme="1"/>
        <rFont val="Calibri"/>
        <family val="2"/>
        <scheme val="minor"/>
      </rPr>
      <t xml:space="preserve">
d. Review risk assessment results</t>
    </r>
    <r>
      <rPr>
        <sz val="10"/>
        <color rgb="FFFF0000"/>
        <rFont val="Calibri"/>
        <family val="2"/>
        <scheme val="minor"/>
      </rPr>
      <t xml:space="preserve"> </t>
    </r>
    <r>
      <rPr>
        <sz val="10"/>
        <color rgb="FF9E0000"/>
        <rFont val="Calibri"/>
        <family val="2"/>
        <scheme val="minor"/>
      </rPr>
      <t>at least every one (1) year or when a significant change occurs;</t>
    </r>
    <r>
      <rPr>
        <sz val="10"/>
        <color theme="1"/>
        <rFont val="Calibri"/>
        <family val="2"/>
        <scheme val="minor"/>
      </rPr>
      <t xml:space="preserve">
e. Disseminate risk assessment results to </t>
    </r>
    <r>
      <rPr>
        <sz val="10"/>
        <color rgb="FF9E0000"/>
        <rFont val="Calibri"/>
        <family val="2"/>
        <scheme val="minor"/>
      </rPr>
      <t>organization-defined personnel or roles</t>
    </r>
    <r>
      <rPr>
        <sz val="10"/>
        <color theme="1"/>
        <rFont val="Calibri"/>
        <family val="2"/>
        <scheme val="minor"/>
      </rPr>
      <t>; and
f. Update the risk assessment</t>
    </r>
    <r>
      <rPr>
        <sz val="10"/>
        <color rgb="FFFF0000"/>
        <rFont val="Calibri"/>
        <family val="2"/>
        <scheme val="minor"/>
      </rPr>
      <t xml:space="preserve"> </t>
    </r>
    <r>
      <rPr>
        <sz val="10"/>
        <color rgb="FF9E0000"/>
        <rFont val="Calibri"/>
        <family val="2"/>
        <scheme val="minor"/>
      </rPr>
      <t>at least every three (3) years at a minimum</t>
    </r>
    <r>
      <rPr>
        <sz val="10"/>
        <color rgb="FFFF0000"/>
        <rFont val="Calibri"/>
        <family val="2"/>
        <scheme val="minor"/>
      </rPr>
      <t xml:space="preserve"> </t>
    </r>
    <r>
      <rPr>
        <sz val="10"/>
        <color theme="1"/>
        <rFont val="Calibri"/>
        <family val="2"/>
        <scheme val="minor"/>
      </rPr>
      <t>or when there are significant changes to the system, its environment of operation, or other conditions that may impact the security or privacy state of the system.</t>
    </r>
  </si>
  <si>
    <r>
      <t xml:space="preserve">a. Monitor and scan for vulnerabilities in the system and hosted applications </t>
    </r>
    <r>
      <rPr>
        <sz val="10"/>
        <color rgb="FF9E0000"/>
        <rFont val="Calibri"/>
        <family val="2"/>
        <scheme val="minor"/>
      </rPr>
      <t>every thirty (30) calendar days</t>
    </r>
    <r>
      <rPr>
        <sz val="10"/>
        <color rgb="FFFF0000"/>
        <rFont val="Calibri"/>
        <family val="2"/>
        <scheme val="minor"/>
      </rPr>
      <t xml:space="preserve"> </t>
    </r>
    <r>
      <rPr>
        <sz val="10"/>
        <rFont val="Calibri"/>
        <family val="2"/>
        <scheme val="minor"/>
      </rPr>
      <t xml:space="preserve">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t>
    </r>
    <r>
      <rPr>
        <sz val="10"/>
        <color rgb="FF9E0000"/>
        <rFont val="Calibri"/>
        <family val="2"/>
        <scheme val="minor"/>
      </rPr>
      <t>vulnerabilities identified during vulnerability or scanning within the following timeframes:  Critical severity within fifteen (15) calendar days, High severity within thirty (30) calendar days, Moderate severity within ninety (90) calendar days, and Low severity within one (1) year</t>
    </r>
    <r>
      <rPr>
        <sz val="10"/>
        <rFont val="Calibri"/>
        <family val="2"/>
        <scheme val="minor"/>
      </rPr>
      <t xml:space="preserve"> in accordance with the organization’s assessment of risk;
e. Share information obtained from the vulnerability monitoring process and control assessments with </t>
    </r>
    <r>
      <rPr>
        <sz val="10"/>
        <color rgb="FF9E0000"/>
        <rFont val="Calibri"/>
        <family val="2"/>
        <scheme val="minor"/>
      </rPr>
      <t>affected/related stakeholders to</t>
    </r>
    <r>
      <rPr>
        <sz val="10"/>
        <color rgb="FFFF0000"/>
        <rFont val="Calibri"/>
        <family val="2"/>
        <scheme val="minor"/>
      </rPr>
      <t xml:space="preserve"> </t>
    </r>
    <r>
      <rPr>
        <sz val="10"/>
        <rFont val="Calibri"/>
        <family val="2"/>
        <scheme val="minor"/>
      </rPr>
      <t>eliminate similar vulnerabilities in other information systems (i.e., systemic weaknesses or deficiencies); and
f. Employ vulnerability monitoring tools that include the capability to readily update the vulnerabilities to be scanned.</t>
    </r>
  </si>
  <si>
    <r>
      <t xml:space="preserve">Update the system vulnerabilities to be scanned </t>
    </r>
    <r>
      <rPr>
        <sz val="10"/>
        <color rgb="FF9E0000"/>
        <rFont val="Calibri"/>
        <family val="2"/>
        <scheme val="minor"/>
      </rPr>
      <t>prior to a new scan, and when new vulnerabilities are identified and reported</t>
    </r>
    <r>
      <rPr>
        <sz val="10"/>
        <rFont val="Calibri"/>
        <family val="2"/>
        <scheme val="minor"/>
      </rPr>
      <t>.</t>
    </r>
  </si>
  <si>
    <r>
      <t>Identify critical system components and functions by performing a criticality analysis for</t>
    </r>
    <r>
      <rPr>
        <sz val="10"/>
        <color rgb="FFFF0000"/>
        <rFont val="Calibri"/>
        <family val="2"/>
        <scheme val="minor"/>
      </rPr>
      <t xml:space="preserve"> </t>
    </r>
    <r>
      <rPr>
        <sz val="10"/>
        <color rgb="FF9E0000"/>
        <rFont val="Calibri"/>
        <family val="2"/>
        <scheme val="minor"/>
      </rPr>
      <t>systems, system components, or system services at organization-defined decision points in the system development life cycle (SDLC).</t>
    </r>
  </si>
  <si>
    <r>
      <t xml:space="preserve">a. Develop, document, and disseminate to </t>
    </r>
    <r>
      <rPr>
        <sz val="10"/>
        <color rgb="FF9E0000"/>
        <rFont val="Calibri"/>
        <family val="2"/>
      </rPr>
      <t>organization-defined personnel and roles</t>
    </r>
    <r>
      <rPr>
        <sz val="10"/>
        <color rgb="FF000000"/>
        <rFont val="Calibri"/>
        <family val="2"/>
      </rPr>
      <t xml:space="preserve">: 
    1. </t>
    </r>
    <r>
      <rPr>
        <sz val="10"/>
        <color rgb="FF9E0000"/>
        <rFont val="Calibri"/>
        <family val="2"/>
      </rPr>
      <t>Organization-level</t>
    </r>
    <r>
      <rPr>
        <sz val="10"/>
        <color rgb="FF000000"/>
        <rFont val="Calibri"/>
        <family val="2"/>
      </rPr>
      <t xml:space="preserve"> system and services acquisition policy that:
        (a) Addresses purpose, scope, roles, responsibilities, management commitment, coordination among organizational entities, and compliance; and
        (b) Is consistent with applicable laws, </t>
    </r>
    <r>
      <rPr>
        <sz val="10"/>
        <rFont val="Calibri"/>
        <family val="2"/>
      </rPr>
      <t>Executive Or</t>
    </r>
    <r>
      <rPr>
        <sz val="10"/>
        <color rgb="FF000000"/>
        <rFont val="Calibri"/>
        <family val="2"/>
      </rPr>
      <t>ders, directives, regulations, policies, standards, and guidelines; and
    2. Procedures to facilitate the implementation of the media protection policy and the associated media protection controls; 
b. Designate</t>
    </r>
    <r>
      <rPr>
        <sz val="10"/>
        <color rgb="FFFF0000"/>
        <rFont val="Calibri"/>
        <family val="2"/>
      </rPr>
      <t xml:space="preserve"> </t>
    </r>
    <r>
      <rPr>
        <sz val="10"/>
        <color rgb="FF9E0000"/>
        <rFont val="Calibri"/>
        <family val="2"/>
      </rPr>
      <t>organization-defined officials</t>
    </r>
    <r>
      <rPr>
        <sz val="10"/>
        <color rgb="FF000000"/>
        <rFont val="Calibri"/>
        <family val="2"/>
      </rPr>
      <t xml:space="preserve"> to manage the development, documentation, and dissemination of the media protection policy and procedures; and
c. Review and update the current media protection:
    1. Policy </t>
    </r>
    <r>
      <rPr>
        <sz val="10"/>
        <color rgb="FF9E0000"/>
        <rFont val="Calibri"/>
        <family val="2"/>
      </rPr>
      <t>at least every one (1) year and following organization-defined events</t>
    </r>
    <r>
      <rPr>
        <sz val="10"/>
        <color rgb="FF000000"/>
        <rFont val="Calibri"/>
        <family val="2"/>
      </rPr>
      <t xml:space="preserve">;  and
    2. Procedures </t>
    </r>
    <r>
      <rPr>
        <sz val="10"/>
        <color rgb="FF9E0000"/>
        <rFont val="Calibri"/>
        <family val="2"/>
      </rPr>
      <t>at least every one (1) year and following organization-defined events</t>
    </r>
    <r>
      <rPr>
        <sz val="10"/>
        <color rgb="FF000000"/>
        <rFont val="Calibri"/>
        <family val="2"/>
      </rPr>
      <t>.</t>
    </r>
  </si>
  <si>
    <r>
      <t xml:space="preserve">a.  Acquire, develop, and manage the system using </t>
    </r>
    <r>
      <rPr>
        <sz val="10"/>
        <color rgb="FF9E0000"/>
        <rFont val="Calibri"/>
        <family val="2"/>
        <scheme val="minor"/>
      </rPr>
      <t>a formally defined and documented system development life cycle (SDLC) process</t>
    </r>
    <r>
      <rPr>
        <sz val="10"/>
        <rFont val="Calibri"/>
        <family val="2"/>
        <scheme val="minor"/>
      </rPr>
      <t xml:space="preserve"> that incorporates information security and privacy considerations;
b. Define and document information security and privacy roles and responsibilities throughout the </t>
    </r>
    <r>
      <rPr>
        <sz val="10"/>
        <color theme="1"/>
        <rFont val="Calibri"/>
        <family val="2"/>
        <scheme val="minor"/>
      </rPr>
      <t>SLDC;
c. Identify individuals having information security and privacy roles and responsibilities; and
d. Integrate the organizational information security and privacy risk management process into SLDC ac</t>
    </r>
    <r>
      <rPr>
        <sz val="10"/>
        <rFont val="Calibri"/>
        <family val="2"/>
        <scheme val="minor"/>
      </rPr>
      <t>tivities.</t>
    </r>
  </si>
  <si>
    <r>
      <t xml:space="preserve">Include the following requirements, descriptions, and criteria, explicitly or by reference, using </t>
    </r>
    <r>
      <rPr>
        <sz val="10"/>
        <color rgb="FF9E0000"/>
        <rFont val="Calibri"/>
        <family val="2"/>
        <scheme val="minor"/>
      </rPr>
      <t>organization-defined standardized contract language</t>
    </r>
    <r>
      <rPr>
        <sz val="10"/>
        <color rgb="FFFF0000"/>
        <rFont val="Calibri"/>
        <family val="2"/>
        <scheme val="minor"/>
      </rPr>
      <t xml:space="preserve"> </t>
    </r>
    <r>
      <rPr>
        <sz val="10"/>
        <rFont val="Calibri"/>
        <family val="2"/>
        <scheme val="minor"/>
      </rPr>
      <t>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r>
  </si>
  <si>
    <r>
      <rPr>
        <sz val="10"/>
        <color rgb="FF000000"/>
        <rFont val="Calibri"/>
        <family val="2"/>
      </rPr>
      <t>Require the developer of the system, system component, or system service to provide design and implementation information for the controls that includes</t>
    </r>
    <r>
      <rPr>
        <sz val="10"/>
        <color rgb="FF9E0000"/>
        <rFont val="Calibri"/>
        <family val="2"/>
      </rPr>
      <t xml:space="preserve"> security-relevant external system interfaces, high-level design documentation, and source code or hardware schematics </t>
    </r>
    <r>
      <rPr>
        <sz val="10"/>
        <rFont val="Calibri"/>
        <family val="2"/>
      </rPr>
      <t>at</t>
    </r>
    <r>
      <rPr>
        <sz val="10"/>
        <color rgb="FF9E0000"/>
        <rFont val="Calibri"/>
        <family val="2"/>
      </rPr>
      <t xml:space="preserve"> organization-defined level of detail to prove the control implementation.</t>
    </r>
  </si>
  <si>
    <r>
      <rPr>
        <sz val="10"/>
        <color rgb="FF000000"/>
        <rFont val="Calibri"/>
        <family val="2"/>
      </rPr>
      <t xml:space="preserve">Apply the following systems security and privacy engineering principles in the specification, design, development, implementation, and modification of the system and system components: </t>
    </r>
    <r>
      <rPr>
        <sz val="10"/>
        <color rgb="FF9E0000"/>
        <rFont val="Calibri"/>
        <family val="2"/>
      </rPr>
      <t>organization-defined systems security and privacy engineering principles.</t>
    </r>
    <r>
      <rPr>
        <sz val="10"/>
        <color rgb="FF000000"/>
        <rFont val="Calibri"/>
        <family val="2"/>
      </rPr>
      <t xml:space="preserve">
</t>
    </r>
  </si>
  <si>
    <r>
      <rPr>
        <sz val="10"/>
        <color rgb="FF000000"/>
        <rFont val="Calibri"/>
        <family val="2"/>
      </rPr>
      <t xml:space="preserve">Implement the security design principle of least privilege in </t>
    </r>
    <r>
      <rPr>
        <sz val="10"/>
        <color rgb="FF9E0000"/>
        <rFont val="Calibri"/>
        <family val="2"/>
      </rPr>
      <t>organization-defined systems or system components</t>
    </r>
  </si>
  <si>
    <r>
      <rPr>
        <sz val="10"/>
        <color rgb="FF000000"/>
        <rFont val="Calibri"/>
        <family val="2"/>
      </rPr>
      <t xml:space="preserve">Implement the security design principle of trusted communications channels in </t>
    </r>
    <r>
      <rPr>
        <sz val="10"/>
        <color rgb="FF9E0000"/>
        <rFont val="Calibri"/>
        <family val="2"/>
      </rPr>
      <t>organization-defined systems or system components.</t>
    </r>
  </si>
  <si>
    <r>
      <rPr>
        <sz val="10"/>
        <color rgb="FF000000"/>
        <rFont val="Calibri"/>
        <family val="2"/>
      </rPr>
      <t xml:space="preserve">Implement the security design principle of accountability and traceability in </t>
    </r>
    <r>
      <rPr>
        <sz val="10"/>
        <color rgb="FF9E0000"/>
        <rFont val="Calibri"/>
        <family val="2"/>
      </rPr>
      <t>organization-defined systems or system components.</t>
    </r>
  </si>
  <si>
    <r>
      <rPr>
        <sz val="10"/>
        <color rgb="FF000000"/>
        <rFont val="Calibri"/>
        <family val="2"/>
      </rPr>
      <t xml:space="preserve">Implement the security design principle of secure defaults in </t>
    </r>
    <r>
      <rPr>
        <sz val="10"/>
        <color rgb="FF9E0000"/>
        <rFont val="Calibri"/>
        <family val="2"/>
      </rPr>
      <t>organization-defined  systems or system components.</t>
    </r>
  </si>
  <si>
    <r>
      <rPr>
        <sz val="10"/>
        <color rgb="FF000000"/>
        <rFont val="Calibri"/>
        <family val="2"/>
      </rPr>
      <t xml:space="preserve">Implement the security design principle of sufficient documentation in </t>
    </r>
    <r>
      <rPr>
        <sz val="10"/>
        <color rgb="FF9E0000"/>
        <rFont val="Calibri"/>
        <family val="2"/>
      </rPr>
      <t>organization-defined system or system components.</t>
    </r>
  </si>
  <si>
    <r>
      <rPr>
        <sz val="10"/>
        <color rgb="FF000000"/>
        <rFont val="Calibri"/>
        <family val="2"/>
      </rPr>
      <t xml:space="preserve">Implement the security design principle of secure system modification in </t>
    </r>
    <r>
      <rPr>
        <sz val="10"/>
        <color rgb="FF9E0000"/>
        <rFont val="Calibri"/>
        <family val="2"/>
      </rPr>
      <t>organization-defined systems or system components</t>
    </r>
  </si>
  <si>
    <r>
      <t xml:space="preserve">Implement the privacy principle of minimization using </t>
    </r>
    <r>
      <rPr>
        <sz val="10"/>
        <color rgb="FF9E0000"/>
        <rFont val="Calibri"/>
        <family val="2"/>
        <scheme val="minor"/>
      </rPr>
      <t>organization-defined processes.</t>
    </r>
  </si>
  <si>
    <r>
      <rPr>
        <sz val="10"/>
        <color rgb="FF000000"/>
        <rFont val="Calibri"/>
        <family val="2"/>
      </rPr>
      <t xml:space="preserve">a. Require that providers of external system services comply with organizational security and privacy requirements and employ the </t>
    </r>
    <r>
      <rPr>
        <sz val="10"/>
        <color rgb="FF9E0000"/>
        <rFont val="Calibri"/>
        <family val="2"/>
      </rPr>
      <t>organization-defined controls</t>
    </r>
    <r>
      <rPr>
        <sz val="10"/>
        <color rgb="FF000000"/>
        <rFont val="Calibri"/>
        <family val="2"/>
      </rPr>
      <t>; 
b. Define and document organizational oversight and user roles and responsibilities regarding external system services; and
c. Employ defined processes, methods, and technique</t>
    </r>
    <r>
      <rPr>
        <sz val="10"/>
        <rFont val="Calibri"/>
        <family val="2"/>
      </rPr>
      <t>s</t>
    </r>
    <r>
      <rPr>
        <sz val="10"/>
        <color rgb="FF000000"/>
        <rFont val="Calibri"/>
        <family val="2"/>
      </rPr>
      <t xml:space="preserve"> to monitor control compliance by external service providers on an ongoing basis: </t>
    </r>
    <r>
      <rPr>
        <sz val="10"/>
        <color rgb="FF9E0000"/>
        <rFont val="Calibri"/>
        <family val="2"/>
      </rPr>
      <t>organization-defined processes, methods, and techniques.</t>
    </r>
  </si>
  <si>
    <r>
      <t xml:space="preserve">(a) Conduct an organizational assessment of risk prior to the acquisition or outsourcing of information security services; and
(b) Verify that </t>
    </r>
    <r>
      <rPr>
        <sz val="10"/>
        <color rgb="FF9E0000"/>
        <rFont val="Calibri"/>
        <family val="2"/>
        <scheme val="minor"/>
      </rPr>
      <t>organization-defined personnel or roles approve</t>
    </r>
    <r>
      <rPr>
        <sz val="10"/>
        <color rgb="FFFF0000"/>
        <rFont val="Calibri"/>
        <family val="2"/>
        <scheme val="minor"/>
      </rPr>
      <t xml:space="preserve"> </t>
    </r>
    <r>
      <rPr>
        <sz val="10"/>
        <rFont val="Calibri"/>
        <family val="2"/>
        <scheme val="minor"/>
      </rPr>
      <t>the acquisition or outsourcing of dedicated information security services</t>
    </r>
    <r>
      <rPr>
        <sz val="10"/>
        <color rgb="FFFF0000"/>
        <rFont val="Calibri"/>
        <family val="2"/>
        <scheme val="minor"/>
      </rPr>
      <t>.</t>
    </r>
  </si>
  <si>
    <r>
      <t xml:space="preserve">Require providers of the following external system services to identify the functions, ports, protocols, and other services required for the use of such services: </t>
    </r>
    <r>
      <rPr>
        <sz val="10"/>
        <color rgb="FF9E0000"/>
        <rFont val="Calibri"/>
        <family val="2"/>
        <scheme val="minor"/>
      </rPr>
      <t>organization-defined external system services.</t>
    </r>
  </si>
  <si>
    <r>
      <rPr>
        <sz val="10"/>
        <color rgb="FF000000"/>
        <rFont val="Calibri"/>
        <family val="2"/>
      </rPr>
      <t xml:space="preserve">Restrict the location of </t>
    </r>
    <r>
      <rPr>
        <sz val="10"/>
        <color rgb="FF9E0000"/>
        <rFont val="Calibri"/>
        <family val="2"/>
      </rPr>
      <t xml:space="preserve">information processing, information or data, and system services to organization-defined locations based on organization-defined requirements or conditions. </t>
    </r>
    <r>
      <rPr>
        <sz val="10"/>
        <color rgb="FFFF0000"/>
        <rFont val="Calibri"/>
        <family val="2"/>
      </rPr>
      <t xml:space="preserve"> </t>
    </r>
  </si>
  <si>
    <r>
      <t xml:space="preserve">Require the developer of the system, system component, or system service to:
a. Perform configuration management during system, component, or service </t>
    </r>
    <r>
      <rPr>
        <sz val="10"/>
        <color rgb="FF9E0000"/>
        <rFont val="Calibri"/>
        <family val="2"/>
        <scheme val="minor"/>
      </rPr>
      <t>design, development, implementation, operation, and disposal;</t>
    </r>
    <r>
      <rPr>
        <sz val="10"/>
        <rFont val="Calibri"/>
        <family val="2"/>
        <scheme val="minor"/>
      </rPr>
      <t xml:space="preserve"> 
b. Document, manage, and control the integrity of changes to </t>
    </r>
    <r>
      <rPr>
        <sz val="10"/>
        <color rgb="FF9E0000"/>
        <rFont val="Calibri"/>
        <family val="2"/>
        <scheme val="minor"/>
      </rPr>
      <t>organization-defined configuration items under configuration management.</t>
    </r>
    <r>
      <rPr>
        <sz val="10"/>
        <rFont val="Calibri"/>
        <family val="2"/>
        <scheme val="minor"/>
      </rPr>
      <t xml:space="preserve">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t>
    </r>
    <r>
      <rPr>
        <sz val="10"/>
        <color rgb="FFFF0000"/>
        <rFont val="Calibri"/>
        <family val="2"/>
        <scheme val="minor"/>
      </rPr>
      <t xml:space="preserve"> </t>
    </r>
    <r>
      <rPr>
        <sz val="10"/>
        <color rgb="FF9E0000"/>
        <rFont val="Calibri"/>
        <family val="2"/>
        <scheme val="minor"/>
      </rPr>
      <t>organization-defined personnel or roles.</t>
    </r>
  </si>
  <si>
    <r>
      <rPr>
        <sz val="10"/>
        <color rgb="FF000000"/>
        <rFont val="Calibri"/>
        <family val="2"/>
      </rPr>
      <t>Require the developer of the system, system component, or system service, at all post-design stages of the system development life cycle, to:
a. Develop and implement a plan for ongoing security and privacy control assessments;
b. Perform</t>
    </r>
    <r>
      <rPr>
        <sz val="10"/>
        <color rgb="FF9E0000"/>
        <rFont val="Calibri"/>
        <family val="2"/>
      </rPr>
      <t xml:space="preserve"> unit, integration, system, and regression</t>
    </r>
    <r>
      <rPr>
        <sz val="10"/>
        <color rgb="FFFF0000"/>
        <rFont val="Calibri"/>
        <family val="2"/>
      </rPr>
      <t xml:space="preserve"> </t>
    </r>
    <r>
      <rPr>
        <sz val="10"/>
        <rFont val="Calibri"/>
        <family val="2"/>
      </rPr>
      <t xml:space="preserve">testing/evaluation </t>
    </r>
    <r>
      <rPr>
        <sz val="10"/>
        <color rgb="FF9E0000"/>
        <rFont val="Calibri"/>
        <family val="2"/>
      </rPr>
      <t>in accordance with the organizational-defined frequency at organization-defined depth and coverage</t>
    </r>
    <r>
      <rPr>
        <sz val="10"/>
        <color rgb="FF000000"/>
        <rFont val="Calibri"/>
        <family val="2"/>
      </rPr>
      <t>;  
c. Produce evidence of the execution of the assessment plan and the results of the testing and evaluation;
d. Implement a verifiable flaw remediation process; and
e. Correct flaws identified during testing and evaluation.</t>
    </r>
    <r>
      <rPr>
        <sz val="10"/>
        <rFont val="Calibri"/>
        <family val="2"/>
      </rPr>
      <t xml:space="preserve">
</t>
    </r>
  </si>
  <si>
    <r>
      <t>Require the developer of the system, system component, or system service to perform threat modeling and vulnerability analyses during development and subsequent testing and evaluation of the system, component</t>
    </r>
    <r>
      <rPr>
        <sz val="10"/>
        <color rgb="FFFF0000"/>
        <rFont val="Calibri"/>
        <family val="2"/>
        <scheme val="minor"/>
      </rPr>
      <t>,</t>
    </r>
    <r>
      <rPr>
        <sz val="10"/>
        <rFont val="Calibri"/>
        <family val="2"/>
        <scheme val="minor"/>
      </rPr>
      <t xml:space="preserve"> or service that: 
(a) Uses the following contextual information: </t>
    </r>
    <r>
      <rPr>
        <sz val="10"/>
        <color rgb="FF9E0000"/>
        <rFont val="Calibri"/>
        <family val="2"/>
        <scheme val="minor"/>
      </rPr>
      <t>organization-defined information concerning impact, environment of operations, known or assumed threats, and acceptable risk levels</t>
    </r>
    <r>
      <rPr>
        <sz val="10"/>
        <rFont val="Calibri"/>
        <family val="2"/>
        <scheme val="minor"/>
      </rPr>
      <t xml:space="preserve">;
(b) Employs </t>
    </r>
    <r>
      <rPr>
        <sz val="10"/>
        <color rgb="FF9E0000"/>
        <rFont val="Calibri"/>
        <family val="2"/>
        <scheme val="minor"/>
      </rPr>
      <t>organization-defined tools and methods</t>
    </r>
    <r>
      <rPr>
        <sz val="10"/>
        <rFont val="Calibri"/>
        <family val="2"/>
        <scheme val="minor"/>
      </rPr>
      <t xml:space="preserve">;
(c) Conducts the modeling and analyses at the following level of rigor: </t>
    </r>
    <r>
      <rPr>
        <sz val="10"/>
        <color rgb="FF9E0000"/>
        <rFont val="Calibri"/>
        <family val="2"/>
        <scheme val="minor"/>
      </rPr>
      <t>organization-defined breadth and depth of modeling and analyses</t>
    </r>
    <r>
      <rPr>
        <sz val="10"/>
        <rFont val="Calibri"/>
        <family val="2"/>
        <scheme val="minor"/>
      </rPr>
      <t xml:space="preserve">; and
(d) Produces evidence that meets </t>
    </r>
    <r>
      <rPr>
        <sz val="10"/>
        <color rgb="FF9E0000"/>
        <rFont val="Calibri"/>
        <family val="2"/>
        <scheme val="minor"/>
      </rPr>
      <t>organization-defined acceptance criteria</t>
    </r>
    <r>
      <rPr>
        <sz val="10"/>
        <rFont val="Calibri"/>
        <family val="2"/>
        <scheme val="minor"/>
      </rPr>
      <t>.</t>
    </r>
  </si>
  <si>
    <r>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t>
    </r>
    <r>
      <rPr>
        <sz val="10"/>
        <color rgb="FFFF0000"/>
        <rFont val="Calibri"/>
        <family val="2"/>
        <scheme val="minor"/>
      </rPr>
      <t xml:space="preserve"> </t>
    </r>
    <r>
      <rPr>
        <sz val="10"/>
        <color rgb="FF9E0000"/>
        <rFont val="Calibri"/>
        <family val="2"/>
        <scheme val="minor"/>
      </rPr>
      <t>at least every one (1) year or as needed</t>
    </r>
    <r>
      <rPr>
        <sz val="10"/>
        <rFont val="Calibri"/>
        <family val="2"/>
        <scheme val="minor"/>
      </rPr>
      <t xml:space="preserve"> to determine if the process, standards, tools, and tool options/configurations selected and employed can satisfy </t>
    </r>
    <r>
      <rPr>
        <sz val="10"/>
        <color rgb="FF9E0000"/>
        <rFont val="Calibri"/>
        <family val="2"/>
        <scheme val="minor"/>
      </rPr>
      <t>organization-defined security and privacy requirements.</t>
    </r>
    <r>
      <rPr>
        <sz val="10"/>
        <rFont val="Calibri"/>
        <family val="2"/>
        <scheme val="minor"/>
      </rPr>
      <t xml:space="preserve">  </t>
    </r>
  </si>
  <si>
    <r>
      <t xml:space="preserve">Require that the developer of </t>
    </r>
    <r>
      <rPr>
        <sz val="10"/>
        <color rgb="FF9E0000"/>
        <rFont val="Calibri"/>
        <family val="2"/>
        <scheme val="minor"/>
      </rPr>
      <t>systems, system components, or system services</t>
    </r>
    <r>
      <rPr>
        <sz val="10"/>
        <rFont val="Calibri"/>
        <family val="2"/>
        <scheme val="minor"/>
      </rPr>
      <t>:
a. Has appropriate access authorizations as determined by</t>
    </r>
    <r>
      <rPr>
        <sz val="10"/>
        <color rgb="FF9E0000"/>
        <rFont val="Calibri"/>
        <family val="2"/>
        <scheme val="minor"/>
      </rPr>
      <t xml:space="preserve"> the </t>
    </r>
    <r>
      <rPr>
        <sz val="10"/>
        <rFont val="Calibri"/>
        <family val="2"/>
        <scheme val="minor"/>
      </rPr>
      <t xml:space="preserve">assigned </t>
    </r>
    <r>
      <rPr>
        <sz val="10"/>
        <color rgb="FF9E0000"/>
        <rFont val="Calibri"/>
        <family val="2"/>
        <scheme val="minor"/>
      </rPr>
      <t>Authorizing Official (AO) or Designee</t>
    </r>
    <r>
      <rPr>
        <sz val="10"/>
        <rFont val="Calibri"/>
        <family val="2"/>
        <scheme val="minor"/>
      </rPr>
      <t>; and;
b. Satisfies personnel screening criteria</t>
    </r>
    <r>
      <rPr>
        <sz val="10"/>
        <color rgb="FFFF0000"/>
        <rFont val="Calibri"/>
        <family val="2"/>
        <scheme val="minor"/>
      </rPr>
      <t xml:space="preserve"> </t>
    </r>
    <r>
      <rPr>
        <sz val="10"/>
        <color rgb="FF9E0000"/>
        <rFont val="Calibri"/>
        <family val="2"/>
        <scheme val="minor"/>
      </rPr>
      <t xml:space="preserve">consistent with PS-3. </t>
    </r>
    <r>
      <rPr>
        <sz val="10"/>
        <color rgb="FFFF0000"/>
        <rFont val="Calibri"/>
        <family val="2"/>
        <scheme val="minor"/>
      </rPr>
      <t xml:space="preserve"> </t>
    </r>
  </si>
  <si>
    <r>
      <t xml:space="preserve">a. Replace system components when support for the components is no longer available from the developer, vendor, or manufacturer; or
b. Provide the following option(s) for alternative sources for continued support for unsupported components: </t>
    </r>
    <r>
      <rPr>
        <sz val="10"/>
        <color rgb="FF9E0000"/>
        <rFont val="Calibri"/>
        <family val="2"/>
        <scheme val="minor"/>
      </rPr>
      <t>provide justification and document the approval for the continued use of unsupported system components required to satisfy mission/business needs.</t>
    </r>
  </si>
  <si>
    <r>
      <t>a. Develop, document, and disseminate to</t>
    </r>
    <r>
      <rPr>
        <sz val="10"/>
        <color rgb="FF9E0000"/>
        <rFont val="Calibri"/>
        <family val="2"/>
        <scheme val="minor"/>
      </rPr>
      <t xml:space="preserve"> organization-defined personnel and roles</t>
    </r>
    <r>
      <rPr>
        <sz val="10"/>
        <color theme="1"/>
        <rFont val="Calibri"/>
        <family val="2"/>
        <scheme val="minor"/>
      </rPr>
      <t xml:space="preserve">:
    1. </t>
    </r>
    <r>
      <rPr>
        <sz val="10"/>
        <color rgb="FF9E0000"/>
        <rFont val="Calibri"/>
        <family val="2"/>
        <scheme val="minor"/>
      </rPr>
      <t>Organization-level</t>
    </r>
    <r>
      <rPr>
        <sz val="10"/>
        <color rgb="FFFF0000"/>
        <rFont val="Calibri"/>
        <family val="2"/>
        <scheme val="minor"/>
      </rPr>
      <t xml:space="preserve"> </t>
    </r>
    <r>
      <rPr>
        <sz val="10"/>
        <color theme="1"/>
        <rFont val="Calibri"/>
        <family val="2"/>
        <scheme val="minor"/>
      </rPr>
      <t xml:space="preserve">system and communications protection policy that: 
        (a) Addresses purpose, scope, roles, responsibilities, management commitment, coordination among organizational entities, and compliance; and
        (b) Is consistent with applicable laws, </t>
    </r>
    <r>
      <rPr>
        <sz val="10"/>
        <rFont val="Calibri"/>
        <family val="2"/>
        <scheme val="minor"/>
      </rPr>
      <t>Executive Or</t>
    </r>
    <r>
      <rPr>
        <sz val="10"/>
        <color theme="1"/>
        <rFont val="Calibri"/>
        <family val="2"/>
        <scheme val="minor"/>
      </rPr>
      <t xml:space="preserve">ders, directives, regulations, policies, standards, and guidelines, and
    2. Procedures to facilitate the implementation of the system and communications protection policy and associated system and communications protection controls; 
b. Designate an </t>
    </r>
    <r>
      <rPr>
        <sz val="10"/>
        <color rgb="FF9E0000"/>
        <rFont val="Calibri"/>
        <family val="2"/>
        <scheme val="minor"/>
      </rPr>
      <t>organization-defined official</t>
    </r>
    <r>
      <rPr>
        <sz val="10"/>
        <color theme="1"/>
        <rFont val="Calibri"/>
        <family val="2"/>
        <scheme val="minor"/>
      </rPr>
      <t xml:space="preserve"> to manage the deployment, documentation, and dissemination of the system and communications protection policy and procedures; and 
c. Review and update</t>
    </r>
    <r>
      <rPr>
        <sz val="10"/>
        <color rgb="FF9E0000"/>
        <rFont val="Calibri"/>
        <family val="2"/>
        <scheme val="minor"/>
      </rPr>
      <t xml:space="preserve"> (as necessary)</t>
    </r>
    <r>
      <rPr>
        <sz val="10"/>
        <color rgb="FFFF0000"/>
        <rFont val="Calibri"/>
        <family val="2"/>
        <scheme val="minor"/>
      </rPr>
      <t xml:space="preserve"> </t>
    </r>
    <r>
      <rPr>
        <sz val="10"/>
        <color theme="1"/>
        <rFont val="Calibri"/>
        <family val="2"/>
        <scheme val="minor"/>
      </rPr>
      <t xml:space="preserve">the current system and communications protection:
    1. </t>
    </r>
    <r>
      <rPr>
        <sz val="10"/>
        <rFont val="Calibri"/>
        <family val="2"/>
        <scheme val="minor"/>
      </rPr>
      <t>P</t>
    </r>
    <r>
      <rPr>
        <sz val="10"/>
        <color theme="1"/>
        <rFont val="Calibri"/>
        <family val="2"/>
        <scheme val="minor"/>
      </rPr>
      <t xml:space="preserve">olicy </t>
    </r>
    <r>
      <rPr>
        <sz val="10"/>
        <color rgb="FF9E0000"/>
        <rFont val="Calibri"/>
        <family val="2"/>
        <scheme val="minor"/>
      </rPr>
      <t>at least every one (1) year and following organization-defined events</t>
    </r>
    <r>
      <rPr>
        <sz val="10"/>
        <color theme="1"/>
        <rFont val="Calibri"/>
        <family val="2"/>
        <scheme val="minor"/>
      </rPr>
      <t xml:space="preserve">; and
    2. </t>
    </r>
    <r>
      <rPr>
        <sz val="10"/>
        <rFont val="Calibri"/>
        <family val="2"/>
        <scheme val="minor"/>
      </rPr>
      <t>P</t>
    </r>
    <r>
      <rPr>
        <sz val="10"/>
        <color theme="1"/>
        <rFont val="Calibri"/>
        <family val="2"/>
        <scheme val="minor"/>
      </rPr>
      <t xml:space="preserve">rocedures </t>
    </r>
    <r>
      <rPr>
        <sz val="10"/>
        <color rgb="FF9E0000"/>
        <rFont val="Calibri"/>
        <family val="2"/>
        <scheme val="minor"/>
      </rPr>
      <t>at least every (1) year and following organization-defined events.</t>
    </r>
    <r>
      <rPr>
        <sz val="10"/>
        <color theme="1"/>
        <rFont val="Calibri"/>
        <family val="2"/>
        <scheme val="minor"/>
      </rPr>
      <t xml:space="preserve">
</t>
    </r>
  </si>
  <si>
    <r>
      <rPr>
        <sz val="10"/>
        <color rgb="FF000000"/>
        <rFont val="Calibri"/>
        <family val="2"/>
      </rPr>
      <t xml:space="preserve">a. </t>
    </r>
    <r>
      <rPr>
        <sz val="10"/>
        <color rgb="FF9E0000"/>
        <rFont val="Calibri"/>
        <family val="2"/>
      </rPr>
      <t>Protect against</t>
    </r>
    <r>
      <rPr>
        <sz val="10"/>
        <color rgb="FF000000"/>
        <rFont val="Calibri"/>
        <family val="2"/>
      </rPr>
      <t xml:space="preserve"> the effects of the following denial-of-service event types: </t>
    </r>
    <r>
      <rPr>
        <sz val="10"/>
        <color rgb="FF9E0000"/>
        <rFont val="Calibri"/>
        <family val="2"/>
      </rPr>
      <t>at a minimum, Internet Control Message Protocol (ICMP) flood, SYN flood, slowloris, buffer overflow attack, and volume attack</t>
    </r>
    <r>
      <rPr>
        <sz val="10"/>
        <color rgb="FF000000"/>
        <rFont val="Calibri"/>
        <family val="2"/>
      </rPr>
      <t>; and
b. Empl</t>
    </r>
    <r>
      <rPr>
        <sz val="10"/>
        <rFont val="Calibri"/>
        <family val="2"/>
      </rPr>
      <t xml:space="preserve">oy the following </t>
    </r>
    <r>
      <rPr>
        <sz val="10"/>
        <color rgb="FF000000"/>
        <rFont val="Calibri"/>
        <family val="2"/>
      </rPr>
      <t>controls to achieve the denial-of-service objective:</t>
    </r>
    <r>
      <rPr>
        <sz val="10"/>
        <color rgb="FFFF0000"/>
        <rFont val="Calibri"/>
        <family val="2"/>
      </rPr>
      <t xml:space="preserve"> </t>
    </r>
    <r>
      <rPr>
        <sz val="10"/>
        <color rgb="FF9E0000"/>
        <rFont val="Calibri"/>
        <family val="2"/>
      </rPr>
      <t>organization-defined controls by type of denial-of-service event.</t>
    </r>
  </si>
  <si>
    <r>
      <t xml:space="preserve">Restrict the ability of individuals to launch the following denial-of-service attacks against other systems: </t>
    </r>
    <r>
      <rPr>
        <sz val="10"/>
        <color rgb="FF9E0000"/>
        <rFont val="Calibri"/>
        <family val="2"/>
        <scheme val="minor"/>
      </rPr>
      <t>organization-defined denial-of-service attacks</t>
    </r>
    <r>
      <rPr>
        <sz val="10"/>
        <rFont val="Calibri"/>
        <family val="2"/>
        <scheme val="minor"/>
      </rPr>
      <t>.</t>
    </r>
  </si>
  <si>
    <r>
      <rPr>
        <sz val="10"/>
        <color rgb="FF000000"/>
        <rFont val="Calibri"/>
        <family val="2"/>
      </rPr>
      <t xml:space="preserve">(a) Employ </t>
    </r>
    <r>
      <rPr>
        <sz val="10"/>
        <color rgb="FF9E0000"/>
        <rFont val="Calibri"/>
        <family val="2"/>
      </rPr>
      <t xml:space="preserve">organization-defined </t>
    </r>
    <r>
      <rPr>
        <sz val="10"/>
        <color rgb="FF000000"/>
        <rFont val="Calibri"/>
        <family val="2"/>
      </rPr>
      <t>monitoring tools to detect indicators of denial-of-service attacks against, or launched from, the system; and
(b) Monitor</t>
    </r>
    <r>
      <rPr>
        <sz val="10"/>
        <color rgb="FFFF0000"/>
        <rFont val="Calibri"/>
        <family val="2"/>
      </rPr>
      <t xml:space="preserve"> </t>
    </r>
    <r>
      <rPr>
        <sz val="10"/>
        <color rgb="FF9E0000"/>
        <rFont val="Calibri"/>
        <family val="2"/>
      </rPr>
      <t xml:space="preserve">organization-defined </t>
    </r>
    <r>
      <rPr>
        <sz val="10"/>
        <color rgb="FF000000"/>
        <rFont val="Calibri"/>
        <family val="2"/>
      </rPr>
      <t>system resources to determine if sufficient resources exist to prevent effective denial-of-service attacks.</t>
    </r>
  </si>
  <si>
    <r>
      <t xml:space="preserve">a. Monitor and control communications at the external managed interfaces to the system and at key internal managed interfaces within the system;
b. Implement subnetworks for publicly accessible system components that are </t>
    </r>
    <r>
      <rPr>
        <sz val="10"/>
        <color rgb="FF9E0000"/>
        <rFont val="Calibri"/>
        <family val="2"/>
      </rPr>
      <t>logically</t>
    </r>
    <r>
      <rPr>
        <sz val="10"/>
        <color rgb="FF000000"/>
        <rFont val="Calibri"/>
        <family val="2"/>
      </rPr>
      <t xml:space="preserve"> separated from internal organizational networks; and
c. Connect to external networks or systems only through managed interfaces consisting of boundary protection devices arranged in accordance with an organizational security and privacy architecture.
</t>
    </r>
  </si>
  <si>
    <r>
      <t xml:space="preserve">(a)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t>
    </r>
    <r>
      <rPr>
        <sz val="10"/>
        <color rgb="FF9E0000"/>
        <rFont val="Calibri"/>
        <family val="2"/>
        <scheme val="minor"/>
      </rPr>
      <t>within every one (1) year or whenever there is a change in the threat environment that warrants a review of the exceptions</t>
    </r>
    <r>
      <rPr>
        <sz val="10"/>
        <rFont val="Calibri"/>
        <family val="2"/>
        <scheme val="minor"/>
      </rPr>
      <t xml:space="preserve">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r>
  </si>
  <si>
    <r>
      <t xml:space="preserve">Prevent split tunneling for remote devices connecting to organizational systems unless the split tunnel is securely provisioned using </t>
    </r>
    <r>
      <rPr>
        <sz val="10"/>
        <color rgb="FF9E0000"/>
        <rFont val="Calibri"/>
        <family val="2"/>
        <scheme val="minor"/>
      </rPr>
      <t>organization-defined security safeguards.</t>
    </r>
  </si>
  <si>
    <r>
      <rPr>
        <sz val="10"/>
        <color rgb="FF000000"/>
        <rFont val="Calibri"/>
        <family val="2"/>
      </rPr>
      <t xml:space="preserve">Route </t>
    </r>
    <r>
      <rPr>
        <sz val="10"/>
        <color rgb="FF9E0000"/>
        <rFont val="Calibri"/>
        <family val="2"/>
      </rPr>
      <t>organization-defined internal communications traffic to organization-defined external networks</t>
    </r>
    <r>
      <rPr>
        <sz val="10"/>
        <color rgb="FFFF0000"/>
        <rFont val="Calibri"/>
        <family val="2"/>
      </rPr>
      <t xml:space="preserve"> </t>
    </r>
    <r>
      <rPr>
        <sz val="10"/>
        <color rgb="FF000000"/>
        <rFont val="Calibri"/>
        <family val="2"/>
      </rPr>
      <t>through authenticated proxy servers at managed interfaces.</t>
    </r>
    <r>
      <rPr>
        <sz val="10"/>
        <color rgb="FFFF0000"/>
        <rFont val="Calibri"/>
        <family val="2"/>
      </rPr>
      <t xml:space="preserve"> </t>
    </r>
    <r>
      <rPr>
        <sz val="10"/>
        <rFont val="Calibri"/>
        <family val="2"/>
      </rPr>
      <t xml:space="preserve">
</t>
    </r>
  </si>
  <si>
    <r>
      <rPr>
        <sz val="10"/>
        <color rgb="FF000000"/>
        <rFont val="Calibri"/>
        <family val="2"/>
      </rPr>
      <t xml:space="preserve">Implement </t>
    </r>
    <r>
      <rPr>
        <sz val="10"/>
        <color rgb="FF9E0000"/>
        <rFont val="Calibri"/>
        <family val="2"/>
      </rPr>
      <t>Host Intrusion Prevention System (HIPS), Host Intrusion Detection System (HIDS), or at a minimum a host-based firewall at organization-defined system components.</t>
    </r>
    <r>
      <rPr>
        <sz val="10"/>
        <color rgb="FFFF0000"/>
        <rFont val="Calibri"/>
        <family val="2"/>
      </rPr>
      <t xml:space="preserve">
</t>
    </r>
    <r>
      <rPr>
        <sz val="10"/>
        <color theme="1"/>
        <rFont val="Calibri"/>
        <family val="2"/>
      </rPr>
      <t xml:space="preserve">
</t>
    </r>
  </si>
  <si>
    <r>
      <t xml:space="preserve">For systems that process Personally Identifiable Information (PII):
(a) Apply the following processing rules to data elements of PII: </t>
    </r>
    <r>
      <rPr>
        <sz val="10"/>
        <color rgb="FF9E0000"/>
        <rFont val="Calibri"/>
        <family val="2"/>
        <scheme val="minor"/>
      </rPr>
      <t>processing rules for compliance with ACA, Privacy Act, and other applicable PII processing laws and regulations.</t>
    </r>
    <r>
      <rPr>
        <sz val="10"/>
        <rFont val="Calibri"/>
        <family val="2"/>
        <scheme val="minor"/>
      </rPr>
      <t xml:space="preserve">
(b) Monitor for permitted processing at the external interfaces to the system and at key internal boundaries within the system;
(c) Document each processing exception; and
(d) Review and remove exceptions that are no longer supported.</t>
    </r>
  </si>
  <si>
    <r>
      <rPr>
        <sz val="10"/>
        <color rgb="FF000000"/>
        <rFont val="Calibri"/>
        <family val="2"/>
      </rPr>
      <t xml:space="preserve">Implement </t>
    </r>
    <r>
      <rPr>
        <sz val="10"/>
        <color rgb="FF9E0000"/>
        <rFont val="Calibri"/>
        <family val="2"/>
      </rPr>
      <t xml:space="preserve">physically or logically </t>
    </r>
    <r>
      <rPr>
        <sz val="10"/>
        <color rgb="FF000000"/>
        <rFont val="Calibri"/>
        <family val="2"/>
      </rPr>
      <t xml:space="preserve">separate subnetworks to isolate </t>
    </r>
    <r>
      <rPr>
        <sz val="10"/>
        <color rgb="FF9E0000"/>
        <rFont val="Calibri"/>
        <family val="2"/>
      </rPr>
      <t>organization-defined</t>
    </r>
    <r>
      <rPr>
        <sz val="10"/>
        <color rgb="FF000000"/>
        <rFont val="Calibri"/>
        <family val="2"/>
      </rPr>
      <t xml:space="preserve"> critical system components and functions.</t>
    </r>
  </si>
  <si>
    <r>
      <t xml:space="preserve">Protect the </t>
    </r>
    <r>
      <rPr>
        <sz val="10"/>
        <color rgb="FF9E0000"/>
        <rFont val="Calibri"/>
        <family val="2"/>
        <scheme val="minor"/>
      </rPr>
      <t>confidentiality and integrity</t>
    </r>
    <r>
      <rPr>
        <sz val="10"/>
        <rFont val="Calibri"/>
        <family val="2"/>
        <scheme val="minor"/>
      </rPr>
      <t xml:space="preserve"> of transmitted information. </t>
    </r>
  </si>
  <si>
    <r>
      <rPr>
        <sz val="10"/>
        <color rgb="FF000000"/>
        <rFont val="Calibri"/>
        <family val="2"/>
      </rPr>
      <t xml:space="preserve">Implement cryptographic mechanisms to </t>
    </r>
    <r>
      <rPr>
        <sz val="10"/>
        <color rgb="FF9E0000"/>
        <rFont val="Calibri"/>
        <family val="2"/>
      </rPr>
      <t>prevent unauthorized disclosure of information and detect changes to information</t>
    </r>
    <r>
      <rPr>
        <sz val="10"/>
        <color rgb="FFFF0000"/>
        <rFont val="Calibri"/>
        <family val="2"/>
      </rPr>
      <t xml:space="preserve"> </t>
    </r>
    <r>
      <rPr>
        <sz val="10"/>
        <color rgb="FF000000"/>
        <rFont val="Calibri"/>
        <family val="2"/>
      </rPr>
      <t>during transmission.</t>
    </r>
  </si>
  <si>
    <r>
      <t xml:space="preserve">Maintain the </t>
    </r>
    <r>
      <rPr>
        <sz val="10"/>
        <color rgb="FF9E0000"/>
        <rFont val="Calibri"/>
        <family val="2"/>
        <scheme val="minor"/>
      </rPr>
      <t>confidentiality and integrity</t>
    </r>
    <r>
      <rPr>
        <sz val="10"/>
        <rFont val="Calibri"/>
        <family val="2"/>
        <scheme val="minor"/>
      </rPr>
      <t xml:space="preserve"> of information during preparation for transmission and during reception.</t>
    </r>
  </si>
  <si>
    <r>
      <t xml:space="preserve">a. Terminate the network connection associated with a communications session at the end of the session or after </t>
    </r>
    <r>
      <rPr>
        <sz val="10"/>
        <color rgb="FF9E0000"/>
        <rFont val="Calibri"/>
        <family val="2"/>
        <scheme val="minor"/>
      </rPr>
      <t>thirty (30) minutes for privileged sessions and no longer than sixty (60) minutes for general user sessions</t>
    </r>
    <r>
      <rPr>
        <sz val="10"/>
        <color rgb="FFFF0000"/>
        <rFont val="Calibri"/>
        <family val="2"/>
        <scheme val="minor"/>
      </rPr>
      <t xml:space="preserve"> </t>
    </r>
    <r>
      <rPr>
        <sz val="10"/>
        <color theme="1"/>
        <rFont val="Calibri"/>
        <family val="2"/>
        <scheme val="minor"/>
      </rPr>
      <t>of inactivity.</t>
    </r>
    <r>
      <rPr>
        <sz val="10"/>
        <rFont val="Calibri"/>
        <family val="2"/>
        <scheme val="minor"/>
      </rPr>
      <t xml:space="preserve">
  </t>
    </r>
  </si>
  <si>
    <r>
      <t>Establish and manage cryptographic keys when cryptography is employed within the system in accordance with the following key management requirements:</t>
    </r>
    <r>
      <rPr>
        <sz val="10"/>
        <color rgb="FF9E0000"/>
        <rFont val="Calibri"/>
        <family val="2"/>
        <scheme val="minor"/>
      </rPr>
      <t xml:space="preserve"> organization-defined requirements for key generation, distribution, storage, access, and destruction</t>
    </r>
    <r>
      <rPr>
        <sz val="10"/>
        <rFont val="Calibri"/>
        <family val="2"/>
        <scheme val="minor"/>
      </rPr>
      <t>.</t>
    </r>
  </si>
  <si>
    <r>
      <rPr>
        <sz val="10"/>
        <color rgb="FF000000"/>
        <rFont val="Calibri"/>
        <family val="2"/>
      </rPr>
      <t xml:space="preserve">a. Determine the </t>
    </r>
    <r>
      <rPr>
        <sz val="10"/>
        <color rgb="FF9E0000"/>
        <rFont val="Calibri"/>
        <family val="2"/>
      </rPr>
      <t>organization-defined cryptographic uses</t>
    </r>
    <r>
      <rPr>
        <sz val="10"/>
        <color rgb="FF000000"/>
        <rFont val="Calibri"/>
        <family val="2"/>
      </rPr>
      <t>; and 
b. Implement the following types of cryptography required for each specified cryptographic use:</t>
    </r>
    <r>
      <rPr>
        <sz val="10"/>
        <color rgb="FF9E0000"/>
        <rFont val="Calibri"/>
        <family val="2"/>
      </rPr>
      <t xml:space="preserve"> at a minimum, the latest published FIPS 140-compliant cryptography</t>
    </r>
    <r>
      <rPr>
        <sz val="10"/>
        <rFont val="Calibri"/>
        <family val="2"/>
      </rPr>
      <t>.</t>
    </r>
    <r>
      <rPr>
        <sz val="10"/>
        <color rgb="FF9E0000"/>
        <rFont val="Calibri"/>
        <family val="2"/>
      </rPr>
      <t xml:space="preserve"> </t>
    </r>
  </si>
  <si>
    <r>
      <t xml:space="preserve"> a. Prohibit remote activation of collaborative computing devices and applications with the following exceptions: </t>
    </r>
    <r>
      <rPr>
        <sz val="10"/>
        <color rgb="FF9E0000"/>
        <rFont val="Calibri"/>
        <family val="2"/>
        <scheme val="minor"/>
      </rPr>
      <t>no exceptions unless explicitly authorized, in writing, by the organization Chief Information Officer (CIO) or their designated representative</t>
    </r>
    <r>
      <rPr>
        <sz val="10"/>
        <rFont val="Calibri"/>
        <family val="2"/>
        <scheme val="minor"/>
      </rPr>
      <t xml:space="preserve">; and
 b. Provide an explicit indication of use to users physically present at the devices.
</t>
    </r>
  </si>
  <si>
    <r>
      <t xml:space="preserve">a. Issue public key certificates under an </t>
    </r>
    <r>
      <rPr>
        <sz val="10"/>
        <color rgb="FF9E0000"/>
        <rFont val="Calibri"/>
        <family val="2"/>
        <scheme val="minor"/>
      </rPr>
      <t>appropriate certificate policy</t>
    </r>
    <r>
      <rPr>
        <sz val="10"/>
        <rFont val="Calibri"/>
        <family val="2"/>
        <scheme val="minor"/>
      </rPr>
      <t xml:space="preserve"> or obtain public key certificates from an approved service provider; and
b. Include only approved trust anchors in trust stores or certificate stores managed by the organization.</t>
    </r>
  </si>
  <si>
    <r>
      <t xml:space="preserve">Protect the </t>
    </r>
    <r>
      <rPr>
        <sz val="10"/>
        <color rgb="FF9E0000"/>
        <rFont val="Calibri"/>
        <family val="2"/>
        <scheme val="minor"/>
      </rPr>
      <t>confidentiality and integrity of all</t>
    </r>
    <r>
      <rPr>
        <sz val="10"/>
        <rFont val="Calibri"/>
        <family val="2"/>
        <scheme val="minor"/>
      </rPr>
      <t xml:space="preserve"> information at rest.</t>
    </r>
  </si>
  <si>
    <r>
      <t>Implement cryptographic mechanisms to prevent unauthorized disclosure and modification of </t>
    </r>
    <r>
      <rPr>
        <sz val="10"/>
        <color rgb="FF9E0000"/>
        <rFont val="Calibri"/>
        <family val="2"/>
        <scheme val="minor"/>
      </rPr>
      <t>all organization-defined information</t>
    </r>
    <r>
      <rPr>
        <sz val="10"/>
        <color theme="1"/>
        <rFont val="Calibri"/>
        <family val="2"/>
        <scheme val="minor"/>
      </rPr>
      <t xml:space="preserve"> at rest.</t>
    </r>
  </si>
  <si>
    <r>
      <rPr>
        <sz val="10"/>
        <color rgb="FF000000"/>
        <rFont val="Calibri"/>
        <family val="2"/>
      </rPr>
      <t xml:space="preserve">a. Develop, document, and disseminate to </t>
    </r>
    <r>
      <rPr>
        <sz val="10"/>
        <color rgb="FF9E0000"/>
        <rFont val="Calibri"/>
        <family val="2"/>
      </rPr>
      <t>organization-defined personnel or roles</t>
    </r>
    <r>
      <rPr>
        <sz val="10"/>
        <color rgb="FF000000"/>
        <rFont val="Calibri"/>
        <family val="2"/>
      </rPr>
      <t xml:space="preserve">:
    1. </t>
    </r>
    <r>
      <rPr>
        <sz val="10"/>
        <color rgb="FF9E0000"/>
        <rFont val="Calibri"/>
        <family val="2"/>
      </rPr>
      <t xml:space="preserve">Organization-level, </t>
    </r>
    <r>
      <rPr>
        <sz val="10"/>
        <color rgb="FF000000"/>
        <rFont val="Calibri"/>
        <family val="2"/>
      </rPr>
      <t>system</t>
    </r>
    <r>
      <rPr>
        <sz val="10"/>
        <color rgb="FFFF0000"/>
        <rFont val="Calibri"/>
        <family val="2"/>
      </rPr>
      <t>,</t>
    </r>
    <r>
      <rPr>
        <sz val="10"/>
        <color rgb="FF000000"/>
        <rFont val="Calibri"/>
        <family val="2"/>
      </rPr>
      <t xml:space="preserve"> and information integrity policy that:
        (a) Addresses purpose, scope, roles, responsibilities, management commitment, coordination among organizational entities, and compliance; and
        (b) Is consistent with applicable laws, </t>
    </r>
    <r>
      <rPr>
        <sz val="10"/>
        <rFont val="Calibri"/>
        <family val="2"/>
      </rPr>
      <t>Executive O</t>
    </r>
    <r>
      <rPr>
        <sz val="10"/>
        <color rgb="FF000000"/>
        <rFont val="Calibri"/>
        <family val="2"/>
      </rPr>
      <t xml:space="preserve">rders, directives, regulations, policies, standards, and guidelines; and
    2. Procedures to facilitate the implementation of the system and information integrity policy and the associated system and information integrity controls;
b. Designate an </t>
    </r>
    <r>
      <rPr>
        <sz val="10"/>
        <color rgb="FF9E0000"/>
        <rFont val="Calibri"/>
        <family val="2"/>
      </rPr>
      <t>organization-defined official</t>
    </r>
    <r>
      <rPr>
        <sz val="10"/>
        <color rgb="FFFF0000"/>
        <rFont val="Calibri"/>
        <family val="2"/>
      </rPr>
      <t xml:space="preserve"> </t>
    </r>
    <r>
      <rPr>
        <sz val="10"/>
        <color rgb="FF000000"/>
        <rFont val="Calibri"/>
        <family val="2"/>
      </rPr>
      <t>to manage the development, documentation, and dissemination of the system and information integrity policy and procedures; and
c. Review and update the current system and information integrity:
    1. Policy at</t>
    </r>
    <r>
      <rPr>
        <sz val="10"/>
        <color rgb="FF9E0000"/>
        <rFont val="Calibri"/>
        <family val="2"/>
      </rPr>
      <t xml:space="preserve"> least every one (1) year</t>
    </r>
    <r>
      <rPr>
        <sz val="10"/>
        <color rgb="FF000000"/>
        <rFont val="Calibri"/>
        <family val="2"/>
      </rPr>
      <t xml:space="preserve"> and </t>
    </r>
    <r>
      <rPr>
        <sz val="10"/>
        <color rgb="FF9E0000"/>
        <rFont val="Calibri"/>
        <family val="2"/>
      </rPr>
      <t>following organization-defined events</t>
    </r>
    <r>
      <rPr>
        <sz val="10"/>
        <color rgb="FF000000"/>
        <rFont val="Calibri"/>
        <family val="2"/>
      </rPr>
      <t>; and
    2. Procedures at</t>
    </r>
    <r>
      <rPr>
        <sz val="10"/>
        <color rgb="FFFF0000"/>
        <rFont val="Calibri"/>
        <family val="2"/>
      </rPr>
      <t xml:space="preserve"> </t>
    </r>
    <r>
      <rPr>
        <sz val="10"/>
        <color rgb="FF9E0000"/>
        <rFont val="Calibri"/>
        <family val="2"/>
      </rPr>
      <t>least every one (1) year and following</t>
    </r>
    <r>
      <rPr>
        <sz val="10"/>
        <color rgb="FFFF0000"/>
        <rFont val="Calibri"/>
        <family val="2"/>
      </rPr>
      <t xml:space="preserve"> </t>
    </r>
    <r>
      <rPr>
        <sz val="10"/>
        <color rgb="FF9E0000"/>
        <rFont val="Calibri"/>
        <family val="2"/>
      </rPr>
      <t>organization-defined events.</t>
    </r>
  </si>
  <si>
    <r>
      <rPr>
        <sz val="10"/>
        <color rgb="FF000000"/>
        <rFont val="Calibri"/>
        <family val="2"/>
      </rPr>
      <t xml:space="preserve">a. Identify, report, and correct system flaws. 
b. Test software and firmware updates related to flaw remediation for effectiveness and potential side effects before installation;
c. Install security-relevant software and firmware updates </t>
    </r>
    <r>
      <rPr>
        <sz val="10"/>
        <rFont val="Calibri"/>
        <family val="2"/>
      </rPr>
      <t>within</t>
    </r>
    <r>
      <rPr>
        <sz val="10"/>
        <color rgb="FF9E0000"/>
        <rFont val="Calibri"/>
        <family val="2"/>
      </rPr>
      <t xml:space="preserve"> thirty (30) days</t>
    </r>
    <r>
      <rPr>
        <sz val="10"/>
        <color rgb="FFFF0000"/>
        <rFont val="Calibri"/>
        <family val="2"/>
      </rPr>
      <t xml:space="preserve"> </t>
    </r>
    <r>
      <rPr>
        <sz val="10"/>
        <rFont val="Calibri"/>
        <family val="2"/>
      </rPr>
      <t>of the release of the updates</t>
    </r>
    <r>
      <rPr>
        <sz val="10"/>
        <color rgb="FF000000"/>
        <rFont val="Calibri"/>
        <family val="2"/>
      </rPr>
      <t>; and 
d. Incorporate flaw remediation into the organizational configuration management process</t>
    </r>
    <r>
      <rPr>
        <sz val="10"/>
        <color rgb="FF00B050"/>
        <rFont val="Calibri"/>
        <family val="2"/>
      </rPr>
      <t xml:space="preserve">. </t>
    </r>
    <r>
      <rPr>
        <sz val="10"/>
        <color rgb="FF000000"/>
        <rFont val="Calibri"/>
        <family val="2"/>
      </rPr>
      <t xml:space="preserve">
</t>
    </r>
  </si>
  <si>
    <r>
      <t xml:space="preserve">Determine if system components have applicable security-relevant software and firmware updates installed using </t>
    </r>
    <r>
      <rPr>
        <sz val="10"/>
        <color rgb="FF9E0000"/>
        <rFont val="Calibri"/>
        <family val="2"/>
        <scheme val="minor"/>
      </rPr>
      <t>automated mechanisms at least monthly.</t>
    </r>
  </si>
  <si>
    <r>
      <t xml:space="preserve">Employ automated patch management tools to facilitate flaw remediation to the following system components: </t>
    </r>
    <r>
      <rPr>
        <sz val="10"/>
        <color rgb="FF9E0000"/>
        <rFont val="Calibri"/>
        <family val="2"/>
        <scheme val="minor"/>
      </rPr>
      <t>organization-defined system components</t>
    </r>
    <r>
      <rPr>
        <sz val="10"/>
        <rFont val="Calibri"/>
        <family val="2"/>
        <scheme val="minor"/>
      </rPr>
      <t xml:space="preserve">.
</t>
    </r>
  </si>
  <si>
    <r>
      <t>Remove previous versions of</t>
    </r>
    <r>
      <rPr>
        <sz val="10"/>
        <color rgb="FF9E0000"/>
        <rFont val="Calibri"/>
        <family val="2"/>
        <scheme val="minor"/>
      </rPr>
      <t xml:space="preserve"> all upgraded/replaced software and firmware components that are no longer required for operation</t>
    </r>
    <r>
      <rPr>
        <sz val="10"/>
        <color theme="1"/>
        <rFont val="Calibri"/>
        <family val="2"/>
        <scheme val="minor"/>
      </rPr>
      <t xml:space="preserve"> after updated versions have been installed.</t>
    </r>
  </si>
  <si>
    <r>
      <t xml:space="preserve">a. Implement </t>
    </r>
    <r>
      <rPr>
        <sz val="10"/>
        <color rgb="FF9E0000"/>
        <rFont val="Calibri"/>
        <family val="2"/>
        <scheme val="minor"/>
      </rPr>
      <t>signature-based and non-signature based</t>
    </r>
    <r>
      <rPr>
        <sz val="10"/>
        <color theme="1"/>
        <rFont val="Calibri"/>
        <family val="2"/>
        <scheme val="minor"/>
      </rPr>
      <t xml:space="preserve">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t>
    </r>
    <r>
      <rPr>
        <sz val="10"/>
        <color rgb="FFFF0000"/>
        <rFont val="Calibri"/>
        <family val="2"/>
        <scheme val="minor"/>
      </rPr>
      <t xml:space="preserve"> </t>
    </r>
    <r>
      <rPr>
        <sz val="10"/>
        <color rgb="FF9E0000"/>
        <rFont val="Calibri"/>
        <family val="2"/>
        <scheme val="minor"/>
      </rPr>
      <t>at least every one (1) week</t>
    </r>
    <r>
      <rPr>
        <sz val="10"/>
        <color theme="1"/>
        <rFont val="Calibri"/>
        <family val="2"/>
        <scheme val="minor"/>
      </rPr>
      <t xml:space="preserve"> and real-time scans of files from external sources at</t>
    </r>
    <r>
      <rPr>
        <sz val="10"/>
        <color rgb="FFFF0000"/>
        <rFont val="Calibri"/>
        <family val="2"/>
        <scheme val="minor"/>
      </rPr>
      <t xml:space="preserve"> </t>
    </r>
    <r>
      <rPr>
        <sz val="10"/>
        <color rgb="FF9E0000"/>
        <rFont val="Calibri"/>
        <family val="2"/>
        <scheme val="minor"/>
      </rPr>
      <t>endpoints and network entry and exit points</t>
    </r>
    <r>
      <rPr>
        <sz val="10"/>
        <color theme="1"/>
        <rFont val="Calibri"/>
        <family val="2"/>
        <scheme val="minor"/>
      </rPr>
      <t xml:space="preserve"> as the files are downloaded, opened, or executed in accordance with organizational policy; and
    2.</t>
    </r>
    <r>
      <rPr>
        <sz val="10"/>
        <color rgb="FF9E0000"/>
        <rFont val="Calibri"/>
        <family val="2"/>
        <scheme val="minor"/>
      </rPr>
      <t xml:space="preserve"> Block and quarantine malicious code and send alert to administrator or organization</t>
    </r>
    <r>
      <rPr>
        <u/>
        <sz val="10"/>
        <color rgb="FF9E0000"/>
        <rFont val="Calibri"/>
        <family val="2"/>
        <scheme val="minor"/>
      </rPr>
      <t>-</t>
    </r>
    <r>
      <rPr>
        <sz val="10"/>
        <color rgb="FF9E0000"/>
        <rFont val="Calibri"/>
        <family val="2"/>
        <scheme val="minor"/>
      </rPr>
      <t>defined security personnel near real-time</t>
    </r>
    <r>
      <rPr>
        <sz val="10"/>
        <color theme="1"/>
        <rFont val="Calibri"/>
        <family val="2"/>
        <scheme val="minor"/>
      </rPr>
      <t xml:space="preserve"> in response to malicious code detection; and
d. Address the receipt of false positives during malicious code detection and eradication and the resulting potential impact on the availability of the system.</t>
    </r>
  </si>
  <si>
    <r>
      <t>a. Monitor the system to detect:
    1. Attacks and indicators of potential attacks in accordance with the following monitoring objectives:</t>
    </r>
    <r>
      <rPr>
        <sz val="10"/>
        <color rgb="FFFF0000"/>
        <rFont val="Calibri (Body)"/>
      </rPr>
      <t xml:space="preserve"> </t>
    </r>
    <r>
      <rPr>
        <sz val="10"/>
        <color rgb="FF9E0000"/>
        <rFont val="Calibri"/>
        <family val="2"/>
        <scheme val="minor"/>
      </rPr>
      <t>organization's incident response policy and procedures (refer to IR-1);</t>
    </r>
    <r>
      <rPr>
        <sz val="10"/>
        <color rgb="FF9E0000"/>
        <rFont val="Calibri (Body)"/>
      </rPr>
      <t xml:space="preserve"> </t>
    </r>
    <r>
      <rPr>
        <sz val="10"/>
        <color rgb="FF9E0000"/>
        <rFont val="Calibri"/>
        <family val="2"/>
        <scheme val="minor"/>
      </rPr>
      <t>and</t>
    </r>
    <r>
      <rPr>
        <sz val="10"/>
        <color theme="1"/>
        <rFont val="Calibri"/>
        <family val="2"/>
        <scheme val="minor"/>
      </rPr>
      <t xml:space="preserve">
    2. Unauthorized local, network, and remote connections;
b. Identify unauthorized use of the system through the following techniques and methods: </t>
    </r>
    <r>
      <rPr>
        <sz val="10"/>
        <color rgb="FF9E0000"/>
        <rFont val="Calibri"/>
        <family val="2"/>
        <scheme val="minor"/>
      </rPr>
      <t>organization-defined techniques and methods documented in the applicable System Security and Privacy Plan (SSPP)</t>
    </r>
    <r>
      <rPr>
        <sz val="10"/>
        <rFont val="Calibri"/>
        <family val="2"/>
        <scheme val="minor"/>
      </rPr>
      <t>;</t>
    </r>
    <r>
      <rPr>
        <sz val="10"/>
        <color theme="1"/>
        <rFont val="Calibri"/>
        <family val="2"/>
        <scheme val="minor"/>
      </rPr>
      <t xml:space="preserve">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t>
    </r>
    <r>
      <rPr>
        <sz val="10"/>
        <color rgb="FF9E0000"/>
        <rFont val="Calibri"/>
        <family val="2"/>
        <scheme val="minor"/>
      </rPr>
      <t xml:space="preserve"> organization-defined  system monitoring information to organization-defined personnel or roles as needed</t>
    </r>
    <r>
      <rPr>
        <sz val="10"/>
        <color rgb="FF9E0000"/>
        <rFont val="Calibri (Body)"/>
      </rPr>
      <t xml:space="preserve"> </t>
    </r>
    <r>
      <rPr>
        <sz val="10"/>
        <color rgb="FF9E0000"/>
        <rFont val="Calibri"/>
        <family val="2"/>
        <scheme val="minor"/>
      </rPr>
      <t>and consistent with the organization-defined frequency documented in the applicable System Security and Privacy Plan (SSPP)</t>
    </r>
    <r>
      <rPr>
        <sz val="10"/>
        <rFont val="Calibri"/>
        <family val="2"/>
        <scheme val="minor"/>
      </rPr>
      <t>.</t>
    </r>
  </si>
  <si>
    <r>
      <t>(a) Determine criteria for unusual or unauthorized activities or conditions for inbound and outbound communications traffic;
(b) Monitor inbound and outbound communications traffic</t>
    </r>
    <r>
      <rPr>
        <sz val="10"/>
        <color rgb="FF9E0000"/>
        <rFont val="Calibri"/>
        <family val="2"/>
        <scheme val="minor"/>
      </rPr>
      <t xml:space="preserve"> continuously for organization-defined unusual or unauthorized activities or conditions.</t>
    </r>
  </si>
  <si>
    <r>
      <t xml:space="preserve">Alert </t>
    </r>
    <r>
      <rPr>
        <sz val="10"/>
        <color rgb="FF9E0000"/>
        <rFont val="Calibri"/>
        <family val="2"/>
        <scheme val="minor"/>
      </rPr>
      <t>organization-defined personnel or roles</t>
    </r>
    <r>
      <rPr>
        <sz val="10"/>
        <color rgb="FFFF0000"/>
        <rFont val="Calibri"/>
        <family val="2"/>
        <scheme val="minor"/>
      </rPr>
      <t xml:space="preserve"> </t>
    </r>
    <r>
      <rPr>
        <sz val="10"/>
        <color rgb="FF000000"/>
        <rFont val="Calibri"/>
        <family val="2"/>
        <scheme val="minor"/>
      </rPr>
      <t xml:space="preserve">when the following system-generated indications of compromise or potential compromise occur: </t>
    </r>
    <r>
      <rPr>
        <sz val="10"/>
        <color rgb="FF9E0000"/>
        <rFont val="Calibri"/>
        <family val="2"/>
        <scheme val="minor"/>
      </rPr>
      <t>presence of malicious code, unauthorized export of information, signaling to an external information system, or potential intrusions.</t>
    </r>
  </si>
  <si>
    <r>
      <t>Analyze outbound communications traffic at the external interfaces to the system and selected</t>
    </r>
    <r>
      <rPr>
        <sz val="10"/>
        <color rgb="FFFF0000"/>
        <rFont val="Calibri"/>
        <family val="2"/>
        <scheme val="minor"/>
      </rPr>
      <t xml:space="preserve"> </t>
    </r>
    <r>
      <rPr>
        <sz val="10"/>
        <color rgb="FF9E0000"/>
        <rFont val="Calibri"/>
        <family val="2"/>
        <scheme val="minor"/>
      </rPr>
      <t>organization-defined interior points within the system</t>
    </r>
    <r>
      <rPr>
        <sz val="10"/>
        <color rgb="FFFF0000"/>
        <rFont val="Calibri"/>
        <family val="2"/>
        <scheme val="minor"/>
      </rPr>
      <t xml:space="preserve"> </t>
    </r>
    <r>
      <rPr>
        <sz val="10"/>
        <color theme="1"/>
        <rFont val="Calibri"/>
        <family val="2"/>
        <scheme val="minor"/>
      </rPr>
      <t>to discover anomalies.</t>
    </r>
  </si>
  <si>
    <r>
      <t>Implement the following host-based monitoring mechanisms at</t>
    </r>
    <r>
      <rPr>
        <sz val="10"/>
        <color rgb="FFFF0000"/>
        <rFont val="Calibri"/>
        <family val="2"/>
        <scheme val="minor"/>
      </rPr>
      <t xml:space="preserve"> </t>
    </r>
    <r>
      <rPr>
        <sz val="10"/>
        <color rgb="FF9E0000"/>
        <rFont val="Calibri"/>
        <family val="2"/>
        <scheme val="minor"/>
      </rPr>
      <t>organization system components: intrusion detection system / intrusion prevention system (IDS/IPS).</t>
    </r>
  </si>
  <si>
    <r>
      <t xml:space="preserve">a. Receive system security alerts, advisories, and directives from </t>
    </r>
    <r>
      <rPr>
        <sz val="10"/>
        <color rgb="FF9E0000"/>
        <rFont val="Calibri"/>
        <family val="2"/>
        <scheme val="minor"/>
      </rPr>
      <t xml:space="preserve">organization-defined external organizations </t>
    </r>
    <r>
      <rPr>
        <sz val="10"/>
        <color theme="1"/>
        <rFont val="Calibri"/>
        <family val="2"/>
        <scheme val="minor"/>
      </rPr>
      <t>on an ongoing basis;
b. Generate internal security alerts, advisories, and directives as deemed necessary;
c. Disseminate security alerts, advisories, and directives to</t>
    </r>
    <r>
      <rPr>
        <sz val="10"/>
        <rFont val="Calibri"/>
        <family val="2"/>
        <scheme val="minor"/>
      </rPr>
      <t>,</t>
    </r>
    <r>
      <rPr>
        <b/>
        <sz val="10"/>
        <color rgb="FF9E0000"/>
        <rFont val="Calibri"/>
        <family val="2"/>
        <scheme val="minor"/>
      </rPr>
      <t xml:space="preserve"> </t>
    </r>
    <r>
      <rPr>
        <sz val="10"/>
        <color rgb="FF9E0000"/>
        <rFont val="Calibri"/>
        <family val="2"/>
        <scheme val="minor"/>
      </rPr>
      <t>at a minimum,</t>
    </r>
    <r>
      <rPr>
        <b/>
        <sz val="10"/>
        <color rgb="FF9E0000"/>
        <rFont val="Calibri"/>
        <family val="2"/>
        <scheme val="minor"/>
      </rPr>
      <t xml:space="preserve"> </t>
    </r>
    <r>
      <rPr>
        <sz val="10"/>
        <color rgb="FF9E0000"/>
        <rFont val="Calibri"/>
        <family val="2"/>
        <scheme val="minor"/>
      </rPr>
      <t>system security personnel and administrators with configuration / patch-management responsibilities</t>
    </r>
    <r>
      <rPr>
        <sz val="10"/>
        <color theme="1"/>
        <rFont val="Calibri"/>
        <family val="2"/>
        <scheme val="minor"/>
      </rPr>
      <t xml:space="preserve">; and
d. Implement security directives in accordance with </t>
    </r>
    <r>
      <rPr>
        <sz val="10"/>
        <color rgb="FF9E0000"/>
        <rFont val="Calibri"/>
        <family val="2"/>
        <scheme val="minor"/>
      </rPr>
      <t>established timeframes</t>
    </r>
    <r>
      <rPr>
        <sz val="10"/>
        <color theme="1"/>
        <rFont val="Calibri"/>
        <family val="2"/>
        <scheme val="minor"/>
      </rPr>
      <t>, or notify the issuing organization of the degree of noncompliance.</t>
    </r>
  </si>
  <si>
    <r>
      <rPr>
        <sz val="10"/>
        <color rgb="FF000000"/>
        <rFont val="Calibri"/>
        <family val="2"/>
      </rPr>
      <t>a. Employ integrity verification tools to detect unauthorized changes to the following software, firmware, and information:</t>
    </r>
    <r>
      <rPr>
        <sz val="10"/>
        <color rgb="FFFF0000"/>
        <rFont val="Calibri"/>
        <family val="2"/>
      </rPr>
      <t xml:space="preserve"> </t>
    </r>
    <r>
      <rPr>
        <sz val="10"/>
        <color rgb="FF9E0000"/>
        <rFont val="Calibri"/>
        <family val="2"/>
      </rPr>
      <t>organization-defined software, firmware, and information</t>
    </r>
    <r>
      <rPr>
        <sz val="10"/>
        <color rgb="FF000000"/>
        <rFont val="Calibri"/>
        <family val="2"/>
      </rPr>
      <t xml:space="preserve">; and
b. Take the following actions when unauthorized changes to the software, firmware, and information are detected: </t>
    </r>
    <r>
      <rPr>
        <sz val="10"/>
        <color rgb="FF9E0000"/>
        <rFont val="Calibri"/>
        <family val="2"/>
      </rPr>
      <t>include such</t>
    </r>
    <r>
      <rPr>
        <u/>
        <sz val="10"/>
        <color rgb="FF9E0000"/>
        <rFont val="Calibri"/>
        <family val="2"/>
      </rPr>
      <t xml:space="preserve"> </t>
    </r>
    <r>
      <rPr>
        <sz val="10"/>
        <color rgb="FF9E0000"/>
        <rFont val="Calibri"/>
        <family val="2"/>
      </rPr>
      <t>organization-defined actions as parity checks, cyclical redundancy checks, and cryptographic hashes.</t>
    </r>
  </si>
  <si>
    <r>
      <t>Incorporate the detection of the following unauthorized changes into the organizational incident response capability:</t>
    </r>
    <r>
      <rPr>
        <sz val="10"/>
        <color rgb="FFFF0000"/>
        <rFont val="Calibri"/>
        <family val="2"/>
        <scheme val="minor"/>
      </rPr>
      <t xml:space="preserve"> </t>
    </r>
    <r>
      <rPr>
        <sz val="10"/>
        <color rgb="FF9E0000"/>
        <rFont val="Calibri"/>
        <family val="2"/>
        <scheme val="minor"/>
      </rPr>
      <t>organization-defined security-relevant changes to the system to include unauthorized changes to established organizational configuration settings and the unauthorized elevation of system privileges.</t>
    </r>
  </si>
  <si>
    <r>
      <t xml:space="preserve">Perform an integrity check of </t>
    </r>
    <r>
      <rPr>
        <sz val="10"/>
        <color rgb="FF9E0000"/>
        <rFont val="Calibri"/>
        <family val="2"/>
        <scheme val="minor"/>
      </rPr>
      <t>organization software, firmware, and information at startup, at transitional states or security-relevant events, and at least monthly</t>
    </r>
    <r>
      <rPr>
        <sz val="10"/>
        <color theme="1"/>
        <rFont val="Calibri"/>
        <family val="2"/>
        <scheme val="minor"/>
      </rPr>
      <t>.</t>
    </r>
  </si>
  <si>
    <r>
      <t>Automatically update spam protection mechanisms</t>
    </r>
    <r>
      <rPr>
        <sz val="10"/>
        <color rgb="FFFF0000"/>
        <rFont val="Calibri"/>
        <family val="2"/>
        <scheme val="minor"/>
      </rPr>
      <t xml:space="preserve"> </t>
    </r>
    <r>
      <rPr>
        <sz val="10"/>
        <color rgb="FF9E0000"/>
        <rFont val="Calibri"/>
        <family val="2"/>
        <scheme val="minor"/>
      </rPr>
      <t>at least every one (1) week.</t>
    </r>
  </si>
  <si>
    <r>
      <t xml:space="preserve">Check the validity of the following information inputs: </t>
    </r>
    <r>
      <rPr>
        <sz val="10"/>
        <color rgb="FF9E0000"/>
        <rFont val="Calibri"/>
        <family val="2"/>
        <scheme val="minor"/>
      </rPr>
      <t>all inputs to web / application servers, database servers, and any system or application input that might receive a crafted exploit toward executing some code or buffer overflow.</t>
    </r>
  </si>
  <si>
    <r>
      <t xml:space="preserve">Limit </t>
    </r>
    <r>
      <rPr>
        <sz val="10"/>
        <color rgb="FF9E0000"/>
        <rFont val="Calibri"/>
        <family val="2"/>
        <scheme val="minor"/>
      </rPr>
      <t xml:space="preserve">Personally Identifiable Information (PII) </t>
    </r>
    <r>
      <rPr>
        <sz val="10"/>
        <rFont val="Calibri"/>
        <family val="2"/>
        <scheme val="minor"/>
      </rPr>
      <t>processed in the information life cycle to</t>
    </r>
    <r>
      <rPr>
        <sz val="10"/>
        <color rgb="FFFF0000"/>
        <rFont val="Calibri"/>
        <family val="2"/>
        <scheme val="minor"/>
      </rPr>
      <t xml:space="preserve"> </t>
    </r>
    <r>
      <rPr>
        <sz val="10"/>
        <color rgb="FF9E0000"/>
        <rFont val="Calibri"/>
        <family val="2"/>
        <scheme val="minor"/>
      </rPr>
      <t>the minimum PII elements that are necessary to accomplish the legally authorized purpose of collection.</t>
    </r>
    <r>
      <rPr>
        <sz val="10"/>
        <color rgb="FFFF0000"/>
        <rFont val="Calibri"/>
        <family val="2"/>
        <scheme val="minor"/>
      </rPr>
      <t xml:space="preserve"> </t>
    </r>
  </si>
  <si>
    <r>
      <t xml:space="preserve">Use the following techniques to dispose of, destroy, or erase information following the retention period: </t>
    </r>
    <r>
      <rPr>
        <sz val="10"/>
        <color rgb="FF9E0000"/>
        <rFont val="Calibri"/>
        <family val="2"/>
        <scheme val="minor"/>
      </rPr>
      <t>organization-defined techniques and in a manner that prevents loss, theft, misuse, or unauthorized access.</t>
    </r>
  </si>
  <si>
    <r>
      <rPr>
        <sz val="10"/>
        <color rgb="FF000000"/>
        <rFont val="Calibri"/>
        <family val="2"/>
      </rPr>
      <t>Implement the following controls to protect the system memory from unauthorized code execution:</t>
    </r>
    <r>
      <rPr>
        <sz val="10"/>
        <color rgb="FFFF0000"/>
        <rFont val="Calibri"/>
        <family val="2"/>
      </rPr>
      <t xml:space="preserve"> </t>
    </r>
    <r>
      <rPr>
        <sz val="10"/>
        <color rgb="FF9E0000"/>
        <rFont val="Calibri"/>
        <family val="2"/>
      </rPr>
      <t>at a minimum, the related control controls within this control set</t>
    </r>
    <r>
      <rPr>
        <sz val="10"/>
        <rFont val="Calibri"/>
        <family val="2"/>
      </rPr>
      <t>.</t>
    </r>
  </si>
  <si>
    <r>
      <t>a. Check the accuracy, relevance, timeliness, and completeness of Personally Identifiable Information (PII) across the information life cycle</t>
    </r>
    <r>
      <rPr>
        <sz val="10"/>
        <color rgb="FF9E0000"/>
        <rFont val="Calibri"/>
        <family val="2"/>
        <scheme val="minor"/>
      </rPr>
      <t xml:space="preserve"> at least every one (1) year</t>
    </r>
    <r>
      <rPr>
        <sz val="10"/>
        <rFont val="Calibri"/>
        <family val="2"/>
        <scheme val="minor"/>
      </rPr>
      <t>;</t>
    </r>
    <r>
      <rPr>
        <sz val="10"/>
        <color rgb="FFFF0000"/>
        <rFont val="Calibri"/>
        <family val="2"/>
        <scheme val="minor"/>
      </rPr>
      <t xml:space="preserve"> </t>
    </r>
    <r>
      <rPr>
        <sz val="10"/>
        <rFont val="Calibri"/>
        <family val="2"/>
        <scheme val="minor"/>
      </rPr>
      <t>and
b. Correct or delete inaccurate or outdated PII.</t>
    </r>
  </si>
  <si>
    <r>
      <t>Notify</t>
    </r>
    <r>
      <rPr>
        <sz val="10"/>
        <color rgb="FFFF0000"/>
        <rFont val="Calibri"/>
        <family val="2"/>
        <scheme val="minor"/>
      </rPr>
      <t xml:space="preserve"> </t>
    </r>
    <r>
      <rPr>
        <sz val="10"/>
        <color rgb="FF9E0000"/>
        <rFont val="Calibri"/>
        <family val="2"/>
        <scheme val="minor"/>
      </rPr>
      <t>organization-defined authorized recipients of Personally Identifiable Information (PII)</t>
    </r>
    <r>
      <rPr>
        <sz val="10"/>
        <color rgb="FFFF0000"/>
        <rFont val="Calibri"/>
        <family val="2"/>
        <scheme val="minor"/>
      </rPr>
      <t xml:space="preserve"> </t>
    </r>
    <r>
      <rPr>
        <sz val="10"/>
        <rFont val="Calibri"/>
        <family val="2"/>
        <scheme val="minor"/>
      </rPr>
      <t>and individuals whose PII has been corrected or deleted.</t>
    </r>
  </si>
  <si>
    <r>
      <t xml:space="preserve">a. Remove the following elements of Personally Identifiable Information (PII)  from datasets: </t>
    </r>
    <r>
      <rPr>
        <sz val="10"/>
        <color rgb="FF9E0000"/>
        <rFont val="Calibri"/>
        <family val="2"/>
        <scheme val="minor"/>
      </rPr>
      <t>organization-defined elements of PII as required by laws, policies, or regulations, as needed for relevant functions</t>
    </r>
    <r>
      <rPr>
        <sz val="10"/>
        <rFont val="Calibri"/>
        <family val="2"/>
        <scheme val="minor"/>
      </rPr>
      <t>; and
b. Evaluate </t>
    </r>
    <r>
      <rPr>
        <sz val="10"/>
        <color rgb="FF9E0000"/>
        <rFont val="Calibri"/>
        <family val="2"/>
        <scheme val="minor"/>
      </rPr>
      <t>every one (1) year</t>
    </r>
    <r>
      <rPr>
        <sz val="10"/>
        <rFont val="Calibri"/>
        <family val="2"/>
        <scheme val="minor"/>
      </rPr>
      <t> for effectiveness of de-identification.</t>
    </r>
  </si>
  <si>
    <r>
      <rPr>
        <sz val="10"/>
        <color rgb="FF000000"/>
        <rFont val="Calibri"/>
        <family val="2"/>
        <scheme val="minor"/>
      </rPr>
      <t>a. Develop, document, and disseminate to</t>
    </r>
    <r>
      <rPr>
        <sz val="10"/>
        <color rgb="FF9E0000"/>
        <rFont val="Calibri"/>
        <family val="2"/>
        <scheme val="minor"/>
      </rPr>
      <t xml:space="preserve"> organization-defined personnel and roles</t>
    </r>
    <r>
      <rPr>
        <sz val="10"/>
        <color rgb="FF000000"/>
        <rFont val="Calibri"/>
        <family val="2"/>
        <scheme val="minor"/>
      </rPr>
      <t xml:space="preserve">: 
    1. </t>
    </r>
    <r>
      <rPr>
        <sz val="10"/>
        <color rgb="FF9E0000"/>
        <rFont val="Calibri"/>
        <family val="2"/>
        <scheme val="minor"/>
      </rPr>
      <t xml:space="preserve">Organization-level </t>
    </r>
    <r>
      <rPr>
        <sz val="10"/>
        <rFont val="Calibri"/>
        <family val="2"/>
        <scheme val="minor"/>
      </rPr>
      <t xml:space="preserve">supply chain risk management </t>
    </r>
    <r>
      <rPr>
        <sz val="10"/>
        <color rgb="FF000000"/>
        <rFont val="Calibri"/>
        <family val="2"/>
        <scheme val="minor"/>
      </rPr>
      <t>policy that:
        (a) Addresses purpose, scope, roles, responsibilities, management commitment, coordination among organizational entities, and compliance; and
        (b) Is consistent with applicable laws,</t>
    </r>
    <r>
      <rPr>
        <sz val="10"/>
        <rFont val="Calibri"/>
        <family val="2"/>
        <scheme val="minor"/>
      </rPr>
      <t xml:space="preserve"> E</t>
    </r>
    <r>
      <rPr>
        <sz val="10"/>
        <color rgb="FF000000"/>
        <rFont val="Calibri"/>
        <family val="2"/>
        <scheme val="minor"/>
      </rPr>
      <t xml:space="preserve">xecutive </t>
    </r>
    <r>
      <rPr>
        <sz val="10"/>
        <rFont val="Calibri"/>
        <family val="2"/>
        <scheme val="minor"/>
      </rPr>
      <t>O</t>
    </r>
    <r>
      <rPr>
        <sz val="10"/>
        <color rgb="FF000000"/>
        <rFont val="Calibri"/>
        <family val="2"/>
        <scheme val="minor"/>
      </rPr>
      <t>rders, directives, regulations, policies, standards, and guidelines; and
    2. Procedures to facilitate the implementation of the supply chain risk manage</t>
    </r>
    <r>
      <rPr>
        <sz val="10"/>
        <rFont val="Calibri"/>
        <family val="2"/>
        <scheme val="minor"/>
      </rPr>
      <t>ment p</t>
    </r>
    <r>
      <rPr>
        <sz val="10"/>
        <color rgb="FF000000"/>
        <rFont val="Calibri"/>
        <family val="2"/>
        <scheme val="minor"/>
      </rPr>
      <t xml:space="preserve">olicy and the associated supply chain risk management controls; 
b. Designate </t>
    </r>
    <r>
      <rPr>
        <sz val="10"/>
        <color rgb="FF9E0000"/>
        <rFont val="Calibri"/>
        <family val="2"/>
        <scheme val="minor"/>
      </rPr>
      <t>organization-defined officials</t>
    </r>
    <r>
      <rPr>
        <sz val="10"/>
        <color rgb="FF000000"/>
        <rFont val="Calibri"/>
        <family val="2"/>
        <scheme val="minor"/>
      </rPr>
      <t xml:space="preserve"> to manage the development, documentation, and dissemination of the supply chain risk management policy and procedures; and
c. Review and update the current supply chain risk management: 
    1. Policy at least </t>
    </r>
    <r>
      <rPr>
        <sz val="10"/>
        <color rgb="FF9E0000"/>
        <rFont val="Calibri"/>
        <family val="2"/>
        <scheme val="minor"/>
      </rPr>
      <t>every one (1) year and following organization-defined events;</t>
    </r>
    <r>
      <rPr>
        <sz val="10"/>
        <color rgb="FFFF0000"/>
        <rFont val="Calibri"/>
        <family val="2"/>
        <scheme val="minor"/>
      </rPr>
      <t xml:space="preserve"> </t>
    </r>
    <r>
      <rPr>
        <sz val="10"/>
        <color rgb="FF000000"/>
        <rFont val="Calibri"/>
        <family val="2"/>
        <scheme val="minor"/>
      </rPr>
      <t xml:space="preserve">and
    2. Procedures at least </t>
    </r>
    <r>
      <rPr>
        <sz val="10"/>
        <color rgb="FFFF0000"/>
        <rFont val="Calibri"/>
        <family val="2"/>
        <scheme val="minor"/>
      </rPr>
      <t>e</t>
    </r>
    <r>
      <rPr>
        <sz val="10"/>
        <color rgb="FF9E0000"/>
        <rFont val="Calibri"/>
        <family val="2"/>
        <scheme val="minor"/>
      </rPr>
      <t>very one (1) year and following organization-defined events</t>
    </r>
    <r>
      <rPr>
        <sz val="10"/>
        <color rgb="FFFF0000"/>
        <rFont val="Calibri"/>
        <family val="2"/>
        <scheme val="minor"/>
      </rPr>
      <t xml:space="preserve">. </t>
    </r>
  </si>
  <si>
    <r>
      <t xml:space="preserve">a. Develop a plan for managing supply chain risks associated with the research and development, design, manufacturing, acquisition, delivery, integration, operations and maintenance, and disposal of the </t>
    </r>
    <r>
      <rPr>
        <sz val="10"/>
        <color rgb="FF9E0000"/>
        <rFont val="Calibri"/>
        <family val="2"/>
        <scheme val="minor"/>
      </rPr>
      <t>organization-defined</t>
    </r>
    <r>
      <rPr>
        <sz val="10"/>
        <color rgb="FFFF0000"/>
        <rFont val="Calibri"/>
        <family val="2"/>
        <scheme val="minor"/>
      </rPr>
      <t xml:space="preserve"> </t>
    </r>
    <r>
      <rPr>
        <sz val="10"/>
        <rFont val="Calibri"/>
        <family val="2"/>
        <scheme val="minor"/>
      </rPr>
      <t xml:space="preserve">systems, system </t>
    </r>
    <r>
      <rPr>
        <sz val="10"/>
        <rFont val="Calibri (Body)"/>
      </rPr>
      <t>components,</t>
    </r>
    <r>
      <rPr>
        <sz val="10"/>
        <rFont val="Calibri"/>
        <family val="2"/>
        <scheme val="minor"/>
      </rPr>
      <t xml:space="preserve"> or system services. 
b. Review and update the supply chain risk management plan </t>
    </r>
    <r>
      <rPr>
        <sz val="10"/>
        <color rgb="FF9E0000"/>
        <rFont val="Calibri"/>
        <family val="2"/>
        <scheme val="minor"/>
      </rPr>
      <t>at least every one (1) year</t>
    </r>
    <r>
      <rPr>
        <sz val="10"/>
        <rFont val="Calibri"/>
        <family val="2"/>
        <scheme val="minor"/>
      </rPr>
      <t xml:space="preserve"> or as required, to address threat, organizationa</t>
    </r>
    <r>
      <rPr>
        <sz val="10"/>
        <rFont val="Calibri (Body)"/>
      </rPr>
      <t>l,</t>
    </r>
    <r>
      <rPr>
        <sz val="10"/>
        <rFont val="Calibri"/>
        <family val="2"/>
        <scheme val="minor"/>
      </rPr>
      <t xml:space="preserve"> or environmental changes; and
c. Protect the supply chain risk management plan from unauthorized disclosure and modification.</t>
    </r>
  </si>
  <si>
    <r>
      <rPr>
        <sz val="10"/>
        <color rgb="FF000000"/>
        <rFont val="Calibri"/>
        <family val="2"/>
        <scheme val="minor"/>
      </rPr>
      <t xml:space="preserve">Establish a supply chain risk management team consisting of </t>
    </r>
    <r>
      <rPr>
        <sz val="10"/>
        <color rgb="FF9E0000"/>
        <rFont val="Calibri"/>
        <family val="2"/>
        <scheme val="minor"/>
      </rPr>
      <t>organization-defined</t>
    </r>
    <r>
      <rPr>
        <sz val="10"/>
        <color rgb="FFFF0000"/>
        <rFont val="Calibri"/>
        <family val="2"/>
        <scheme val="minor"/>
      </rPr>
      <t xml:space="preserve"> </t>
    </r>
    <r>
      <rPr>
        <sz val="10"/>
        <color rgb="FF000000"/>
        <rFont val="Calibri"/>
        <family val="2"/>
        <scheme val="minor"/>
      </rPr>
      <t>personnel, roles</t>
    </r>
    <r>
      <rPr>
        <sz val="10"/>
        <rFont val="Calibri"/>
        <family val="2"/>
        <scheme val="minor"/>
      </rPr>
      <t>, a</t>
    </r>
    <r>
      <rPr>
        <sz val="10"/>
        <color rgb="FF000000"/>
        <rFont val="Calibri"/>
        <family val="2"/>
        <scheme val="minor"/>
      </rPr>
      <t xml:space="preserve">nd responsibilities to lead and support </t>
    </r>
    <r>
      <rPr>
        <sz val="10"/>
        <color rgb="FF9E0000"/>
        <rFont val="Calibri"/>
        <family val="2"/>
        <scheme val="minor"/>
      </rPr>
      <t>organization-defined supply chain risk management activities</t>
    </r>
    <r>
      <rPr>
        <sz val="10"/>
        <rFont val="Calibri"/>
        <family val="2"/>
        <scheme val="minor"/>
      </rPr>
      <t>.</t>
    </r>
  </si>
  <si>
    <r>
      <rPr>
        <sz val="10"/>
        <color rgb="FF000000"/>
        <rFont val="Calibri"/>
        <family val="2"/>
        <scheme val="minor"/>
      </rPr>
      <t>a. Establish a process or processes to identify and address weaknesses or deficiencies in the supply chain elements and processes of</t>
    </r>
    <r>
      <rPr>
        <sz val="10"/>
        <color rgb="FF9E0000"/>
        <rFont val="Calibri"/>
        <family val="2"/>
        <scheme val="minor"/>
      </rPr>
      <t xml:space="preserve"> organization-defined system or system component</t>
    </r>
    <r>
      <rPr>
        <sz val="10"/>
        <color rgb="FFFF0000"/>
        <rFont val="Calibri"/>
        <family val="2"/>
        <scheme val="minor"/>
      </rPr>
      <t xml:space="preserve"> </t>
    </r>
    <r>
      <rPr>
        <sz val="10"/>
        <rFont val="Calibri"/>
        <family val="2"/>
        <scheme val="minor"/>
      </rPr>
      <t>in coordination with</t>
    </r>
    <r>
      <rPr>
        <sz val="10"/>
        <color rgb="FFFF0000"/>
        <rFont val="Calibri"/>
        <family val="2"/>
        <scheme val="minor"/>
      </rPr>
      <t xml:space="preserve"> </t>
    </r>
    <r>
      <rPr>
        <sz val="10"/>
        <color rgb="FF9E0000"/>
        <rFont val="Calibri"/>
        <family val="2"/>
        <scheme val="minor"/>
      </rPr>
      <t>organization-defined supply chain personnel</t>
    </r>
    <r>
      <rPr>
        <sz val="10"/>
        <rFont val="Calibri"/>
        <family val="2"/>
        <scheme val="minor"/>
      </rPr>
      <t xml:space="preserve">; </t>
    </r>
    <r>
      <rPr>
        <b/>
        <sz val="10"/>
        <color rgb="FFFF0000"/>
        <rFont val="Calibri"/>
        <family val="2"/>
        <scheme val="minor"/>
      </rPr>
      <t xml:space="preserve">
</t>
    </r>
    <r>
      <rPr>
        <sz val="10"/>
        <color rgb="FF000000"/>
        <rFont val="Calibri"/>
        <family val="2"/>
        <scheme val="minor"/>
      </rPr>
      <t xml:space="preserve">b. Employ the </t>
    </r>
    <r>
      <rPr>
        <sz val="10"/>
        <color rgb="FF9E0000"/>
        <rFont val="Calibri"/>
        <family val="2"/>
        <scheme val="minor"/>
      </rPr>
      <t>organization-defined supply chain controls</t>
    </r>
    <r>
      <rPr>
        <sz val="10"/>
        <color rgb="FF000000"/>
        <rFont val="Calibri"/>
        <family val="2"/>
        <scheme val="minor"/>
      </rPr>
      <t xml:space="preserve"> to protect against supply chain risks to the system, system component, or system service and to limit the harm or consequences from supply chain-related events;
c. Document the selected and implemented supply chain processes and controls in</t>
    </r>
    <r>
      <rPr>
        <sz val="10"/>
        <color rgb="FF9E0000"/>
        <rFont val="Calibri"/>
        <family val="2"/>
        <scheme val="minor"/>
      </rPr>
      <t xml:space="preserve"> applicable security and privacy plans, the supply chain risk management plan, and any other organization-defined document</t>
    </r>
    <r>
      <rPr>
        <sz val="10"/>
        <rFont val="Calibri"/>
        <family val="2"/>
        <scheme val="minor"/>
      </rPr>
      <t xml:space="preserve">. </t>
    </r>
    <r>
      <rPr>
        <b/>
        <sz val="10"/>
        <color rgb="FF000000"/>
        <rFont val="Calibri"/>
        <family val="2"/>
        <scheme val="minor"/>
      </rPr>
      <t xml:space="preserve">
</t>
    </r>
  </si>
  <si>
    <r>
      <t xml:space="preserve">Establish agreements and procedures with entities involved in the supply chain for the system, system component, or system service for the </t>
    </r>
    <r>
      <rPr>
        <sz val="10"/>
        <color rgb="FF9E0000"/>
        <rFont val="Calibri"/>
        <family val="2"/>
        <scheme val="minor"/>
      </rPr>
      <t xml:space="preserve">notification of supply chain compromises, results of assessments or audits, and organization information. </t>
    </r>
  </si>
  <si>
    <r>
      <t xml:space="preserve">Dispose of </t>
    </r>
    <r>
      <rPr>
        <sz val="10"/>
        <color rgb="FF9E0000"/>
        <rFont val="Calibri"/>
        <family val="2"/>
        <scheme val="minor"/>
      </rPr>
      <t>organization-defined data, documentation, tools, or system components</t>
    </r>
    <r>
      <rPr>
        <sz val="10"/>
        <rFont val="Calibri"/>
        <family val="2"/>
        <scheme val="minor"/>
      </rPr>
      <t xml:space="preserve"> using the techniques and methods</t>
    </r>
    <r>
      <rPr>
        <sz val="10"/>
        <color rgb="FFFF0000"/>
        <rFont val="Calibri"/>
        <family val="2"/>
        <scheme val="minor"/>
      </rPr>
      <t xml:space="preserve"> </t>
    </r>
    <r>
      <rPr>
        <sz val="10"/>
        <color rgb="FF9E0000"/>
        <rFont val="Calibri"/>
        <family val="2"/>
        <scheme val="minor"/>
      </rPr>
      <t>in accordance with the latest published NIST SP 800-88</t>
    </r>
    <r>
      <rPr>
        <sz val="10"/>
        <rFont val="Calibri"/>
        <family val="2"/>
        <scheme val="minor"/>
      </rPr>
      <t xml:space="preserve">, </t>
    </r>
    <r>
      <rPr>
        <i/>
        <sz val="10"/>
        <rFont val="Calibri"/>
        <family val="2"/>
        <scheme val="minor"/>
      </rPr>
      <t>Guidelines for Media Sanitization</t>
    </r>
    <r>
      <rPr>
        <sz val="10"/>
        <rFont val="Calibri"/>
        <family val="2"/>
        <scheme val="minor"/>
      </rPr>
      <t>.</t>
    </r>
  </si>
  <si>
    <r>
      <t>Require that users of system accounts (or roles) with access to</t>
    </r>
    <r>
      <rPr>
        <sz val="10"/>
        <color rgb="FFFF0000"/>
        <rFont val="Calibri"/>
        <family val="2"/>
      </rPr>
      <t xml:space="preserve"> </t>
    </r>
    <r>
      <rPr>
        <sz val="10"/>
        <color rgb="FF9E0000"/>
        <rFont val="Calibri"/>
        <family val="2"/>
      </rPr>
      <t>organization-defined security functions or security-relevant information</t>
    </r>
    <r>
      <rPr>
        <sz val="10"/>
        <rFont val="Calibri"/>
        <family val="2"/>
      </rPr>
      <t xml:space="preserve"> use non-privileged accounts (or roles) when accessing nonsecurity functions.</t>
    </r>
  </si>
  <si>
    <r>
      <rPr>
        <sz val="10"/>
        <color rgb="FF000000"/>
        <rFont val="Calibri"/>
        <family val="2"/>
        <scheme val="minor"/>
      </rPr>
      <t>a. Provide security and privacy literacy training to system users (including managers, senior executives, and contractors):
    1. As part of initial training for new users and</t>
    </r>
    <r>
      <rPr>
        <sz val="10"/>
        <color rgb="FF9E0000"/>
        <rFont val="Calibri"/>
        <family val="2"/>
        <scheme val="minor"/>
      </rPr>
      <t xml:space="preserve"> within at least every one (1) year</t>
    </r>
    <r>
      <rPr>
        <sz val="10"/>
        <color rgb="FFFF0000"/>
        <rFont val="Calibri"/>
        <family val="2"/>
        <scheme val="minor"/>
      </rPr>
      <t xml:space="preserve"> </t>
    </r>
    <r>
      <rPr>
        <sz val="10"/>
        <color rgb="FF000000"/>
        <rFont val="Calibri"/>
        <family val="2"/>
        <scheme val="minor"/>
      </rPr>
      <t xml:space="preserve">thereafter; and
    2. When required by system changes or following </t>
    </r>
    <r>
      <rPr>
        <sz val="10"/>
        <color rgb="FF9E0000"/>
        <rFont val="Calibri"/>
        <family val="2"/>
        <scheme val="minor"/>
      </rPr>
      <t>organization-defined events</t>
    </r>
    <r>
      <rPr>
        <sz val="10"/>
        <rFont val="Calibri"/>
        <family val="2"/>
        <scheme val="minor"/>
      </rPr>
      <t>;</t>
    </r>
    <r>
      <rPr>
        <sz val="10"/>
        <color rgb="FF000000"/>
        <rFont val="Calibri"/>
        <family val="2"/>
        <scheme val="minor"/>
      </rPr>
      <t xml:space="preserve">
b. Employ the following techniques to increase the security and privacy awareness of system users: </t>
    </r>
    <r>
      <rPr>
        <sz val="10"/>
        <color rgb="FF9E0000"/>
        <rFont val="Calibri"/>
        <family val="2"/>
        <scheme val="minor"/>
      </rPr>
      <t>phishing email tests and other organization-defined techniques</t>
    </r>
    <r>
      <rPr>
        <sz val="10"/>
        <rFont val="Calibri"/>
        <family val="2"/>
        <scheme val="minor"/>
      </rPr>
      <t xml:space="preserve">. </t>
    </r>
    <r>
      <rPr>
        <sz val="10"/>
        <color rgb="FFFF0000"/>
        <rFont val="Calibri"/>
        <family val="2"/>
        <scheme val="minor"/>
      </rPr>
      <t xml:space="preserve"> </t>
    </r>
    <r>
      <rPr>
        <sz val="10"/>
        <color rgb="FF000000"/>
        <rFont val="Calibri"/>
        <family val="2"/>
        <scheme val="minor"/>
      </rPr>
      <t xml:space="preserve">
c. Update literacy training and awareness content </t>
    </r>
    <r>
      <rPr>
        <sz val="10"/>
        <color rgb="FF9E0000"/>
        <rFont val="Calibri"/>
        <family val="2"/>
        <scheme val="minor"/>
      </rPr>
      <t>at least once every one (1) year</t>
    </r>
    <r>
      <rPr>
        <sz val="10"/>
        <color rgb="FFFF0000"/>
        <rFont val="Calibri"/>
        <family val="2"/>
        <scheme val="minor"/>
      </rPr>
      <t xml:space="preserve"> </t>
    </r>
    <r>
      <rPr>
        <sz val="10"/>
        <color rgb="FF000000"/>
        <rFont val="Calibri"/>
        <family val="2"/>
        <scheme val="minor"/>
      </rPr>
      <t xml:space="preserve">and following </t>
    </r>
    <r>
      <rPr>
        <sz val="10"/>
        <color rgb="FF9E0000"/>
        <rFont val="Calibri"/>
        <family val="2"/>
        <scheme val="minor"/>
      </rPr>
      <t>organization-defined events</t>
    </r>
    <r>
      <rPr>
        <sz val="10"/>
        <color rgb="FFFF0000"/>
        <rFont val="Calibri"/>
        <family val="2"/>
        <scheme val="minor"/>
      </rPr>
      <t xml:space="preserve">; </t>
    </r>
    <r>
      <rPr>
        <sz val="10"/>
        <color rgb="FF9E0000"/>
        <rFont val="Calibri"/>
        <family val="2"/>
        <scheme val="minor"/>
      </rPr>
      <t>and</t>
    </r>
    <r>
      <rPr>
        <sz val="10"/>
        <color rgb="FF000000"/>
        <rFont val="Calibri"/>
        <family val="2"/>
        <scheme val="minor"/>
      </rPr>
      <t xml:space="preserve">
d. Incorporate lessons learned from internal or external security incidents or breaches into literacy training and awareness techniques.</t>
    </r>
  </si>
  <si>
    <r>
      <rPr>
        <sz val="10"/>
        <color rgb="FF000000"/>
        <rFont val="Calibri"/>
        <family val="2"/>
      </rPr>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relati</t>
    </r>
    <r>
      <rPr>
        <sz val="10"/>
        <rFont val="Calibri"/>
        <family val="2"/>
      </rPr>
      <t>ng</t>
    </r>
    <r>
      <rPr>
        <sz val="10"/>
        <color rgb="FF000000"/>
        <rFont val="Calibri"/>
        <family val="2"/>
      </rPr>
      <t xml:space="preserv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t>
    </r>
    <r>
      <rPr>
        <sz val="10"/>
        <color rgb="FF9E0000"/>
        <rFont val="Calibri"/>
        <family val="2"/>
      </rPr>
      <t>the applicable Information System Security Officer (ISSO) and approved by the Business Owner</t>
    </r>
    <r>
      <rPr>
        <strike/>
        <sz val="10"/>
        <color rgb="FF9E0000"/>
        <rFont val="Calibri"/>
        <family val="2"/>
      </rPr>
      <t>,</t>
    </r>
    <r>
      <rPr>
        <sz val="10"/>
        <color rgb="FF9E0000"/>
        <rFont val="Calibri"/>
        <family val="2"/>
      </rPr>
      <t xml:space="preserve"> at least every one (1) year; </t>
    </r>
    <r>
      <rPr>
        <sz val="10"/>
        <color rgb="FF000000"/>
        <rFont val="Calibri"/>
        <family val="2"/>
      </rPr>
      <t xml:space="preserve">and
  10. Explicitly designates responsibility for incident response to </t>
    </r>
    <r>
      <rPr>
        <sz val="10"/>
        <color rgb="FF9E0000"/>
        <rFont val="Calibri"/>
        <family val="2"/>
      </rPr>
      <t>the applicable Information System Security Officer (ISSO), approved by the</t>
    </r>
    <r>
      <rPr>
        <u/>
        <sz val="10"/>
        <color rgb="FF9E0000"/>
        <rFont val="Calibri"/>
        <family val="2"/>
      </rPr>
      <t xml:space="preserve"> </t>
    </r>
    <r>
      <rPr>
        <sz val="10"/>
        <color rgb="FF9E0000"/>
        <rFont val="Calibri"/>
        <family val="2"/>
      </rPr>
      <t>Business Owner.</t>
    </r>
    <r>
      <rPr>
        <sz val="10"/>
        <color rgb="FF000000"/>
        <rFont val="Calibri"/>
        <family val="2"/>
      </rPr>
      <t xml:space="preserve">
b. Distribute copies of the </t>
    </r>
    <r>
      <rPr>
        <sz val="10"/>
        <rFont val="Calibri"/>
        <family val="2"/>
      </rPr>
      <t>Incident Response P</t>
    </r>
    <r>
      <rPr>
        <sz val="10"/>
        <color rgb="FF000000"/>
        <rFont val="Calibri"/>
        <family val="2"/>
      </rPr>
      <t>lan to</t>
    </r>
    <r>
      <rPr>
        <sz val="10"/>
        <color rgb="FFFF0000"/>
        <rFont val="Calibri"/>
        <family val="2"/>
      </rPr>
      <t xml:space="preserve"> </t>
    </r>
    <r>
      <rPr>
        <sz val="10"/>
        <color rgb="FF9E0000"/>
        <rFont val="Calibri"/>
        <family val="2"/>
      </rPr>
      <t>all personnel with a role or responsibility for implementing the Incident Response Plan;</t>
    </r>
    <r>
      <rPr>
        <sz val="10"/>
        <color rgb="FFFF0000"/>
        <rFont val="Calibri"/>
        <family val="2"/>
      </rPr>
      <t xml:space="preserve">
</t>
    </r>
    <r>
      <rPr>
        <sz val="10"/>
        <color rgb="FF000000"/>
        <rFont val="Calibri"/>
        <family val="2"/>
      </rPr>
      <t>c. Update the</t>
    </r>
    <r>
      <rPr>
        <sz val="10"/>
        <rFont val="Calibri"/>
        <family val="2"/>
      </rPr>
      <t xml:space="preserve"> I</t>
    </r>
    <r>
      <rPr>
        <sz val="10"/>
        <color rgb="FF000000"/>
        <rFont val="Calibri"/>
        <family val="2"/>
      </rPr>
      <t xml:space="preserve">ncident </t>
    </r>
    <r>
      <rPr>
        <sz val="10"/>
        <rFont val="Calibri"/>
        <family val="2"/>
      </rPr>
      <t>Response P</t>
    </r>
    <r>
      <rPr>
        <sz val="10"/>
        <color rgb="FF000000"/>
        <rFont val="Calibri"/>
        <family val="2"/>
      </rPr>
      <t xml:space="preserve">lan to address system and organizational changes or problems encountered during plan implementation, execution, or testing;
d. Communicate </t>
    </r>
    <r>
      <rPr>
        <sz val="10"/>
        <rFont val="Calibri"/>
        <family val="2"/>
      </rPr>
      <t>Incident Response Pl</t>
    </r>
    <r>
      <rPr>
        <sz val="10"/>
        <color rgb="FF000000"/>
        <rFont val="Calibri"/>
        <family val="2"/>
      </rPr>
      <t xml:space="preserve">an changes to </t>
    </r>
    <r>
      <rPr>
        <sz val="10"/>
        <color rgb="FF9E0000"/>
        <rFont val="Calibri"/>
        <family val="2"/>
      </rPr>
      <t>all personnel with a role or responsibility for implementing the Incident Response Plan</t>
    </r>
    <r>
      <rPr>
        <sz val="10"/>
        <color rgb="FF000000"/>
        <rFont val="Calibri"/>
        <family val="2"/>
      </rPr>
      <t>; and
e. Protect the</t>
    </r>
    <r>
      <rPr>
        <sz val="10"/>
        <rFont val="Calibri"/>
        <family val="2"/>
      </rPr>
      <t xml:space="preserve"> I</t>
    </r>
    <r>
      <rPr>
        <sz val="10"/>
        <color rgb="FF000000"/>
        <rFont val="Calibri"/>
        <family val="2"/>
      </rPr>
      <t xml:space="preserve">ncident </t>
    </r>
    <r>
      <rPr>
        <sz val="10"/>
        <rFont val="Calibri"/>
        <family val="2"/>
      </rPr>
      <t xml:space="preserve">Response Plan </t>
    </r>
    <r>
      <rPr>
        <sz val="10"/>
        <color rgb="FF000000"/>
        <rFont val="Calibri"/>
        <family val="2"/>
      </rPr>
      <t>from unauthorized disclosure and modification.</t>
    </r>
  </si>
  <si>
    <r>
      <rPr>
        <sz val="10"/>
        <color rgb="FF000000"/>
        <rFont val="Calibri"/>
        <family val="2"/>
      </rPr>
      <t xml:space="preserve">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t>
    </r>
    <r>
      <rPr>
        <sz val="10"/>
        <color rgb="FF9E0000"/>
        <rFont val="Calibri"/>
        <family val="2"/>
      </rPr>
      <t>organization-defined actions</t>
    </r>
    <r>
      <rPr>
        <sz val="10"/>
        <color rgb="FFFF0000"/>
        <rFont val="Calibri"/>
        <family val="2"/>
      </rPr>
      <t xml:space="preserve"> </t>
    </r>
    <r>
      <rPr>
        <sz val="10"/>
        <rFont val="Calibri"/>
        <family val="2"/>
      </rPr>
      <t xml:space="preserve">in response; </t>
    </r>
    <r>
      <rPr>
        <sz val="10"/>
        <color rgb="FF000000"/>
        <rFont val="Calibri"/>
        <family val="2"/>
      </rPr>
      <t xml:space="preserve">and
d. Distribute documentation to </t>
    </r>
    <r>
      <rPr>
        <sz val="10"/>
        <color rgb="FF9E0000"/>
        <rFont val="Calibri"/>
        <family val="2"/>
      </rPr>
      <t>organization-defined personnel or roles.</t>
    </r>
  </si>
  <si>
    <r>
      <t>Establish a</t>
    </r>
    <r>
      <rPr>
        <sz val="10"/>
        <color rgb="FF335500"/>
        <rFont val="Calibri"/>
        <family val="2"/>
        <scheme val="minor"/>
      </rPr>
      <t xml:space="preserve"> </t>
    </r>
    <r>
      <rPr>
        <b/>
        <sz val="11"/>
        <color rgb="FF335500"/>
        <rFont val="Calibri"/>
        <family val="2"/>
        <scheme val="minor"/>
      </rPr>
      <t>communication</t>
    </r>
    <r>
      <rPr>
        <sz val="10"/>
        <color rgb="FF00EE00"/>
        <rFont val="Calibri"/>
        <family val="2"/>
        <scheme val="minor"/>
      </rPr>
      <t xml:space="preserve"> </t>
    </r>
    <r>
      <rPr>
        <sz val="10"/>
        <rFont val="Calibri"/>
        <family val="2"/>
        <scheme val="minor"/>
      </rPr>
      <t>channel</t>
    </r>
    <r>
      <rPr>
        <sz val="11"/>
        <rFont val="Calibri"/>
        <family val="2"/>
        <scheme val="minor"/>
      </rPr>
      <t xml:space="preserve"> </t>
    </r>
    <r>
      <rPr>
        <b/>
        <sz val="11"/>
        <color rgb="FF335500"/>
        <rFont val="Calibri"/>
        <family val="2"/>
        <scheme val="minor"/>
      </rPr>
      <t>for the public to report discovered</t>
    </r>
    <r>
      <rPr>
        <sz val="10"/>
        <color rgb="FF335500"/>
        <rFont val="Calibri"/>
        <family val="2"/>
        <scheme val="minor"/>
      </rPr>
      <t xml:space="preserve"> </t>
    </r>
    <r>
      <rPr>
        <sz val="10"/>
        <rFont val="Calibri"/>
        <family val="2"/>
        <scheme val="minor"/>
      </rPr>
      <t>vulnerabilities in organizational systems and components</t>
    </r>
    <r>
      <rPr>
        <sz val="10"/>
        <color rgb="FF00B050"/>
        <rFont val="Calibri"/>
        <family val="2"/>
        <scheme val="minor"/>
      </rPr>
      <t xml:space="preserve"> </t>
    </r>
    <r>
      <rPr>
        <b/>
        <sz val="11"/>
        <color rgb="FF335500"/>
        <rFont val="Calibri"/>
        <family val="2"/>
        <scheme val="minor"/>
      </rPr>
      <t>to the responsible organization.</t>
    </r>
    <r>
      <rPr>
        <sz val="10"/>
        <color rgb="FF335500"/>
        <rFont val="Calibri"/>
        <family val="2"/>
        <scheme val="minor"/>
      </rPr>
      <t xml:space="preserve"> </t>
    </r>
  </si>
  <si>
    <r>
      <t xml:space="preserve">a. Display </t>
    </r>
    <r>
      <rPr>
        <sz val="10"/>
        <color rgb="FF9E0000"/>
        <rFont val="Calibri"/>
        <family val="2"/>
      </rPr>
      <t xml:space="preserve">organization-defined system use notification message or banner </t>
    </r>
    <r>
      <rPr>
        <sz val="10"/>
        <rFont val="Calibri"/>
        <family val="2"/>
      </rPr>
      <t>to users before granting access to the system that provides privacy and security notices consistent with applicable laws, Executive Orders, directives, regulations, policies, standards, and guidelines and state that:
    1. Users are accessing a</t>
    </r>
    <r>
      <rPr>
        <b/>
        <sz val="11"/>
        <color rgb="FF335500"/>
        <rFont val="Calibri"/>
        <family val="2"/>
      </rPr>
      <t xml:space="preserve"> system that contains U.S. Government information</t>
    </r>
    <r>
      <rPr>
        <sz val="10"/>
        <rFont val="Calibri"/>
        <family val="2"/>
      </rPr>
      <t>;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t>
    </r>
    <r>
      <rPr>
        <sz val="10"/>
        <color rgb="FF9E0000"/>
        <rFont val="Calibri"/>
        <family val="2"/>
      </rPr>
      <t xml:space="preserve"> organization-defined conditions</t>
    </r>
    <r>
      <rPr>
        <sz val="10"/>
        <rFont val="Calibri"/>
        <family val="2"/>
      </rPr>
      <t xml:space="preserve">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r>
  </si>
  <si>
    <r>
      <t>Automatically audit</t>
    </r>
    <r>
      <rPr>
        <sz val="10"/>
        <color rgb="FF00B050"/>
        <rFont val="Calibri"/>
        <family val="2"/>
      </rPr>
      <t xml:space="preserve"> </t>
    </r>
    <r>
      <rPr>
        <b/>
        <sz val="12"/>
        <color rgb="FF335500"/>
        <rFont val="Calibri"/>
        <family val="2"/>
      </rPr>
      <t>system</t>
    </r>
    <r>
      <rPr>
        <sz val="10"/>
        <color rgb="FF000000"/>
        <rFont val="Calibri"/>
        <family val="2"/>
      </rPr>
      <t xml:space="preserve"> account creation, modification, enabling, disabling, and removal actions.</t>
    </r>
  </si>
  <si>
    <r>
      <t xml:space="preserve">Disable </t>
    </r>
    <r>
      <rPr>
        <b/>
        <sz val="12"/>
        <color rgb="FF335500"/>
        <rFont val="Calibri"/>
        <family val="2"/>
      </rPr>
      <t>non-consumer accounts</t>
    </r>
    <r>
      <rPr>
        <sz val="10"/>
        <rFont val="Calibri"/>
        <family val="2"/>
      </rPr>
      <t xml:space="preserve"> within </t>
    </r>
    <r>
      <rPr>
        <sz val="10"/>
        <color rgb="FF9E0000"/>
        <rFont val="Calibri"/>
        <family val="2"/>
      </rPr>
      <t xml:space="preserve">twenty-four (24) hours </t>
    </r>
    <r>
      <rPr>
        <sz val="10"/>
        <rFont val="Calibri"/>
        <family val="2"/>
      </rPr>
      <t xml:space="preserve">when the accounts: 
(a) Have expired;
(b) Are no longer associated with a user or individual;
(c) Are in violation of organizational policy; or
(d) Have been inactive for </t>
    </r>
    <r>
      <rPr>
        <sz val="10"/>
        <color rgb="FF9E0000"/>
        <rFont val="Calibri"/>
        <family val="2"/>
      </rPr>
      <t xml:space="preserve">sixty (60) days.  </t>
    </r>
  </si>
  <si>
    <r>
      <t xml:space="preserve">Restrict the use of non-organizationally owned systems or system components to process, store, or transmit organization information </t>
    </r>
    <r>
      <rPr>
        <b/>
        <sz val="12"/>
        <color rgb="FF335500"/>
        <rFont val="Calibri"/>
        <family val="2"/>
      </rPr>
      <t>unless</t>
    </r>
    <r>
      <rPr>
        <sz val="12"/>
        <color rgb="FF000000"/>
        <rFont val="Calibri"/>
        <family val="2"/>
      </rPr>
      <t>:</t>
    </r>
    <r>
      <rPr>
        <sz val="10"/>
        <color rgb="FF000000"/>
        <rFont val="Calibri"/>
        <family val="2"/>
      </rPr>
      <t xml:space="preserve">
</t>
    </r>
    <r>
      <rPr>
        <sz val="10"/>
        <color rgb="FFFF0000"/>
        <rFont val="Calibri"/>
        <family val="2"/>
      </rPr>
      <t xml:space="preserve">   </t>
    </r>
    <r>
      <rPr>
        <sz val="10"/>
        <color rgb="FF9E0000"/>
        <rFont val="Calibri"/>
        <family val="2"/>
      </rPr>
      <t xml:space="preserve">(a) The use of contractor-owned devices are:
</t>
    </r>
    <r>
      <rPr>
        <sz val="10"/>
        <color rgb="FFFF0000"/>
        <rFont val="Calibri"/>
        <family val="2"/>
      </rPr>
      <t xml:space="preserve">         </t>
    </r>
    <r>
      <rPr>
        <sz val="10"/>
        <color rgb="FF9E0000"/>
        <rFont val="Calibri"/>
        <family val="2"/>
      </rPr>
      <t xml:space="preserve">1. Documented within the contract and appropriate security and privacy plans; and
         2. Explicitly authorized, in writing, by the Authorizing Official (AO) or his/her designated representative; and
   (b) The use of personally owned devices must comply with organizational policies and directives on use of personally-owned systems and components; and
   (c) Security and privacy safeguards are employed that are appropriate for the sensitivity of the data; and 
   (d) Implements either full-device or virtual container encryption to reduce the vulnerability to sensitive information processed, stored, or transmitted by non-organizationally owned systems or system components (devices).  </t>
    </r>
  </si>
  <si>
    <r>
      <t>a. Develop and disseminate an organization-wide privacy program plan that provides an overview of the</t>
    </r>
    <r>
      <rPr>
        <sz val="12"/>
        <rFont val="Calibri"/>
        <family val="2"/>
        <scheme val="minor"/>
      </rPr>
      <t xml:space="preserve"> </t>
    </r>
    <r>
      <rPr>
        <b/>
        <sz val="12"/>
        <color rgb="FF335500"/>
        <rFont val="Calibri"/>
        <family val="2"/>
        <scheme val="minor"/>
      </rPr>
      <t>organization's</t>
    </r>
    <r>
      <rPr>
        <sz val="10"/>
        <rFont val="Calibri"/>
        <family val="2"/>
        <scheme val="minor"/>
      </rPr>
      <t xml:space="preserve"> privacy program, and:
    1. Includes a description of the structure of the privacy program and the resources dedicated to the privacy program;
    2. Provides an overview of the requirements for the privacy program and a description of the privacy program management controls and common controls in place or planned for meeting those requirements;
    3. Includes the role of the senior official for privacy and the identification and assignment of roles of other privacy officials and staff and their responsibilities;
    4. Describes management commitment, compliance, and the strategic goals and objectives of the privacy program;
    5. Reflects coordination among organizational entities responsible for the different aspects of privacy; and
    6. Is approved by a senior official with responsibility and accountability for the privacy risk being incurred to organizational operations (including mission, functions, image, and reputation), organizational assets, individuals, other organizations, and the Nation; and 
b. Update the plan </t>
    </r>
    <r>
      <rPr>
        <sz val="10"/>
        <color rgb="FF9E0000"/>
        <rFont val="Calibri"/>
        <family val="2"/>
        <scheme val="minor"/>
      </rPr>
      <t>at least every one (1) year</t>
    </r>
    <r>
      <rPr>
        <sz val="10"/>
        <color rgb="FFFF0000"/>
        <rFont val="Calibri"/>
        <family val="2"/>
        <scheme val="minor"/>
      </rPr>
      <t xml:space="preserve"> </t>
    </r>
    <r>
      <rPr>
        <sz val="10"/>
        <rFont val="Calibri"/>
        <family val="2"/>
        <scheme val="minor"/>
      </rPr>
      <t>and address changes in federal privacy laws and policy and organizational changes and problems identified during plan implementation or privacy control assessments.</t>
    </r>
  </si>
  <si>
    <t>Control Implementation Description - Owner 5</t>
  </si>
  <si>
    <t>Control Implementation Description - Owner 6</t>
  </si>
  <si>
    <t>MASTER / OVERALL
Control Status</t>
  </si>
  <si>
    <t>Primary Owner
Control Status</t>
  </si>
  <si>
    <t>Owner 2
Contol Status</t>
  </si>
  <si>
    <t>Owner 3
Control Status</t>
  </si>
  <si>
    <t>Owner 4
Control Status</t>
  </si>
  <si>
    <t>Owner 5
Control Status</t>
  </si>
  <si>
    <t>Owner 6
Control Status</t>
  </si>
  <si>
    <r>
      <t xml:space="preserve">a. Develop, document, and disseminate to </t>
    </r>
    <r>
      <rPr>
        <sz val="10"/>
        <color rgb="FF9E0000"/>
        <rFont val="Calibri"/>
        <family val="2"/>
      </rPr>
      <t>applicable personnel and roles</t>
    </r>
    <r>
      <rPr>
        <sz val="10"/>
        <color theme="1"/>
        <rFont val="Calibri"/>
        <family val="2"/>
      </rPr>
      <t xml:space="preserve">:
    1. </t>
    </r>
    <r>
      <rPr>
        <sz val="10"/>
        <color rgb="FF9E0000"/>
        <rFont val="Calibri"/>
        <family val="2"/>
      </rPr>
      <t>Organization-level</t>
    </r>
    <r>
      <rPr>
        <sz val="10"/>
        <color theme="1"/>
        <rFont val="Calibri"/>
        <family val="2"/>
      </rPr>
      <t xml:space="preserve"> access control policy that: 
         a. Addresses purpose, scope, roles, responsibilities, management commitment, coordination among organizational entities, and compliance; and  
         b. Is consistent with applicable laws, </t>
    </r>
    <r>
      <rPr>
        <sz val="10"/>
        <rFont val="Calibri"/>
        <family val="2"/>
      </rPr>
      <t>Executive Or</t>
    </r>
    <r>
      <rPr>
        <sz val="10"/>
        <color theme="1"/>
        <rFont val="Calibri"/>
        <family val="2"/>
      </rPr>
      <t xml:space="preserve">ders, directives, regulations, policies, standards, and guidelines; and 
    2.  Procedures that are defined within the applicable control implementation statements of the associated access controls; 
b. Designate an </t>
    </r>
    <r>
      <rPr>
        <sz val="10"/>
        <color rgb="FF9E0000"/>
        <rFont val="Calibri"/>
        <family val="2"/>
      </rPr>
      <t>organization-defined official</t>
    </r>
    <r>
      <rPr>
        <sz val="10"/>
        <color theme="1"/>
        <rFont val="Calibri"/>
        <family val="2"/>
      </rPr>
      <t xml:space="preserve"> to manage the development, documentation, and dissemination of the access control policy and procedures; and
c. Review and update the current access control: 
    1. Policy </t>
    </r>
    <r>
      <rPr>
        <sz val="10"/>
        <color rgb="FF9E0000"/>
        <rFont val="Calibri"/>
        <family val="2"/>
      </rPr>
      <t>at least every one (1) year</t>
    </r>
    <r>
      <rPr>
        <sz val="10"/>
        <color rgb="FFFF0000"/>
        <rFont val="Calibri"/>
        <family val="2"/>
      </rPr>
      <t xml:space="preserve"> </t>
    </r>
    <r>
      <rPr>
        <sz val="10"/>
        <color theme="1"/>
        <rFont val="Calibri"/>
        <family val="2"/>
      </rPr>
      <t xml:space="preserve">and following </t>
    </r>
    <r>
      <rPr>
        <sz val="10"/>
        <color rgb="FF9E0000"/>
        <rFont val="Calibri"/>
        <family val="2"/>
      </rPr>
      <t>organization-defined events</t>
    </r>
    <r>
      <rPr>
        <sz val="10"/>
        <color theme="1"/>
        <rFont val="Calibri"/>
        <family val="2"/>
      </rPr>
      <t>; and 
    2. Procedures</t>
    </r>
    <r>
      <rPr>
        <sz val="10"/>
        <color rgb="FFFF0000"/>
        <rFont val="Calibri"/>
        <family val="2"/>
      </rPr>
      <t xml:space="preserve"> </t>
    </r>
    <r>
      <rPr>
        <sz val="10"/>
        <color rgb="FF9E0000"/>
        <rFont val="Calibri"/>
        <family val="2"/>
      </rPr>
      <t>at least every one (1) year</t>
    </r>
    <r>
      <rPr>
        <sz val="10"/>
        <color rgb="FFFF0000"/>
        <rFont val="Calibri"/>
        <family val="2"/>
      </rPr>
      <t xml:space="preserve"> </t>
    </r>
    <r>
      <rPr>
        <sz val="10"/>
        <color theme="1"/>
        <rFont val="Calibri"/>
        <family val="2"/>
      </rPr>
      <t xml:space="preserve">and following </t>
    </r>
    <r>
      <rPr>
        <sz val="10"/>
        <color rgb="FF9E0000"/>
        <rFont val="Calibri"/>
        <family val="2"/>
      </rPr>
      <t>organization-defined events.</t>
    </r>
  </si>
  <si>
    <t>1.1 System Name, Title and Location.</t>
  </si>
  <si>
    <t xml:space="preserve">The ACA Administering Entity (AE) must fully describe how the organization will implement each control as part of the System Security and Privacy Plan (SSPP) submission. 
The following instructions will guide your completion of the comprehensive implementation description of security and privacy controls (the SSPP). 
      •  Describe how the security and privacy controls are implemented for the control families within the SSPP.
      •  Discuss in detail the strategy used in implementing the controls.
      •  Include in the Configuration Management (CM) control section the baseline security configurations of the system/application.  
</t>
  </si>
  <si>
    <t>Least Privilege | Privileged Access by Non-Organizational Users.</t>
  </si>
  <si>
    <t>American Society of Heating, Refrigerating and Air-conditioning Engineers (ASHRAE) document.</t>
  </si>
  <si>
    <t>ARC AMPE AE Mandatory Control Baseline - Version 1.02</t>
  </si>
  <si>
    <t>Record of Changes</t>
  </si>
  <si>
    <t>Number</t>
  </si>
  <si>
    <t>Date</t>
  </si>
  <si>
    <t>Reference</t>
  </si>
  <si>
    <t>A = Add
M = Modify
D = Delete</t>
  </si>
  <si>
    <t>Description of Change</t>
  </si>
  <si>
    <t>Substantive Change
[Y/N]</t>
  </si>
  <si>
    <t>M</t>
  </si>
  <si>
    <t xml:space="preserve">Approved Public Release </t>
  </si>
  <si>
    <t>Y</t>
  </si>
  <si>
    <t>Minor updates</t>
  </si>
  <si>
    <t>N</t>
  </si>
  <si>
    <t>508 compliance, added green backgroun fill controls, added change log, added additional controls owner response columns with individual controls status columns and added master control status column, and added response section for section 1.6 of the system identification tab.</t>
  </si>
  <si>
    <t>Acceptable Risk Controls for ACA, Medicaid, and Partner Entities (ARC-AMPE)  Version 1.0.2
System Security and Privacy Plan for ACA Administering Entities
Volume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</si>
</sst>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yy;@"/>
  </numFmts>
  <fonts count="118">
    <font>
      <sz val="12"/>
      <color theme="1"/>
      <name val="Calibri"/>
      <family val="2"/>
      <scheme val="minor"/>
    </font>
    <font>
      <b/>
      <sz val="12"/>
      <color theme="1"/>
      <name val="Calibri"/>
      <family val="2"/>
      <scheme val="minor"/>
    </font>
    <font>
      <b/>
      <sz val="20"/>
      <color theme="1"/>
      <name val="Calibri"/>
      <family val="2"/>
      <scheme val="minor"/>
    </font>
    <font>
      <b/>
      <sz val="20"/>
      <color theme="0"/>
      <name val="Calibri"/>
      <family val="2"/>
      <scheme val="minor"/>
    </font>
    <font>
      <sz val="20"/>
      <color theme="0"/>
      <name val="Calibri"/>
      <family val="2"/>
      <scheme val="minor"/>
    </font>
    <font>
      <u/>
      <sz val="12"/>
      <color theme="10"/>
      <name val="Calibri"/>
      <family val="2"/>
      <scheme val="minor"/>
    </font>
    <font>
      <b/>
      <sz val="18"/>
      <color theme="1"/>
      <name val="Calibri"/>
      <family val="2"/>
      <scheme val="minor"/>
    </font>
    <font>
      <b/>
      <sz val="14"/>
      <color theme="1"/>
      <name val="Calibri"/>
      <family val="2"/>
      <scheme val="minor"/>
    </font>
    <font>
      <sz val="12"/>
      <name val="Calibri"/>
      <family val="2"/>
      <scheme val="minor"/>
    </font>
    <font>
      <b/>
      <sz val="14"/>
      <name val="Calibri"/>
      <family val="2"/>
      <scheme val="minor"/>
    </font>
    <font>
      <b/>
      <sz val="12"/>
      <name val="Calibri"/>
      <family val="2"/>
      <scheme val="minor"/>
    </font>
    <font>
      <b/>
      <sz val="10"/>
      <name val="Calibri"/>
      <family val="2"/>
      <scheme val="minor"/>
    </font>
    <font>
      <u/>
      <sz val="12"/>
      <color rgb="FF0000FF"/>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b/>
      <sz val="12"/>
      <color theme="0"/>
      <name val="Calibri"/>
      <family val="2"/>
      <scheme val="minor"/>
    </font>
    <font>
      <b/>
      <sz val="16"/>
      <color theme="1"/>
      <name val="Calibri"/>
      <family val="2"/>
      <scheme val="minor"/>
    </font>
    <font>
      <sz val="14"/>
      <color theme="1"/>
      <name val="Calibri"/>
      <family val="2"/>
      <scheme val="minor"/>
    </font>
    <font>
      <sz val="16"/>
      <color theme="1"/>
      <name val="Calibri"/>
      <family val="2"/>
      <scheme val="minor"/>
    </font>
    <font>
      <u/>
      <sz val="14"/>
      <color theme="10"/>
      <name val="Calibri"/>
      <family val="2"/>
      <scheme val="minor"/>
    </font>
    <font>
      <b/>
      <sz val="18"/>
      <color theme="0"/>
      <name val="Calibri"/>
      <family val="2"/>
      <scheme val="minor"/>
    </font>
    <font>
      <b/>
      <i/>
      <sz val="12"/>
      <color rgb="FF000000"/>
      <name val="Arial"/>
      <family val="2"/>
    </font>
    <font>
      <sz val="12"/>
      <color theme="4"/>
      <name val="Calibri"/>
      <family val="2"/>
      <scheme val="minor"/>
    </font>
    <font>
      <b/>
      <sz val="22"/>
      <color theme="1"/>
      <name val="Calibri"/>
      <family val="2"/>
      <scheme val="minor"/>
    </font>
    <font>
      <b/>
      <sz val="22"/>
      <color theme="0"/>
      <name val="Calibri"/>
      <family val="2"/>
      <scheme val="minor"/>
    </font>
    <font>
      <sz val="11"/>
      <color indexed="64"/>
      <name val="Calibri"/>
      <family val="2"/>
    </font>
    <font>
      <b/>
      <sz val="12"/>
      <color theme="0"/>
      <name val="Calibri"/>
      <family val="2"/>
    </font>
    <font>
      <sz val="10"/>
      <name val="Calibri"/>
      <family val="2"/>
      <scheme val="minor"/>
    </font>
    <font>
      <sz val="10"/>
      <color rgb="FF000000"/>
      <name val="Calibri"/>
      <family val="2"/>
    </font>
    <font>
      <sz val="12"/>
      <color theme="0"/>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sz val="10"/>
      <color rgb="FFFF0000"/>
      <name val="Calibri"/>
      <family val="2"/>
      <scheme val="minor"/>
    </font>
    <font>
      <b/>
      <sz val="10"/>
      <color rgb="FFFF0000"/>
      <name val="Calibri"/>
      <family val="2"/>
      <scheme val="minor"/>
    </font>
    <font>
      <i/>
      <sz val="12"/>
      <color theme="4"/>
      <name val="Calibri"/>
      <family val="2"/>
      <scheme val="minor"/>
    </font>
    <font>
      <sz val="11"/>
      <color theme="1"/>
      <name val="Calibri"/>
      <family val="2"/>
      <scheme val="minor"/>
    </font>
    <font>
      <sz val="11"/>
      <name val="Calibri"/>
      <family val="2"/>
      <scheme val="minor"/>
    </font>
    <font>
      <sz val="11"/>
      <color rgb="FF000000"/>
      <name val="Calibri"/>
      <family val="2"/>
      <scheme val="minor"/>
    </font>
    <font>
      <sz val="11"/>
      <color rgb="FF000000"/>
      <name val="Calibri"/>
      <family val="2"/>
    </font>
    <font>
      <b/>
      <sz val="18"/>
      <color theme="1"/>
      <name val="Calibri (Body)"/>
    </font>
    <font>
      <sz val="18"/>
      <color theme="1"/>
      <name val="Calibri"/>
      <family val="2"/>
      <scheme val="minor"/>
    </font>
    <font>
      <sz val="8"/>
      <color theme="1"/>
      <name val="Arial"/>
      <family val="2"/>
    </font>
    <font>
      <b/>
      <sz val="18"/>
      <color rgb="FF000000"/>
      <name val="Calibri"/>
      <family val="2"/>
      <scheme val="minor"/>
    </font>
    <font>
      <sz val="10"/>
      <color theme="4"/>
      <name val="Calibri"/>
      <family val="2"/>
      <scheme val="minor"/>
    </font>
    <font>
      <sz val="10"/>
      <color rgb="FFA5A5A5"/>
      <name val="Calibri"/>
      <family val="2"/>
    </font>
    <font>
      <sz val="10"/>
      <name val="Calibri"/>
      <family val="2"/>
    </font>
    <font>
      <i/>
      <sz val="10"/>
      <name val="Calibri"/>
      <family val="2"/>
    </font>
    <font>
      <i/>
      <sz val="10"/>
      <color rgb="FF000000"/>
      <name val="Calibri"/>
      <family val="2"/>
    </font>
    <font>
      <sz val="11"/>
      <color theme="1"/>
      <name val="Calibri"/>
      <family val="2"/>
    </font>
    <font>
      <sz val="11"/>
      <color theme="1"/>
      <name val="Calibri (Body)"/>
    </font>
    <font>
      <b/>
      <i/>
      <sz val="16"/>
      <color theme="4"/>
      <name val="Calibri (Body)"/>
    </font>
    <font>
      <b/>
      <sz val="16"/>
      <color theme="0"/>
      <name val="Calibri"/>
      <family val="2"/>
      <scheme val="minor"/>
    </font>
    <font>
      <i/>
      <sz val="12"/>
      <color theme="4" tint="-0.499984740745262"/>
      <name val="Calibri"/>
      <family val="2"/>
      <scheme val="minor"/>
    </font>
    <font>
      <sz val="12"/>
      <color theme="4" tint="-0.499984740745262"/>
      <name val="Calibri"/>
      <family val="2"/>
      <scheme val="minor"/>
    </font>
    <font>
      <b/>
      <i/>
      <sz val="14"/>
      <color theme="4"/>
      <name val="Calibri"/>
      <family val="2"/>
      <scheme val="minor"/>
    </font>
    <font>
      <b/>
      <i/>
      <sz val="14"/>
      <color rgb="FF4472C4"/>
      <name val="Calibri"/>
      <family val="2"/>
      <scheme val="minor"/>
    </font>
    <font>
      <b/>
      <sz val="8"/>
      <color theme="1"/>
      <name val="Arial"/>
      <family val="2"/>
    </font>
    <font>
      <sz val="12"/>
      <color rgb="FFC00000"/>
      <name val="Calibri"/>
      <family val="2"/>
      <scheme val="minor"/>
    </font>
    <font>
      <b/>
      <i/>
      <sz val="12"/>
      <color theme="4" tint="-0.499984740745262"/>
      <name val="Calibri (Body)"/>
    </font>
    <font>
      <sz val="12"/>
      <color rgb="FFFF0000"/>
      <name val="Calibri"/>
      <family val="2"/>
      <scheme val="minor"/>
    </font>
    <font>
      <sz val="12"/>
      <name val="Calibri"/>
      <family val="2"/>
    </font>
    <font>
      <sz val="14"/>
      <color theme="0"/>
      <name val="Calibri"/>
      <family val="2"/>
      <scheme val="minor"/>
    </font>
    <font>
      <b/>
      <sz val="14"/>
      <color rgb="FFFFFFFF"/>
      <name val="Calibri"/>
      <family val="2"/>
      <scheme val="minor"/>
    </font>
    <font>
      <sz val="16"/>
      <color rgb="FF000000"/>
      <name val="Calibri"/>
      <family val="2"/>
      <scheme val="minor"/>
    </font>
    <font>
      <b/>
      <sz val="12"/>
      <color theme="4" tint="-0.499984740745262"/>
      <name val="Calibri"/>
      <family val="2"/>
      <scheme val="minor"/>
    </font>
    <font>
      <sz val="10"/>
      <color rgb="FF000000"/>
      <name val="Calibri"/>
      <family val="2"/>
      <scheme val="minor"/>
    </font>
    <font>
      <sz val="10"/>
      <color rgb="FFFF0000"/>
      <name val="Calibri"/>
      <family val="2"/>
    </font>
    <font>
      <sz val="10"/>
      <color theme="1"/>
      <name val="Calibri"/>
      <family val="2"/>
    </font>
    <font>
      <sz val="10"/>
      <name val="Calibri (Body)"/>
    </font>
    <font>
      <sz val="10"/>
      <color rgb="FF00B050"/>
      <name val="Calibri"/>
      <family val="2"/>
    </font>
    <font>
      <b/>
      <sz val="10"/>
      <name val="Calibri"/>
      <family val="2"/>
    </font>
    <font>
      <strike/>
      <sz val="10"/>
      <name val="Calibri"/>
      <family val="2"/>
    </font>
    <font>
      <strike/>
      <sz val="10"/>
      <name val="Calibri"/>
      <family val="2"/>
      <scheme val="minor"/>
    </font>
    <font>
      <sz val="10"/>
      <color rgb="FF7030A0"/>
      <name val="Calibri"/>
      <family val="2"/>
      <scheme val="minor"/>
    </font>
    <font>
      <i/>
      <sz val="10"/>
      <name val="Calibri"/>
      <family val="2"/>
      <scheme val="minor"/>
    </font>
    <font>
      <sz val="10"/>
      <color rgb="FFFF0000"/>
      <name val="Calibri (Body)"/>
    </font>
    <font>
      <b/>
      <sz val="10"/>
      <color rgb="FFFF0000"/>
      <name val="Calibri (Body)"/>
    </font>
    <font>
      <u/>
      <sz val="10"/>
      <name val="Calibri"/>
      <family val="2"/>
      <scheme val="minor"/>
    </font>
    <font>
      <sz val="10"/>
      <color rgb="FF0070C0"/>
      <name val="Calibri"/>
      <family val="2"/>
    </font>
    <font>
      <sz val="10"/>
      <color rgb="FF00B050"/>
      <name val="Calibri"/>
      <family val="2"/>
      <scheme val="minor"/>
    </font>
    <font>
      <b/>
      <sz val="10"/>
      <color rgb="FF000000"/>
      <name val="Calibri"/>
      <family val="2"/>
      <scheme val="minor"/>
    </font>
    <font>
      <sz val="12"/>
      <color theme="3"/>
      <name val="Calibri"/>
      <family val="2"/>
      <scheme val="minor"/>
    </font>
    <font>
      <sz val="10"/>
      <color rgb="FF7F0000"/>
      <name val="Calibri"/>
      <family val="2"/>
      <scheme val="minor"/>
    </font>
    <font>
      <b/>
      <i/>
      <sz val="10"/>
      <color theme="4" tint="-0.499984740745262"/>
      <name val="Calibri"/>
      <family val="2"/>
      <scheme val="minor"/>
    </font>
    <font>
      <sz val="10"/>
      <color theme="4" tint="-0.499984740745262"/>
      <name val="Calibri"/>
      <family val="2"/>
      <scheme val="minor"/>
    </font>
    <font>
      <b/>
      <i/>
      <sz val="14"/>
      <color rgb="FF002060"/>
      <name val="Calibri"/>
      <family val="2"/>
      <scheme val="minor"/>
    </font>
    <font>
      <sz val="14"/>
      <color rgb="FF002060"/>
      <name val="Calibri"/>
      <family val="2"/>
      <scheme val="minor"/>
    </font>
    <font>
      <sz val="12"/>
      <color rgb="FF002060"/>
      <name val="Calibri"/>
      <family val="2"/>
      <scheme val="minor"/>
    </font>
    <font>
      <b/>
      <sz val="14"/>
      <color rgb="FF002060"/>
      <name val="Calibri"/>
      <family val="2"/>
      <scheme val="minor"/>
    </font>
    <font>
      <b/>
      <sz val="12"/>
      <color rgb="FF002060"/>
      <name val="Calibri"/>
      <family val="2"/>
      <scheme val="minor"/>
    </font>
    <font>
      <b/>
      <i/>
      <sz val="10"/>
      <color rgb="FF002060"/>
      <name val="Calibri"/>
      <family val="2"/>
      <scheme val="minor"/>
    </font>
    <font>
      <sz val="10"/>
      <color rgb="FF00EE00"/>
      <name val="Calibri"/>
      <family val="2"/>
      <scheme val="minor"/>
    </font>
    <font>
      <sz val="14"/>
      <color rgb="FFA20000"/>
      <name val="Calibri"/>
      <family val="2"/>
      <scheme val="minor"/>
    </font>
    <font>
      <sz val="9"/>
      <name val="Calibri"/>
      <family val="2"/>
      <scheme val="minor"/>
    </font>
    <font>
      <b/>
      <sz val="12"/>
      <color rgb="FFFF0000"/>
      <name val="Calibri"/>
      <family val="2"/>
      <scheme val="minor"/>
    </font>
    <font>
      <b/>
      <i/>
      <sz val="12"/>
      <color rgb="FF002060"/>
      <name val="Calibri"/>
      <family val="2"/>
      <scheme val="minor"/>
    </font>
    <font>
      <sz val="14"/>
      <name val="Calibri (Body)"/>
    </font>
    <font>
      <b/>
      <sz val="14"/>
      <name val="Calibri (Body)"/>
    </font>
    <font>
      <sz val="10"/>
      <color rgb="FF9E0000"/>
      <name val="Calibri"/>
      <family val="2"/>
    </font>
    <font>
      <sz val="10"/>
      <color rgb="FF9E0000"/>
      <name val="Calibri"/>
      <family val="2"/>
      <scheme val="minor"/>
    </font>
    <font>
      <strike/>
      <sz val="10"/>
      <color rgb="FF9E0000"/>
      <name val="Calibri"/>
      <family val="2"/>
    </font>
    <font>
      <sz val="10"/>
      <color rgb="FF9E0000"/>
      <name val="Calibri (Body)"/>
    </font>
    <font>
      <b/>
      <sz val="10"/>
      <color rgb="FF9E0000"/>
      <name val="Calibri"/>
      <family val="2"/>
      <scheme val="minor"/>
    </font>
    <font>
      <b/>
      <sz val="10"/>
      <color rgb="FF9E0000"/>
      <name val="Calibri (Body)"/>
    </font>
    <font>
      <u/>
      <sz val="10"/>
      <color rgb="FF9E0000"/>
      <name val="Calibri"/>
      <family val="2"/>
    </font>
    <font>
      <u/>
      <sz val="10"/>
      <color rgb="FF9E0000"/>
      <name val="Calibri"/>
      <family val="2"/>
      <scheme val="minor"/>
    </font>
    <font>
      <sz val="10"/>
      <color rgb="FF335500"/>
      <name val="Calibri"/>
      <family val="2"/>
      <scheme val="minor"/>
    </font>
    <font>
      <b/>
      <sz val="11"/>
      <color rgb="FF335500"/>
      <name val="Calibri"/>
      <family val="2"/>
      <scheme val="minor"/>
    </font>
    <font>
      <b/>
      <sz val="11"/>
      <color rgb="FF335500"/>
      <name val="Calibri"/>
      <family val="2"/>
    </font>
    <font>
      <b/>
      <sz val="12"/>
      <color rgb="FF335500"/>
      <name val="Calibri"/>
      <family val="2"/>
    </font>
    <font>
      <sz val="12"/>
      <color rgb="FF000000"/>
      <name val="Calibri"/>
      <family val="2"/>
    </font>
    <font>
      <b/>
      <sz val="12"/>
      <color rgb="FF335500"/>
      <name val="Calibri"/>
      <family val="2"/>
      <scheme val="minor"/>
    </font>
    <font>
      <sz val="8"/>
      <name val="Calibri"/>
      <family val="2"/>
      <scheme val="minor"/>
    </font>
    <font>
      <sz val="10"/>
      <name val="Arial"/>
    </font>
    <font>
      <b/>
      <sz val="14"/>
      <name val="Arial"/>
      <family val="2"/>
    </font>
    <font>
      <sz val="12"/>
      <name val="Arial"/>
      <family val="2"/>
    </font>
  </fonts>
  <fills count="29">
    <fill>
      <patternFill patternType="none"/>
    </fill>
    <fill>
      <patternFill patternType="gray125"/>
    </fill>
    <fill>
      <patternFill patternType="solid">
        <fgColor theme="4"/>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rgb="FFBDD7EE"/>
        <bgColor rgb="FF000000"/>
      </patternFill>
    </fill>
    <fill>
      <patternFill patternType="solid">
        <fgColor rgb="FFEDEDED"/>
        <bgColor rgb="FF000000"/>
      </patternFill>
    </fill>
    <fill>
      <patternFill patternType="solid">
        <fgColor theme="0"/>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BE5F1"/>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0070C0"/>
        <bgColor indexed="64"/>
      </patternFill>
    </fill>
    <fill>
      <patternFill patternType="solid">
        <fgColor theme="4" tint="0.39997558519241921"/>
        <bgColor indexed="64"/>
      </patternFill>
    </fill>
    <fill>
      <patternFill patternType="solid">
        <fgColor theme="0" tint="-4.9989318521683403E-2"/>
        <bgColor rgb="FF000000"/>
      </patternFill>
    </fill>
    <fill>
      <patternFill patternType="solid">
        <fgColor rgb="FFFFF7E1"/>
        <bgColor rgb="FF000000"/>
      </patternFill>
    </fill>
    <fill>
      <patternFill patternType="solid">
        <fgColor rgb="FFFFF7E1"/>
        <bgColor indexed="64"/>
      </patternFill>
    </fill>
    <fill>
      <patternFill patternType="solid">
        <fgColor rgb="FFFCE4D6"/>
        <bgColor indexed="64"/>
      </patternFill>
    </fill>
    <fill>
      <patternFill patternType="solid">
        <fgColor rgb="FFFCE4D6"/>
        <bgColor rgb="FF000000"/>
      </patternFill>
    </fill>
    <fill>
      <patternFill patternType="solid">
        <fgColor rgb="FFFCE4D6"/>
        <bgColor rgb="FFD9E1F2"/>
      </patternFill>
    </fill>
    <fill>
      <patternFill patternType="solid">
        <fgColor rgb="FFE2EFDA"/>
        <bgColor indexed="64"/>
      </patternFill>
    </fill>
    <fill>
      <patternFill patternType="solid">
        <fgColor theme="3" tint="0.79998168889431442"/>
        <bgColor indexed="64"/>
      </patternFill>
    </fill>
  </fills>
  <borders count="6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top/>
      <bottom style="thin">
        <color rgb="FF8EA9DB"/>
      </bottom>
      <diagonal/>
    </border>
    <border>
      <left style="thin">
        <color indexed="64"/>
      </left>
      <right/>
      <top/>
      <bottom/>
      <diagonal/>
    </border>
    <border>
      <left style="thin">
        <color theme="4" tint="-0.499984740745262"/>
      </left>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style="thin">
        <color theme="4" tint="-0.499984740745262"/>
      </left>
      <right/>
      <top/>
      <bottom style="medium">
        <color indexed="64"/>
      </bottom>
      <diagonal/>
    </border>
    <border>
      <left/>
      <right/>
      <top/>
      <bottom style="medium">
        <color indexed="64"/>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thin">
        <color theme="4" tint="-0.499984740745262"/>
      </left>
      <right style="medium">
        <color theme="4" tint="-0.499984740745262"/>
      </right>
      <top style="thin">
        <color theme="4" tint="-0.499984740745262"/>
      </top>
      <bottom style="thin">
        <color theme="4" tint="-0.499984740745262"/>
      </bottom>
      <diagonal/>
    </border>
    <border>
      <left style="medium">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top style="thin">
        <color theme="4" tint="-0.499984740745262"/>
      </top>
      <bottom style="thin">
        <color theme="4" tint="-0.499984740745262"/>
      </bottom>
      <diagonal/>
    </border>
    <border>
      <left style="thin">
        <color theme="2" tint="-9.9948118533890809E-2"/>
      </left>
      <right style="thin">
        <color theme="2" tint="-9.9948118533890809E-2"/>
      </right>
      <top/>
      <bottom style="thin">
        <color theme="4" tint="-0.499984740745262"/>
      </bottom>
      <diagonal/>
    </border>
    <border>
      <left style="thin">
        <color theme="2" tint="-9.9948118533890809E-2"/>
      </left>
      <right style="thin">
        <color theme="2" tint="-9.9948118533890809E-2"/>
      </right>
      <top/>
      <bottom/>
      <diagonal/>
    </border>
    <border>
      <left/>
      <right/>
      <top/>
      <bottom style="thin">
        <color theme="4" tint="0.39997558519241921"/>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2" tint="-9.9948118533890809E-2"/>
      </left>
      <right style="thin">
        <color theme="2" tint="-9.9948118533890809E-2"/>
      </right>
      <top/>
      <bottom style="thin">
        <color indexed="64"/>
      </bottom>
      <diagonal/>
    </border>
    <border>
      <left style="thin">
        <color rgb="FF000000"/>
      </left>
      <right style="thin">
        <color rgb="FF000000"/>
      </right>
      <top style="thin">
        <color rgb="FF000000"/>
      </top>
      <bottom style="thin">
        <color rgb="FF000000"/>
      </bottom>
      <diagonal/>
    </border>
    <border>
      <left style="thick">
        <color indexed="64"/>
      </left>
      <right style="thin">
        <color indexed="64"/>
      </right>
      <top style="thin">
        <color indexed="64"/>
      </top>
      <bottom style="thin">
        <color indexed="64"/>
      </bottom>
      <diagonal/>
    </border>
    <border>
      <left style="medium">
        <color rgb="FF000000"/>
      </left>
      <right/>
      <top style="medium">
        <color indexed="64"/>
      </top>
      <bottom style="medium">
        <color indexed="64"/>
      </bottom>
      <diagonal/>
    </border>
    <border>
      <left style="thin">
        <color theme="4" tint="-0.499984740745262"/>
      </left>
      <right/>
      <top style="medium">
        <color indexed="64"/>
      </top>
      <bottom/>
      <diagonal/>
    </border>
    <border>
      <left style="thin">
        <color theme="4" tint="-0.499984740745262"/>
      </left>
      <right/>
      <top style="medium">
        <color theme="4" tint="-0.499984740745262"/>
      </top>
      <bottom/>
      <diagonal/>
    </border>
    <border>
      <left/>
      <right/>
      <top style="thin">
        <color indexed="64"/>
      </top>
      <bottom style="thin">
        <color indexed="64"/>
      </bottom>
      <diagonal/>
    </border>
  </borders>
  <cellStyleXfs count="9">
    <xf numFmtId="0" fontId="0" fillId="0" borderId="0"/>
    <xf numFmtId="0" fontId="5" fillId="0" borderId="0" applyNumberFormat="0" applyFill="0" applyBorder="0" applyAlignment="0" applyProtection="0"/>
    <xf numFmtId="0" fontId="26" fillId="0" borderId="0">
      <alignment wrapText="1"/>
    </xf>
    <xf numFmtId="0" fontId="26" fillId="0" borderId="0">
      <alignment wrapText="1"/>
    </xf>
    <xf numFmtId="0" fontId="26" fillId="0" borderId="0">
      <alignment wrapText="1"/>
    </xf>
    <xf numFmtId="0" fontId="37" fillId="0" borderId="0"/>
    <xf numFmtId="0" fontId="26" fillId="0" borderId="0">
      <alignment wrapText="1"/>
    </xf>
    <xf numFmtId="0" fontId="26" fillId="0" borderId="0">
      <alignment wrapText="1"/>
    </xf>
    <xf numFmtId="0" fontId="115" fillId="0" borderId="0"/>
  </cellStyleXfs>
  <cellXfs count="382">
    <xf numFmtId="0" fontId="0" fillId="0" borderId="0" xfId="0"/>
    <xf numFmtId="0" fontId="0" fillId="2" borderId="0" xfId="0" applyFill="1"/>
    <xf numFmtId="0" fontId="0" fillId="0" borderId="0" xfId="0" applyAlignment="1">
      <alignment wrapText="1"/>
    </xf>
    <xf numFmtId="0" fontId="0" fillId="0" borderId="0" xfId="0" applyAlignment="1">
      <alignment vertical="center" wrapText="1"/>
    </xf>
    <xf numFmtId="0" fontId="7" fillId="0" borderId="0" xfId="0" applyFont="1"/>
    <xf numFmtId="0" fontId="7" fillId="3" borderId="1" xfId="0" applyFont="1" applyFill="1" applyBorder="1"/>
    <xf numFmtId="0" fontId="7" fillId="3" borderId="2" xfId="0" applyFont="1" applyFill="1" applyBorder="1"/>
    <xf numFmtId="0" fontId="1" fillId="4" borderId="3" xfId="0" applyFont="1" applyFill="1" applyBorder="1"/>
    <xf numFmtId="0" fontId="1" fillId="4" borderId="4" xfId="0" applyFont="1" applyFill="1" applyBorder="1" applyAlignment="1">
      <alignment wrapText="1"/>
    </xf>
    <xf numFmtId="0" fontId="6" fillId="3" borderId="0" xfId="0" applyFont="1" applyFill="1"/>
    <xf numFmtId="0" fontId="0" fillId="3" borderId="0" xfId="0" applyFill="1"/>
    <xf numFmtId="0" fontId="8" fillId="0" borderId="0" xfId="0" applyFont="1"/>
    <xf numFmtId="0" fontId="1" fillId="3" borderId="0" xfId="0" applyFont="1" applyFill="1"/>
    <xf numFmtId="0" fontId="8" fillId="0" borderId="3" xfId="0" applyFont="1" applyBorder="1"/>
    <xf numFmtId="0" fontId="8" fillId="0" borderId="4" xfId="0" applyFont="1" applyBorder="1" applyAlignment="1">
      <alignment vertical="top"/>
    </xf>
    <xf numFmtId="0" fontId="2" fillId="3" borderId="0" xfId="0" applyFont="1" applyFill="1"/>
    <xf numFmtId="0" fontId="9" fillId="3" borderId="1" xfId="0" applyFont="1" applyFill="1" applyBorder="1"/>
    <xf numFmtId="0" fontId="9" fillId="3" borderId="2" xfId="0" applyFont="1" applyFill="1" applyBorder="1"/>
    <xf numFmtId="0" fontId="7" fillId="3" borderId="1" xfId="0" applyFont="1" applyFill="1" applyBorder="1" applyAlignment="1">
      <alignment wrapText="1"/>
    </xf>
    <xf numFmtId="0" fontId="10" fillId="6" borderId="3" xfId="0" applyFont="1" applyFill="1" applyBorder="1" applyAlignment="1">
      <alignment wrapText="1"/>
    </xf>
    <xf numFmtId="0" fontId="10" fillId="6" borderId="4" xfId="0" applyFont="1" applyFill="1" applyBorder="1" applyAlignment="1">
      <alignment wrapText="1"/>
    </xf>
    <xf numFmtId="0" fontId="13" fillId="7" borderId="1" xfId="0" applyFont="1" applyFill="1" applyBorder="1"/>
    <xf numFmtId="0" fontId="13" fillId="7" borderId="2" xfId="0" applyFont="1" applyFill="1" applyBorder="1"/>
    <xf numFmtId="0" fontId="3" fillId="2" borderId="0" xfId="0" applyFont="1" applyFill="1"/>
    <xf numFmtId="0" fontId="0" fillId="0" borderId="0" xfId="0" applyAlignment="1">
      <alignment horizontal="right"/>
    </xf>
    <xf numFmtId="0" fontId="0" fillId="11" borderId="0" xfId="0" applyFill="1"/>
    <xf numFmtId="0" fontId="7" fillId="0" borderId="0" xfId="0" applyFont="1" applyAlignment="1">
      <alignment vertical="center" wrapText="1"/>
    </xf>
    <xf numFmtId="0" fontId="5" fillId="0" borderId="0" xfId="1" applyAlignment="1">
      <alignment vertical="center" wrapText="1"/>
    </xf>
    <xf numFmtId="0" fontId="24" fillId="2" borderId="0" xfId="0" applyFont="1" applyFill="1"/>
    <xf numFmtId="0" fontId="25" fillId="2" borderId="0" xfId="0" applyFont="1" applyFill="1"/>
    <xf numFmtId="0" fontId="5" fillId="0" borderId="0" xfId="1"/>
    <xf numFmtId="0" fontId="31" fillId="0" borderId="0" xfId="0" applyFont="1" applyAlignment="1">
      <alignment vertical="top"/>
    </xf>
    <xf numFmtId="0" fontId="32" fillId="0" borderId="0" xfId="0" applyFont="1" applyAlignment="1">
      <alignment vertical="top" wrapText="1"/>
    </xf>
    <xf numFmtId="0" fontId="31" fillId="0" borderId="0" xfId="0" applyFont="1" applyAlignment="1">
      <alignment vertical="top" wrapText="1"/>
    </xf>
    <xf numFmtId="0" fontId="33" fillId="12" borderId="0" xfId="0" applyFont="1" applyFill="1" applyAlignment="1">
      <alignment vertical="top" wrapText="1"/>
    </xf>
    <xf numFmtId="0" fontId="28" fillId="0" borderId="0" xfId="2" applyFont="1" applyAlignment="1">
      <alignment horizontal="left" vertical="top" wrapText="1"/>
    </xf>
    <xf numFmtId="0" fontId="36" fillId="0" borderId="0" xfId="0" applyFont="1" applyAlignment="1">
      <alignment vertical="top" wrapText="1"/>
    </xf>
    <xf numFmtId="0" fontId="30" fillId="0" borderId="0" xfId="0" applyFont="1" applyAlignment="1">
      <alignment horizontal="center" vertical="center" wrapText="1"/>
    </xf>
    <xf numFmtId="0" fontId="16" fillId="2" borderId="10" xfId="2" applyFont="1" applyFill="1" applyBorder="1" applyAlignment="1">
      <alignment horizontal="center" vertical="center" wrapText="1"/>
    </xf>
    <xf numFmtId="0" fontId="36" fillId="0" borderId="0" xfId="0" applyFont="1"/>
    <xf numFmtId="0" fontId="7" fillId="15" borderId="0" xfId="0" applyFont="1" applyFill="1"/>
    <xf numFmtId="0" fontId="18" fillId="15" borderId="0" xfId="0" applyFont="1" applyFill="1"/>
    <xf numFmtId="0" fontId="7" fillId="3" borderId="11" xfId="0" applyFont="1" applyFill="1" applyBorder="1"/>
    <xf numFmtId="0" fontId="7" fillId="3" borderId="12" xfId="0" applyFont="1" applyFill="1" applyBorder="1"/>
    <xf numFmtId="0" fontId="7" fillId="3" borderId="12" xfId="0" applyFont="1" applyFill="1" applyBorder="1" applyAlignment="1">
      <alignment wrapText="1"/>
    </xf>
    <xf numFmtId="0" fontId="7" fillId="3" borderId="13" xfId="0" applyFont="1" applyFill="1" applyBorder="1"/>
    <xf numFmtId="0" fontId="44" fillId="7" borderId="0" xfId="0" applyFont="1" applyFill="1"/>
    <xf numFmtId="0" fontId="14" fillId="7" borderId="0" xfId="0" applyFont="1" applyFill="1"/>
    <xf numFmtId="0" fontId="10" fillId="5" borderId="8" xfId="0" applyFont="1" applyFill="1" applyBorder="1"/>
    <xf numFmtId="0" fontId="11" fillId="5" borderId="27" xfId="0" applyFont="1" applyFill="1" applyBorder="1"/>
    <xf numFmtId="0" fontId="0" fillId="0" borderId="0" xfId="0" applyAlignment="1">
      <alignment vertical="top"/>
    </xf>
    <xf numFmtId="0" fontId="7" fillId="10" borderId="0" xfId="0" applyFont="1" applyFill="1" applyAlignment="1">
      <alignment vertical="center" wrapText="1"/>
    </xf>
    <xf numFmtId="0" fontId="0" fillId="10" borderId="0" xfId="0" applyFill="1" applyAlignment="1">
      <alignment vertical="center" wrapText="1"/>
    </xf>
    <xf numFmtId="0" fontId="52" fillId="0" borderId="0" xfId="0" applyFont="1"/>
    <xf numFmtId="0" fontId="53" fillId="18" borderId="0" xfId="0" applyFont="1" applyFill="1" applyAlignment="1">
      <alignment vertical="center" wrapText="1"/>
    </xf>
    <xf numFmtId="0" fontId="30" fillId="18" borderId="0" xfId="0" applyFont="1" applyFill="1" applyAlignment="1">
      <alignment vertical="center" wrapText="1"/>
    </xf>
    <xf numFmtId="0" fontId="30" fillId="18" borderId="0" xfId="0" applyFont="1" applyFill="1"/>
    <xf numFmtId="0" fontId="7" fillId="3" borderId="36" xfId="0" applyFont="1" applyFill="1" applyBorder="1" applyAlignment="1">
      <alignment wrapText="1"/>
    </xf>
    <xf numFmtId="0" fontId="16" fillId="2" borderId="29" xfId="2" applyFont="1" applyFill="1" applyBorder="1" applyAlignment="1">
      <alignment horizontal="center" vertical="center" wrapText="1"/>
    </xf>
    <xf numFmtId="0" fontId="16" fillId="2" borderId="35" xfId="2" applyFont="1" applyFill="1" applyBorder="1" applyAlignment="1">
      <alignment horizontal="center" vertical="center" wrapText="1"/>
    </xf>
    <xf numFmtId="0" fontId="0" fillId="9" borderId="30" xfId="0" applyFill="1" applyBorder="1"/>
    <xf numFmtId="0" fontId="0" fillId="17" borderId="30" xfId="0" applyFill="1" applyBorder="1"/>
    <xf numFmtId="0" fontId="0" fillId="9" borderId="31" xfId="0" applyFill="1" applyBorder="1"/>
    <xf numFmtId="0" fontId="0" fillId="9" borderId="45" xfId="0" applyFill="1" applyBorder="1"/>
    <xf numFmtId="0" fontId="0" fillId="17" borderId="45" xfId="0" applyFill="1" applyBorder="1"/>
    <xf numFmtId="0" fontId="0" fillId="9" borderId="44" xfId="0" applyFill="1" applyBorder="1"/>
    <xf numFmtId="0" fontId="61" fillId="0" borderId="0" xfId="0" applyFont="1"/>
    <xf numFmtId="0" fontId="47" fillId="0" borderId="6" xfId="2" applyFont="1" applyBorder="1" applyAlignment="1">
      <alignment vertical="top" wrapText="1"/>
    </xf>
    <xf numFmtId="0" fontId="47" fillId="0" borderId="0" xfId="2" applyFont="1" applyAlignment="1">
      <alignment vertical="top" wrapText="1"/>
    </xf>
    <xf numFmtId="0" fontId="62" fillId="0" borderId="29" xfId="3" applyFont="1" applyBorder="1" applyAlignment="1">
      <alignment vertical="top" wrapText="1"/>
    </xf>
    <xf numFmtId="0" fontId="25" fillId="2" borderId="0" xfId="0" applyFont="1" applyFill="1" applyAlignment="1">
      <alignment vertical="top"/>
    </xf>
    <xf numFmtId="0" fontId="24" fillId="2" borderId="0" xfId="0" applyFont="1" applyFill="1" applyAlignment="1">
      <alignment vertical="top"/>
    </xf>
    <xf numFmtId="0" fontId="7" fillId="10" borderId="0" xfId="0" applyFont="1" applyFill="1" applyAlignment="1">
      <alignment vertical="top"/>
    </xf>
    <xf numFmtId="0" fontId="0" fillId="10" borderId="0" xfId="0" applyFill="1" applyAlignment="1">
      <alignment vertical="top"/>
    </xf>
    <xf numFmtId="0" fontId="1" fillId="10" borderId="0" xfId="0" applyFont="1" applyFill="1" applyAlignment="1">
      <alignment vertical="top"/>
    </xf>
    <xf numFmtId="0" fontId="59" fillId="0" borderId="0" xfId="0" applyFont="1" applyAlignment="1">
      <alignment vertical="top"/>
    </xf>
    <xf numFmtId="0" fontId="27" fillId="12" borderId="6" xfId="2" applyFont="1" applyFill="1" applyBorder="1" applyAlignment="1">
      <alignment horizontal="center" vertical="top" wrapText="1"/>
    </xf>
    <xf numFmtId="0" fontId="16" fillId="12" borderId="6" xfId="2" applyFont="1" applyFill="1" applyBorder="1" applyAlignment="1">
      <alignment horizontal="center" vertical="top" wrapText="1"/>
    </xf>
    <xf numFmtId="0" fontId="16" fillId="12" borderId="9" xfId="2" applyFont="1" applyFill="1" applyBorder="1" applyAlignment="1">
      <alignment horizontal="center" vertical="top" wrapText="1"/>
    </xf>
    <xf numFmtId="0" fontId="3" fillId="0" borderId="0" xfId="0" applyFont="1"/>
    <xf numFmtId="0" fontId="50" fillId="0" borderId="0" xfId="0" applyFont="1" applyAlignment="1">
      <alignment vertical="top" wrapText="1"/>
    </xf>
    <xf numFmtId="0" fontId="51" fillId="0" borderId="0" xfId="0" applyFont="1" applyAlignment="1">
      <alignment vertical="top" wrapText="1"/>
    </xf>
    <xf numFmtId="0" fontId="39" fillId="0" borderId="0" xfId="0" applyFont="1" applyAlignment="1">
      <alignment vertical="top" wrapText="1"/>
    </xf>
    <xf numFmtId="0" fontId="39" fillId="0" borderId="0" xfId="0" applyFont="1" applyAlignment="1">
      <alignment vertical="top"/>
    </xf>
    <xf numFmtId="0" fontId="3" fillId="19" borderId="0" xfId="0" applyFont="1" applyFill="1"/>
    <xf numFmtId="0" fontId="63" fillId="0" borderId="46" xfId="0" applyFont="1" applyBorder="1" applyAlignment="1">
      <alignment vertical="top" wrapText="1"/>
    </xf>
    <xf numFmtId="0" fontId="30" fillId="0" borderId="0" xfId="0" applyFont="1"/>
    <xf numFmtId="0" fontId="64" fillId="0" borderId="28" xfId="0" applyFont="1" applyBorder="1" applyAlignment="1">
      <alignment vertical="top" wrapText="1"/>
    </xf>
    <xf numFmtId="0" fontId="18" fillId="0" borderId="0" xfId="0" applyFont="1"/>
    <xf numFmtId="0" fontId="16" fillId="2" borderId="56" xfId="2" applyFont="1" applyFill="1" applyBorder="1" applyAlignment="1">
      <alignment horizontal="center" vertical="center" wrapText="1"/>
    </xf>
    <xf numFmtId="0" fontId="0" fillId="9" borderId="57" xfId="0" applyFill="1" applyBorder="1"/>
    <xf numFmtId="0" fontId="62" fillId="0" borderId="6" xfId="2" applyFont="1" applyBorder="1" applyAlignment="1">
      <alignment vertical="top" wrapText="1"/>
    </xf>
    <xf numFmtId="0" fontId="8" fillId="13" borderId="6" xfId="0" applyFont="1" applyFill="1" applyBorder="1" applyAlignment="1">
      <alignment vertical="top" wrapText="1"/>
    </xf>
    <xf numFmtId="0" fontId="8" fillId="13" borderId="6" xfId="0" applyFont="1" applyFill="1" applyBorder="1" applyAlignment="1">
      <alignment horizontal="center" vertical="top" wrapText="1"/>
    </xf>
    <xf numFmtId="0" fontId="8" fillId="13" borderId="6" xfId="0" applyFont="1" applyFill="1" applyBorder="1" applyAlignment="1">
      <alignment horizontal="left" vertical="top" wrapText="1"/>
    </xf>
    <xf numFmtId="0" fontId="15" fillId="13" borderId="6" xfId="0" applyFont="1" applyFill="1" applyBorder="1" applyAlignment="1">
      <alignment horizontal="left" vertical="top" wrapText="1"/>
    </xf>
    <xf numFmtId="0" fontId="8" fillId="13" borderId="8" xfId="0" applyFont="1" applyFill="1" applyBorder="1" applyAlignment="1">
      <alignment vertical="top" wrapText="1"/>
    </xf>
    <xf numFmtId="0" fontId="0" fillId="0" borderId="0" xfId="0" applyAlignment="1">
      <alignment vertical="top" wrapText="1"/>
    </xf>
    <xf numFmtId="0" fontId="18" fillId="0" borderId="0" xfId="0" applyFont="1" applyAlignment="1">
      <alignment vertical="top"/>
    </xf>
    <xf numFmtId="0" fontId="8" fillId="0" borderId="3" xfId="0" applyFont="1" applyBorder="1" applyAlignment="1">
      <alignment vertical="top"/>
    </xf>
    <xf numFmtId="0" fontId="59" fillId="0" borderId="0" xfId="0" applyFont="1"/>
    <xf numFmtId="0" fontId="28" fillId="0" borderId="6" xfId="3" applyFont="1" applyBorder="1" applyAlignment="1">
      <alignment vertical="top" wrapText="1"/>
    </xf>
    <xf numFmtId="0" fontId="28" fillId="0" borderId="6" xfId="3" applyFont="1" applyBorder="1" applyAlignment="1">
      <alignment horizontal="center" vertical="top" wrapText="1"/>
    </xf>
    <xf numFmtId="0" fontId="28" fillId="0" borderId="6" xfId="2" applyFont="1" applyBorder="1" applyAlignment="1">
      <alignment vertical="top" wrapText="1"/>
    </xf>
    <xf numFmtId="0" fontId="28" fillId="0" borderId="6" xfId="2" applyFont="1" applyBorder="1" applyAlignment="1">
      <alignment horizontal="center" vertical="top" wrapText="1"/>
    </xf>
    <xf numFmtId="0" fontId="28" fillId="0" borderId="6" xfId="0" applyFont="1" applyBorder="1" applyAlignment="1">
      <alignment horizontal="left" vertical="top" wrapText="1"/>
    </xf>
    <xf numFmtId="0" fontId="28" fillId="0" borderId="6" xfId="0" applyFont="1" applyBorder="1" applyAlignment="1">
      <alignment horizontal="center" vertical="top" wrapText="1"/>
    </xf>
    <xf numFmtId="0" fontId="28" fillId="0" borderId="6" xfId="5" applyFont="1" applyBorder="1" applyAlignment="1">
      <alignment vertical="top" wrapText="1"/>
    </xf>
    <xf numFmtId="0" fontId="28" fillId="0" borderId="6" xfId="5" applyFont="1" applyBorder="1" applyAlignment="1">
      <alignment horizontal="center" vertical="top" wrapText="1"/>
    </xf>
    <xf numFmtId="0" fontId="28" fillId="0" borderId="6" xfId="0" applyFont="1" applyBorder="1" applyAlignment="1">
      <alignment vertical="top" wrapText="1"/>
    </xf>
    <xf numFmtId="0" fontId="28" fillId="0" borderId="6" xfId="6" applyFont="1" applyBorder="1" applyAlignment="1">
      <alignment vertical="top" wrapText="1"/>
    </xf>
    <xf numFmtId="0" fontId="28" fillId="0" borderId="6" xfId="6" applyFont="1" applyBorder="1" applyAlignment="1">
      <alignment horizontal="center" vertical="top" wrapText="1"/>
    </xf>
    <xf numFmtId="49" fontId="28" fillId="0" borderId="6" xfId="6" applyNumberFormat="1" applyFont="1" applyBorder="1" applyAlignment="1">
      <alignment horizontal="center" vertical="top" wrapText="1"/>
    </xf>
    <xf numFmtId="49" fontId="67" fillId="0" borderId="6" xfId="0" applyNumberFormat="1" applyFont="1" applyBorder="1" applyAlignment="1">
      <alignment vertical="top" wrapText="1"/>
    </xf>
    <xf numFmtId="0" fontId="28" fillId="0" borderId="6" xfId="2" applyFont="1" applyBorder="1" applyAlignment="1">
      <alignment horizontal="left" vertical="top" wrapText="1"/>
    </xf>
    <xf numFmtId="49" fontId="28" fillId="0" borderId="6" xfId="0" applyNumberFormat="1" applyFont="1" applyBorder="1" applyAlignment="1">
      <alignment horizontal="left" vertical="top" wrapText="1"/>
    </xf>
    <xf numFmtId="0" fontId="28" fillId="0" borderId="6" xfId="4" applyFont="1" applyBorder="1" applyAlignment="1">
      <alignment vertical="top" wrapText="1"/>
    </xf>
    <xf numFmtId="0" fontId="47" fillId="0" borderId="6" xfId="0" applyFont="1" applyBorder="1" applyAlignment="1">
      <alignment vertical="top" wrapText="1"/>
    </xf>
    <xf numFmtId="0" fontId="28" fillId="0" borderId="6" xfId="3" applyFont="1" applyBorder="1" applyAlignment="1">
      <alignment horizontal="left" vertical="top" wrapText="1"/>
    </xf>
    <xf numFmtId="49" fontId="28" fillId="0" borderId="6" xfId="0" applyNumberFormat="1" applyFont="1" applyBorder="1" applyAlignment="1">
      <alignment vertical="top" wrapText="1"/>
    </xf>
    <xf numFmtId="0" fontId="47" fillId="0" borderId="6" xfId="0" applyFont="1" applyBorder="1" applyAlignment="1">
      <alignment horizontal="left" vertical="top" wrapText="1"/>
    </xf>
    <xf numFmtId="49" fontId="47" fillId="0" borderId="6" xfId="0" applyNumberFormat="1" applyFont="1" applyBorder="1" applyAlignment="1">
      <alignment vertical="top" wrapText="1"/>
    </xf>
    <xf numFmtId="0" fontId="47" fillId="0" borderId="6" xfId="5" applyFont="1" applyBorder="1" applyAlignment="1">
      <alignment horizontal="left" vertical="top" wrapText="1"/>
    </xf>
    <xf numFmtId="0" fontId="28" fillId="0" borderId="6" xfId="6" applyFont="1" applyBorder="1" applyAlignment="1">
      <alignment horizontal="left" vertical="top" wrapText="1"/>
    </xf>
    <xf numFmtId="0" fontId="28" fillId="0" borderId="8" xfId="0" applyFont="1" applyBorder="1" applyAlignment="1">
      <alignment vertical="top" wrapText="1"/>
    </xf>
    <xf numFmtId="0" fontId="28" fillId="0" borderId="8" xfId="0" applyFont="1" applyBorder="1" applyAlignment="1">
      <alignment horizontal="left" vertical="top" wrapText="1"/>
    </xf>
    <xf numFmtId="0" fontId="47" fillId="0" borderId="6" xfId="6" applyFont="1" applyBorder="1" applyAlignment="1">
      <alignment horizontal="left" vertical="top" wrapText="1"/>
    </xf>
    <xf numFmtId="0" fontId="47" fillId="0" borderId="6" xfId="6" applyFont="1" applyBorder="1" applyAlignment="1">
      <alignment vertical="top" wrapText="1"/>
    </xf>
    <xf numFmtId="0" fontId="47" fillId="0" borderId="6" xfId="2" applyFont="1" applyBorder="1" applyAlignment="1">
      <alignment horizontal="left" vertical="top" wrapText="1"/>
    </xf>
    <xf numFmtId="49" fontId="28" fillId="0" borderId="6" xfId="2" applyNumberFormat="1" applyFont="1" applyBorder="1" applyAlignment="1">
      <alignment horizontal="left" vertical="top" wrapText="1"/>
    </xf>
    <xf numFmtId="0" fontId="28" fillId="0" borderId="58" xfId="2" applyFont="1" applyBorder="1" applyAlignment="1">
      <alignment horizontal="left" vertical="top" wrapText="1"/>
    </xf>
    <xf numFmtId="49" fontId="28" fillId="0" borderId="6" xfId="2" applyNumberFormat="1" applyFont="1" applyBorder="1" applyAlignment="1">
      <alignment vertical="top" wrapText="1"/>
    </xf>
    <xf numFmtId="0" fontId="28" fillId="0" borderId="8" xfId="3" applyFont="1" applyBorder="1" applyAlignment="1">
      <alignment horizontal="left" vertical="top" wrapText="1"/>
    </xf>
    <xf numFmtId="0" fontId="28" fillId="0" borderId="8" xfId="2" applyFont="1" applyBorder="1" applyAlignment="1">
      <alignment horizontal="left" vertical="top" wrapText="1"/>
    </xf>
    <xf numFmtId="49" fontId="31" fillId="0" borderId="8" xfId="0" applyNumberFormat="1" applyFont="1" applyBorder="1" applyAlignment="1">
      <alignment vertical="top" wrapText="1"/>
    </xf>
    <xf numFmtId="0" fontId="28" fillId="0" borderId="8" xfId="5" applyFont="1" applyBorder="1" applyAlignment="1">
      <alignment horizontal="left" vertical="top" wrapText="1"/>
    </xf>
    <xf numFmtId="0" fontId="28" fillId="0" borderId="8" xfId="6" applyFont="1" applyBorder="1" applyAlignment="1">
      <alignment horizontal="left" vertical="top" wrapText="1"/>
    </xf>
    <xf numFmtId="49" fontId="67" fillId="0" borderId="8" xfId="0" applyNumberFormat="1" applyFont="1" applyBorder="1" applyAlignment="1">
      <alignment vertical="top" wrapText="1"/>
    </xf>
    <xf numFmtId="49" fontId="28" fillId="0" borderId="8" xfId="2" applyNumberFormat="1" applyFont="1" applyBorder="1" applyAlignment="1">
      <alignment horizontal="left" vertical="top" wrapText="1"/>
    </xf>
    <xf numFmtId="0" fontId="47" fillId="0" borderId="6" xfId="3" applyFont="1" applyBorder="1" applyAlignment="1">
      <alignment horizontal="left" vertical="top" wrapText="1"/>
    </xf>
    <xf numFmtId="0" fontId="29" fillId="0" borderId="6" xfId="0" applyFont="1" applyBorder="1" applyAlignment="1">
      <alignment vertical="top" wrapText="1"/>
    </xf>
    <xf numFmtId="49" fontId="31" fillId="0" borderId="6" xfId="0" applyNumberFormat="1" applyFont="1" applyBorder="1" applyAlignment="1">
      <alignment vertical="top" wrapText="1"/>
    </xf>
    <xf numFmtId="49" fontId="69" fillId="0" borderId="6" xfId="0" applyNumberFormat="1" applyFont="1" applyBorder="1" applyAlignment="1">
      <alignment vertical="top" wrapText="1"/>
    </xf>
    <xf numFmtId="0" fontId="67" fillId="0" borderId="6" xfId="0" applyFont="1" applyBorder="1" applyAlignment="1">
      <alignment vertical="top" wrapText="1"/>
    </xf>
    <xf numFmtId="0" fontId="47" fillId="0" borderId="6" xfId="5" applyFont="1" applyBorder="1" applyAlignment="1">
      <alignment vertical="top" wrapText="1"/>
    </xf>
    <xf numFmtId="0" fontId="28" fillId="0" borderId="6" xfId="5" applyFont="1" applyBorder="1" applyAlignment="1">
      <alignment horizontal="left" vertical="top" wrapText="1"/>
    </xf>
    <xf numFmtId="0" fontId="29" fillId="0" borderId="6" xfId="0" applyFont="1" applyBorder="1" applyAlignment="1">
      <alignment horizontal="left" vertical="top" wrapText="1"/>
    </xf>
    <xf numFmtId="0" fontId="28" fillId="0" borderId="29" xfId="6" applyFont="1" applyBorder="1" applyAlignment="1">
      <alignment horizontal="left" vertical="top" wrapText="1"/>
    </xf>
    <xf numFmtId="0" fontId="31" fillId="0" borderId="6" xfId="0" applyFont="1" applyBorder="1" applyAlignment="1">
      <alignment vertical="top" wrapText="1"/>
    </xf>
    <xf numFmtId="0" fontId="47" fillId="0" borderId="29" xfId="2" applyFont="1" applyBorder="1" applyAlignment="1">
      <alignment vertical="top" wrapText="1"/>
    </xf>
    <xf numFmtId="0" fontId="29" fillId="0" borderId="6" xfId="2" applyFont="1" applyBorder="1" applyAlignment="1">
      <alignment horizontal="left" vertical="top" wrapText="1"/>
    </xf>
    <xf numFmtId="0" fontId="31" fillId="0" borderId="6" xfId="0" applyFont="1" applyBorder="1" applyAlignment="1">
      <alignment horizontal="left" vertical="top" wrapText="1"/>
    </xf>
    <xf numFmtId="49" fontId="29" fillId="0" borderId="6" xfId="2" applyNumberFormat="1" applyFont="1" applyBorder="1" applyAlignment="1">
      <alignment horizontal="left" vertical="top" wrapText="1"/>
    </xf>
    <xf numFmtId="0" fontId="47" fillId="0" borderId="6" xfId="4" applyFont="1" applyBorder="1" applyAlignment="1">
      <alignment horizontal="left" vertical="top" wrapText="1"/>
    </xf>
    <xf numFmtId="0" fontId="28" fillId="0" borderId="6" xfId="4" applyFont="1" applyBorder="1" applyAlignment="1">
      <alignment horizontal="left" vertical="top" wrapText="1"/>
    </xf>
    <xf numFmtId="49" fontId="47" fillId="0" borderId="6" xfId="2" applyNumberFormat="1" applyFont="1" applyBorder="1" applyAlignment="1">
      <alignment horizontal="left" vertical="top" wrapText="1"/>
    </xf>
    <xf numFmtId="0" fontId="28" fillId="0" borderId="59" xfId="2" applyFont="1" applyBorder="1" applyAlignment="1">
      <alignment horizontal="left" vertical="top" wrapText="1"/>
    </xf>
    <xf numFmtId="49" fontId="69" fillId="0" borderId="59" xfId="0" applyNumberFormat="1" applyFont="1" applyBorder="1" applyAlignment="1">
      <alignment vertical="top" wrapText="1"/>
    </xf>
    <xf numFmtId="0" fontId="0" fillId="0" borderId="30" xfId="0" applyBorder="1"/>
    <xf numFmtId="0" fontId="0" fillId="0" borderId="33" xfId="0" applyBorder="1"/>
    <xf numFmtId="0" fontId="0" fillId="0" borderId="34" xfId="0" applyBorder="1"/>
    <xf numFmtId="0" fontId="18" fillId="0" borderId="0" xfId="0" applyFont="1" applyAlignment="1">
      <alignment vertical="center" wrapText="1"/>
    </xf>
    <xf numFmtId="0" fontId="83" fillId="13" borderId="7" xfId="0" applyFont="1" applyFill="1" applyBorder="1" applyAlignment="1">
      <alignment vertical="top" wrapText="1"/>
    </xf>
    <xf numFmtId="0" fontId="85" fillId="17" borderId="30" xfId="0" applyFont="1" applyFill="1" applyBorder="1" applyAlignment="1">
      <alignment vertical="top" wrapText="1"/>
    </xf>
    <xf numFmtId="0" fontId="85" fillId="17" borderId="45" xfId="0" applyFont="1" applyFill="1" applyBorder="1" applyAlignment="1">
      <alignment vertical="top" wrapText="1"/>
    </xf>
    <xf numFmtId="0" fontId="86" fillId="0" borderId="0" xfId="0" applyFont="1" applyAlignment="1">
      <alignment vertical="top"/>
    </xf>
    <xf numFmtId="0" fontId="0" fillId="0" borderId="35" xfId="0" applyBorder="1" applyAlignment="1">
      <alignment vertical="top" wrapText="1"/>
    </xf>
    <xf numFmtId="0" fontId="21" fillId="2" borderId="0" xfId="0" applyFont="1" applyFill="1"/>
    <xf numFmtId="0" fontId="89" fillId="8" borderId="4" xfId="0" applyFont="1" applyFill="1" applyBorder="1" applyAlignment="1">
      <alignment wrapText="1"/>
    </xf>
    <xf numFmtId="0" fontId="57" fillId="21" borderId="0" xfId="0" applyFont="1" applyFill="1" applyAlignment="1">
      <alignment vertical="top" wrapText="1"/>
    </xf>
    <xf numFmtId="0" fontId="56" fillId="17" borderId="0" xfId="0" applyFont="1" applyFill="1" applyAlignment="1">
      <alignment vertical="top" wrapText="1"/>
    </xf>
    <xf numFmtId="0" fontId="22" fillId="14" borderId="6" xfId="0" applyFont="1" applyFill="1" applyBorder="1" applyAlignment="1">
      <alignment vertical="top" wrapText="1"/>
    </xf>
    <xf numFmtId="0" fontId="15" fillId="23" borderId="5" xfId="0" applyFont="1" applyFill="1" applyBorder="1" applyAlignment="1">
      <alignment vertical="top" wrapText="1"/>
    </xf>
    <xf numFmtId="0" fontId="8" fillId="23" borderId="6" xfId="0" applyFont="1" applyFill="1" applyBorder="1"/>
    <xf numFmtId="0" fontId="5" fillId="23" borderId="6" xfId="1" applyFill="1" applyBorder="1"/>
    <xf numFmtId="0" fontId="12" fillId="23" borderId="6" xfId="0" applyFont="1" applyFill="1" applyBorder="1"/>
    <xf numFmtId="0" fontId="8" fillId="23" borderId="10" xfId="0" applyFont="1" applyFill="1" applyBorder="1"/>
    <xf numFmtId="0" fontId="8" fillId="23" borderId="9" xfId="0" applyFont="1" applyFill="1" applyBorder="1"/>
    <xf numFmtId="0" fontId="0" fillId="23" borderId="6" xfId="0" applyFill="1" applyBorder="1" applyAlignment="1">
      <alignment wrapText="1"/>
    </xf>
    <xf numFmtId="0" fontId="0" fillId="23" borderId="6" xfId="0" applyFill="1" applyBorder="1"/>
    <xf numFmtId="0" fontId="7" fillId="23" borderId="6" xfId="0" applyFont="1" applyFill="1" applyBorder="1"/>
    <xf numFmtId="0" fontId="43" fillId="23" borderId="14" xfId="0" applyFont="1" applyFill="1" applyBorder="1" applyAlignment="1">
      <alignment vertical="center" wrapText="1"/>
    </xf>
    <xf numFmtId="0" fontId="43" fillId="23" borderId="6" xfId="0" applyFont="1" applyFill="1" applyBorder="1" applyAlignment="1">
      <alignment vertical="center" wrapText="1"/>
    </xf>
    <xf numFmtId="0" fontId="43" fillId="23" borderId="15" xfId="0" applyFont="1" applyFill="1" applyBorder="1" applyAlignment="1">
      <alignment vertical="center" wrapText="1"/>
    </xf>
    <xf numFmtId="0" fontId="58" fillId="23" borderId="16" xfId="0" applyFont="1" applyFill="1" applyBorder="1" applyAlignment="1">
      <alignment vertical="center" wrapText="1"/>
    </xf>
    <xf numFmtId="0" fontId="43" fillId="23" borderId="17" xfId="0" applyFont="1" applyFill="1" applyBorder="1" applyAlignment="1">
      <alignment vertical="center" wrapText="1"/>
    </xf>
    <xf numFmtId="0" fontId="43" fillId="23" borderId="18" xfId="0" applyFont="1" applyFill="1" applyBorder="1" applyAlignment="1">
      <alignment vertical="center" wrapText="1"/>
    </xf>
    <xf numFmtId="0" fontId="60" fillId="23" borderId="35" xfId="3" applyFont="1" applyFill="1" applyBorder="1" applyAlignment="1">
      <alignment vertical="top" wrapText="1"/>
    </xf>
    <xf numFmtId="0" fontId="38" fillId="23" borderId="10" xfId="3" applyFont="1" applyFill="1" applyBorder="1" applyAlignment="1">
      <alignment vertical="top" wrapText="1"/>
    </xf>
    <xf numFmtId="0" fontId="38" fillId="23" borderId="6" xfId="3" applyFont="1" applyFill="1" applyBorder="1" applyAlignment="1">
      <alignment vertical="top" wrapText="1"/>
    </xf>
    <xf numFmtId="0" fontId="38" fillId="23" borderId="6" xfId="2" applyFont="1" applyFill="1" applyBorder="1" applyAlignment="1">
      <alignment vertical="top" wrapText="1"/>
    </xf>
    <xf numFmtId="0" fontId="38" fillId="23" borderId="6" xfId="0" applyFont="1" applyFill="1" applyBorder="1" applyAlignment="1">
      <alignment horizontal="left" vertical="top" wrapText="1"/>
    </xf>
    <xf numFmtId="0" fontId="38" fillId="23" borderId="6" xfId="5" applyFont="1" applyFill="1" applyBorder="1" applyAlignment="1">
      <alignment vertical="top" wrapText="1"/>
    </xf>
    <xf numFmtId="0" fontId="38" fillId="23" borderId="6" xfId="0" applyFont="1" applyFill="1" applyBorder="1" applyAlignment="1">
      <alignment vertical="top" wrapText="1"/>
    </xf>
    <xf numFmtId="0" fontId="38" fillId="23" borderId="6" xfId="6" applyFont="1" applyFill="1" applyBorder="1" applyAlignment="1">
      <alignment vertical="top" wrapText="1"/>
    </xf>
    <xf numFmtId="0" fontId="38" fillId="23" borderId="6" xfId="7" applyFont="1" applyFill="1" applyBorder="1" applyAlignment="1">
      <alignment vertical="top" wrapText="1"/>
    </xf>
    <xf numFmtId="0" fontId="38" fillId="23" borderId="6" xfId="2" applyFont="1" applyFill="1" applyBorder="1" applyAlignment="1">
      <alignment horizontal="left" vertical="top" wrapText="1"/>
    </xf>
    <xf numFmtId="49" fontId="38" fillId="23" borderId="6" xfId="2" applyNumberFormat="1" applyFont="1" applyFill="1" applyBorder="1" applyAlignment="1">
      <alignment vertical="top" wrapText="1"/>
    </xf>
    <xf numFmtId="49" fontId="38" fillId="23" borderId="6" xfId="2" applyNumberFormat="1" applyFont="1" applyFill="1" applyBorder="1" applyAlignment="1">
      <alignment horizontal="left" vertical="top" wrapText="1"/>
    </xf>
    <xf numFmtId="0" fontId="28" fillId="0" borderId="0" xfId="0" applyFont="1" applyAlignment="1">
      <alignment vertical="top"/>
    </xf>
    <xf numFmtId="0" fontId="28" fillId="0" borderId="0" xfId="0" applyFont="1" applyAlignment="1">
      <alignment vertical="top" wrapText="1"/>
    </xf>
    <xf numFmtId="0" fontId="94" fillId="0" borderId="0" xfId="0" applyFont="1"/>
    <xf numFmtId="49" fontId="28" fillId="0" borderId="0" xfId="0" applyNumberFormat="1" applyFont="1" applyAlignment="1">
      <alignment vertical="top" wrapText="1"/>
    </xf>
    <xf numFmtId="0" fontId="95" fillId="0" borderId="0" xfId="0" applyFont="1" applyAlignment="1">
      <alignment vertical="top" wrapText="1"/>
    </xf>
    <xf numFmtId="0" fontId="92" fillId="17" borderId="45" xfId="0" applyFont="1" applyFill="1" applyBorder="1" applyAlignment="1">
      <alignment vertical="top" wrapText="1"/>
    </xf>
    <xf numFmtId="0" fontId="28" fillId="24" borderId="6" xfId="2" applyFont="1" applyFill="1" applyBorder="1" applyAlignment="1">
      <alignment horizontal="left" vertical="top" wrapText="1"/>
    </xf>
    <xf numFmtId="0" fontId="28" fillId="24" borderId="6" xfId="3" applyFont="1" applyFill="1" applyBorder="1" applyAlignment="1">
      <alignment vertical="top" wrapText="1"/>
    </xf>
    <xf numFmtId="0" fontId="28" fillId="24" borderId="6" xfId="3" applyFont="1" applyFill="1" applyBorder="1" applyAlignment="1">
      <alignment horizontal="center" vertical="top" wrapText="1"/>
    </xf>
    <xf numFmtId="0" fontId="28" fillId="24" borderId="8" xfId="3" applyFont="1" applyFill="1" applyBorder="1" applyAlignment="1">
      <alignment horizontal="left" vertical="top" wrapText="1"/>
    </xf>
    <xf numFmtId="0" fontId="47" fillId="25" borderId="6" xfId="0" applyFont="1" applyFill="1" applyBorder="1" applyAlignment="1">
      <alignment vertical="top" wrapText="1"/>
    </xf>
    <xf numFmtId="0" fontId="47" fillId="24" borderId="6" xfId="0" applyFont="1" applyFill="1" applyBorder="1" applyAlignment="1">
      <alignment vertical="top" wrapText="1"/>
    </xf>
    <xf numFmtId="0" fontId="47" fillId="26" borderId="6" xfId="0" applyFont="1" applyFill="1" applyBorder="1" applyAlignment="1">
      <alignment vertical="top" wrapText="1"/>
    </xf>
    <xf numFmtId="0" fontId="28" fillId="24" borderId="6" xfId="2" applyFont="1" applyFill="1" applyBorder="1" applyAlignment="1">
      <alignment vertical="top" wrapText="1"/>
    </xf>
    <xf numFmtId="0" fontId="28" fillId="24" borderId="6" xfId="2" applyFont="1" applyFill="1" applyBorder="1" applyAlignment="1">
      <alignment horizontal="center" vertical="top" wrapText="1"/>
    </xf>
    <xf numFmtId="0" fontId="28" fillId="24" borderId="8" xfId="2" applyFont="1" applyFill="1" applyBorder="1" applyAlignment="1">
      <alignment horizontal="left" vertical="top" wrapText="1"/>
    </xf>
    <xf numFmtId="0" fontId="28" fillId="24" borderId="6" xfId="0" applyFont="1" applyFill="1" applyBorder="1" applyAlignment="1">
      <alignment horizontal="left" vertical="top" wrapText="1"/>
    </xf>
    <xf numFmtId="0" fontId="28" fillId="24" borderId="6" xfId="0" applyFont="1" applyFill="1" applyBorder="1" applyAlignment="1">
      <alignment horizontal="center" vertical="top" wrapText="1"/>
    </xf>
    <xf numFmtId="0" fontId="28" fillId="24" borderId="8" xfId="0" applyFont="1" applyFill="1" applyBorder="1" applyAlignment="1">
      <alignment horizontal="left" vertical="top" wrapText="1"/>
    </xf>
    <xf numFmtId="0" fontId="47" fillId="24" borderId="6" xfId="0" applyFont="1" applyFill="1" applyBorder="1" applyAlignment="1">
      <alignment horizontal="left" vertical="top" wrapText="1"/>
    </xf>
    <xf numFmtId="0" fontId="28" fillId="24" borderId="6" xfId="5" applyFont="1" applyFill="1" applyBorder="1" applyAlignment="1">
      <alignment vertical="top" wrapText="1"/>
    </xf>
    <xf numFmtId="0" fontId="28" fillId="24" borderId="6" xfId="5" applyFont="1" applyFill="1" applyBorder="1" applyAlignment="1">
      <alignment horizontal="center" vertical="top" wrapText="1"/>
    </xf>
    <xf numFmtId="0" fontId="28" fillId="24" borderId="8" xfId="5" applyFont="1" applyFill="1" applyBorder="1" applyAlignment="1">
      <alignment horizontal="left" vertical="top" wrapText="1"/>
    </xf>
    <xf numFmtId="0" fontId="28" fillId="24" borderId="6" xfId="5" applyFont="1" applyFill="1" applyBorder="1" applyAlignment="1">
      <alignment horizontal="left" vertical="top" wrapText="1"/>
    </xf>
    <xf numFmtId="0" fontId="28" fillId="24" borderId="6" xfId="0" applyFont="1" applyFill="1" applyBorder="1" applyAlignment="1">
      <alignment vertical="top" wrapText="1"/>
    </xf>
    <xf numFmtId="0" fontId="28" fillId="24" borderId="6" xfId="6" applyFont="1" applyFill="1" applyBorder="1" applyAlignment="1">
      <alignment vertical="top" wrapText="1"/>
    </xf>
    <xf numFmtId="0" fontId="28" fillId="24" borderId="6" xfId="6" applyFont="1" applyFill="1" applyBorder="1" applyAlignment="1">
      <alignment horizontal="left" vertical="top" wrapText="1"/>
    </xf>
    <xf numFmtId="0" fontId="28" fillId="24" borderId="6" xfId="6" applyFont="1" applyFill="1" applyBorder="1" applyAlignment="1">
      <alignment horizontal="center" vertical="top" wrapText="1"/>
    </xf>
    <xf numFmtId="0" fontId="28" fillId="24" borderId="6" xfId="7" applyFont="1" applyFill="1" applyBorder="1" applyAlignment="1">
      <alignment vertical="top" wrapText="1"/>
    </xf>
    <xf numFmtId="0" fontId="47" fillId="24" borderId="6" xfId="2" applyFont="1" applyFill="1" applyBorder="1" applyAlignment="1">
      <alignment horizontal="left" vertical="top" wrapText="1"/>
    </xf>
    <xf numFmtId="49" fontId="28" fillId="24" borderId="6" xfId="2" applyNumberFormat="1" applyFont="1" applyFill="1" applyBorder="1" applyAlignment="1">
      <alignment vertical="top" wrapText="1"/>
    </xf>
    <xf numFmtId="49" fontId="28" fillId="24" borderId="6" xfId="2" applyNumberFormat="1" applyFont="1" applyFill="1" applyBorder="1" applyAlignment="1">
      <alignment horizontal="left" vertical="top" wrapText="1"/>
    </xf>
    <xf numFmtId="0" fontId="28" fillId="24" borderId="8" xfId="6" applyFont="1" applyFill="1" applyBorder="1" applyAlignment="1">
      <alignment horizontal="left" vertical="top" wrapText="1"/>
    </xf>
    <xf numFmtId="0" fontId="0" fillId="0" borderId="40" xfId="0" applyBorder="1" applyAlignment="1">
      <alignment vertical="top" wrapText="1"/>
    </xf>
    <xf numFmtId="0" fontId="14" fillId="14" borderId="6" xfId="0" applyFont="1" applyFill="1" applyBorder="1" applyAlignment="1">
      <alignment vertical="top" wrapText="1"/>
    </xf>
    <xf numFmtId="0" fontId="15" fillId="14" borderId="6" xfId="0" applyFont="1" applyFill="1" applyBorder="1" applyAlignment="1">
      <alignment vertical="top" wrapText="1"/>
    </xf>
    <xf numFmtId="0" fontId="97" fillId="14" borderId="6" xfId="0" applyFont="1" applyFill="1" applyBorder="1" applyAlignment="1">
      <alignment vertical="top" wrapText="1"/>
    </xf>
    <xf numFmtId="49" fontId="28" fillId="24" borderId="8" xfId="2" applyNumberFormat="1" applyFont="1" applyFill="1" applyBorder="1" applyAlignment="1">
      <alignment horizontal="left" vertical="top" wrapText="1"/>
    </xf>
    <xf numFmtId="49" fontId="84" fillId="24" borderId="6" xfId="2" applyNumberFormat="1" applyFont="1" applyFill="1" applyBorder="1" applyAlignment="1">
      <alignment horizontal="left" vertical="top" wrapText="1"/>
    </xf>
    <xf numFmtId="0" fontId="31" fillId="24" borderId="6" xfId="0" applyFont="1" applyFill="1" applyBorder="1" applyAlignment="1">
      <alignment horizontal="left" vertical="top" wrapText="1"/>
    </xf>
    <xf numFmtId="0" fontId="28" fillId="27" borderId="6" xfId="3" applyFont="1" applyFill="1" applyBorder="1" applyAlignment="1">
      <alignment vertical="top" wrapText="1"/>
    </xf>
    <xf numFmtId="0" fontId="28" fillId="27" borderId="6" xfId="3" applyFont="1" applyFill="1" applyBorder="1" applyAlignment="1">
      <alignment horizontal="center" vertical="top" wrapText="1"/>
    </xf>
    <xf numFmtId="0" fontId="28" fillId="27" borderId="8" xfId="3" applyFont="1" applyFill="1" applyBorder="1" applyAlignment="1">
      <alignment horizontal="left" vertical="top" wrapText="1"/>
    </xf>
    <xf numFmtId="49" fontId="31" fillId="27" borderId="6" xfId="0" applyNumberFormat="1" applyFont="1" applyFill="1" applyBorder="1" applyAlignment="1">
      <alignment vertical="top" wrapText="1"/>
    </xf>
    <xf numFmtId="0" fontId="47" fillId="27" borderId="6" xfId="0" applyFont="1" applyFill="1" applyBorder="1" applyAlignment="1">
      <alignment vertical="top" wrapText="1"/>
    </xf>
    <xf numFmtId="0" fontId="28" fillId="27" borderId="6" xfId="0" applyFont="1" applyFill="1" applyBorder="1" applyAlignment="1">
      <alignment horizontal="left" vertical="top" wrapText="1"/>
    </xf>
    <xf numFmtId="0" fontId="28" fillId="27" borderId="6" xfId="0" applyFont="1" applyFill="1" applyBorder="1" applyAlignment="1">
      <alignment horizontal="center" vertical="top" wrapText="1"/>
    </xf>
    <xf numFmtId="0" fontId="28" fillId="27" borderId="8" xfId="0" applyFont="1" applyFill="1" applyBorder="1" applyAlignment="1">
      <alignment horizontal="left" vertical="top" wrapText="1"/>
    </xf>
    <xf numFmtId="0" fontId="28" fillId="27" borderId="6" xfId="0" applyFont="1" applyFill="1" applyBorder="1" applyAlignment="1">
      <alignment vertical="top" wrapText="1"/>
    </xf>
    <xf numFmtId="49" fontId="28" fillId="27" borderId="6" xfId="0" applyNumberFormat="1" applyFont="1" applyFill="1" applyBorder="1" applyAlignment="1">
      <alignment vertical="top" wrapText="1"/>
    </xf>
    <xf numFmtId="0" fontId="47" fillId="27" borderId="6" xfId="0" applyFont="1" applyFill="1" applyBorder="1" applyAlignment="1">
      <alignment horizontal="left" vertical="top" wrapText="1"/>
    </xf>
    <xf numFmtId="0" fontId="28" fillId="27" borderId="6" xfId="6" applyFont="1" applyFill="1" applyBorder="1" applyAlignment="1">
      <alignment vertical="top" wrapText="1"/>
    </xf>
    <xf numFmtId="0" fontId="28" fillId="27" borderId="6" xfId="6" applyFont="1" applyFill="1" applyBorder="1" applyAlignment="1">
      <alignment horizontal="center" vertical="top" wrapText="1"/>
    </xf>
    <xf numFmtId="0" fontId="28" fillId="27" borderId="8" xfId="6" applyFont="1" applyFill="1" applyBorder="1" applyAlignment="1">
      <alignment horizontal="left" vertical="top" wrapText="1"/>
    </xf>
    <xf numFmtId="0" fontId="28" fillId="27" borderId="6" xfId="3" applyFont="1" applyFill="1" applyBorder="1" applyAlignment="1">
      <alignment horizontal="left" vertical="top" wrapText="1"/>
    </xf>
    <xf numFmtId="0" fontId="28" fillId="27" borderId="6" xfId="6" applyFont="1" applyFill="1" applyBorder="1" applyAlignment="1">
      <alignment horizontal="left" vertical="top" wrapText="1"/>
    </xf>
    <xf numFmtId="0" fontId="28" fillId="27" borderId="6" xfId="2" applyFont="1" applyFill="1" applyBorder="1" applyAlignment="1">
      <alignment vertical="top" wrapText="1"/>
    </xf>
    <xf numFmtId="0" fontId="28" fillId="27" borderId="6" xfId="2" applyFont="1" applyFill="1" applyBorder="1" applyAlignment="1">
      <alignment horizontal="center" vertical="top" wrapText="1"/>
    </xf>
    <xf numFmtId="0" fontId="28" fillId="27" borderId="8" xfId="2" applyFont="1" applyFill="1" applyBorder="1" applyAlignment="1">
      <alignment horizontal="left" vertical="top" wrapText="1"/>
    </xf>
    <xf numFmtId="0" fontId="28" fillId="27" borderId="6" xfId="2" applyFont="1" applyFill="1" applyBorder="1" applyAlignment="1">
      <alignment horizontal="left" vertical="top" wrapText="1"/>
    </xf>
    <xf numFmtId="49" fontId="47" fillId="27" borderId="6" xfId="0" applyNumberFormat="1" applyFont="1" applyFill="1" applyBorder="1" applyAlignment="1">
      <alignment vertical="top" wrapText="1"/>
    </xf>
    <xf numFmtId="49" fontId="28" fillId="27" borderId="8" xfId="2" applyNumberFormat="1" applyFont="1" applyFill="1" applyBorder="1" applyAlignment="1">
      <alignment horizontal="left" vertical="top" wrapText="1"/>
    </xf>
    <xf numFmtId="0" fontId="47" fillId="27" borderId="6" xfId="2" applyFont="1" applyFill="1" applyBorder="1" applyAlignment="1">
      <alignment horizontal="left" vertical="top" wrapText="1"/>
    </xf>
    <xf numFmtId="49" fontId="28" fillId="27" borderId="6" xfId="2" applyNumberFormat="1" applyFont="1" applyFill="1" applyBorder="1" applyAlignment="1">
      <alignment horizontal="left" vertical="top" wrapText="1"/>
    </xf>
    <xf numFmtId="49" fontId="28" fillId="27" borderId="6" xfId="2" applyNumberFormat="1" applyFont="1" applyFill="1" applyBorder="1" applyAlignment="1">
      <alignment vertical="top" wrapText="1"/>
    </xf>
    <xf numFmtId="0" fontId="101" fillId="0" borderId="0" xfId="0" applyFont="1" applyAlignment="1">
      <alignment vertical="top" wrapText="1"/>
    </xf>
    <xf numFmtId="0" fontId="16" fillId="2" borderId="0" xfId="2" applyFont="1" applyFill="1" applyAlignment="1">
      <alignment horizontal="center" vertical="center" wrapText="1"/>
    </xf>
    <xf numFmtId="0" fontId="60" fillId="23" borderId="43" xfId="3" applyFont="1" applyFill="1" applyBorder="1" applyAlignment="1">
      <alignment vertical="top" wrapText="1"/>
    </xf>
    <xf numFmtId="0" fontId="38" fillId="23" borderId="0" xfId="3" applyFont="1" applyFill="1" applyAlignment="1">
      <alignment vertical="top" wrapText="1"/>
    </xf>
    <xf numFmtId="0" fontId="38" fillId="23" borderId="0" xfId="2" applyFont="1" applyFill="1" applyAlignment="1">
      <alignment vertical="top" wrapText="1"/>
    </xf>
    <xf numFmtId="0" fontId="38" fillId="23" borderId="0" xfId="0" applyFont="1" applyFill="1" applyAlignment="1">
      <alignment horizontal="left" vertical="top" wrapText="1"/>
    </xf>
    <xf numFmtId="0" fontId="38" fillId="23" borderId="0" xfId="5" applyFont="1" applyFill="1" applyAlignment="1">
      <alignment vertical="top" wrapText="1"/>
    </xf>
    <xf numFmtId="0" fontId="38" fillId="23" borderId="0" xfId="0" applyFont="1" applyFill="1" applyAlignment="1">
      <alignment vertical="top" wrapText="1"/>
    </xf>
    <xf numFmtId="0" fontId="38" fillId="23" borderId="0" xfId="6" applyFont="1" applyFill="1" applyAlignment="1">
      <alignment vertical="top" wrapText="1"/>
    </xf>
    <xf numFmtId="0" fontId="38" fillId="23" borderId="0" xfId="7" applyFont="1" applyFill="1" applyAlignment="1">
      <alignment vertical="top" wrapText="1"/>
    </xf>
    <xf numFmtId="0" fontId="38" fillId="23" borderId="0" xfId="2" applyFont="1" applyFill="1" applyAlignment="1">
      <alignment horizontal="left" vertical="top" wrapText="1"/>
    </xf>
    <xf numFmtId="49" fontId="38" fillId="23" borderId="0" xfId="2" applyNumberFormat="1" applyFont="1" applyFill="1" applyAlignment="1">
      <alignment vertical="top" wrapText="1"/>
    </xf>
    <xf numFmtId="49" fontId="38" fillId="23" borderId="0" xfId="2" applyNumberFormat="1" applyFont="1" applyFill="1" applyAlignment="1">
      <alignment horizontal="left" vertical="top" wrapText="1"/>
    </xf>
    <xf numFmtId="0" fontId="16" fillId="2" borderId="6" xfId="2" applyFont="1" applyFill="1" applyBorder="1" applyAlignment="1">
      <alignment horizontal="center" vertical="center" wrapText="1"/>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wrapText="1"/>
    </xf>
    <xf numFmtId="0" fontId="0" fillId="17" borderId="6" xfId="0" applyFill="1" applyBorder="1"/>
    <xf numFmtId="0" fontId="0" fillId="0" borderId="6" xfId="0" applyBorder="1"/>
    <xf numFmtId="0" fontId="28" fillId="24" borderId="9" xfId="2" applyFont="1" applyFill="1" applyBorder="1" applyAlignment="1">
      <alignment vertical="top" wrapText="1"/>
    </xf>
    <xf numFmtId="0" fontId="28" fillId="24" borderId="9" xfId="2" applyFont="1" applyFill="1" applyBorder="1" applyAlignment="1">
      <alignment horizontal="center" vertical="top" wrapText="1"/>
    </xf>
    <xf numFmtId="0" fontId="46" fillId="0" borderId="0" xfId="0" applyFont="1" applyAlignment="1">
      <alignment vertical="top" wrapText="1"/>
    </xf>
    <xf numFmtId="0" fontId="48" fillId="0" borderId="0" xfId="0" applyFont="1" applyAlignment="1">
      <alignment horizontal="center" vertical="top" wrapText="1"/>
    </xf>
    <xf numFmtId="0" fontId="28" fillId="24" borderId="50" xfId="2" applyFont="1" applyFill="1" applyBorder="1" applyAlignment="1">
      <alignment horizontal="left" vertical="top" wrapText="1"/>
    </xf>
    <xf numFmtId="0" fontId="28" fillId="24" borderId="9" xfId="2" applyFont="1" applyFill="1" applyBorder="1" applyAlignment="1">
      <alignment horizontal="left" vertical="top" wrapText="1"/>
    </xf>
    <xf numFmtId="0" fontId="28" fillId="24" borderId="9" xfId="0" applyFont="1" applyFill="1" applyBorder="1" applyAlignment="1">
      <alignment vertical="top" wrapText="1"/>
    </xf>
    <xf numFmtId="0" fontId="48" fillId="0" borderId="0" xfId="0" applyFont="1" applyAlignment="1">
      <alignment horizontal="left" vertical="top" wrapText="1"/>
    </xf>
    <xf numFmtId="0" fontId="49" fillId="0" borderId="0" xfId="0" applyFont="1" applyAlignment="1">
      <alignment vertical="top" wrapText="1"/>
    </xf>
    <xf numFmtId="0" fontId="4" fillId="2" borderId="0" xfId="0" applyFont="1" applyFill="1"/>
    <xf numFmtId="0" fontId="0" fillId="9" borderId="0" xfId="0" applyFill="1" applyAlignment="1">
      <alignment vertical="center" wrapText="1"/>
    </xf>
    <xf numFmtId="0" fontId="0" fillId="9" borderId="0" xfId="0" applyFill="1"/>
    <xf numFmtId="0" fontId="5" fillId="9" borderId="0" xfId="1" applyFill="1" applyAlignment="1" applyProtection="1">
      <alignment horizontal="right"/>
    </xf>
    <xf numFmtId="0" fontId="17" fillId="9" borderId="0" xfId="0" applyFont="1" applyFill="1"/>
    <xf numFmtId="0" fontId="19" fillId="9" borderId="0" xfId="0" applyFont="1" applyFill="1"/>
    <xf numFmtId="0" fontId="0" fillId="9" borderId="0" xfId="0" applyFill="1" applyAlignment="1">
      <alignment horizontal="right"/>
    </xf>
    <xf numFmtId="0" fontId="7" fillId="9" borderId="0" xfId="0" applyFont="1" applyFill="1"/>
    <xf numFmtId="0" fontId="41" fillId="0" borderId="0" xfId="0" applyFont="1" applyAlignment="1">
      <alignment horizontal="left" vertical="center" wrapText="1"/>
    </xf>
    <xf numFmtId="0" fontId="42" fillId="0" borderId="0" xfId="0" applyFont="1" applyAlignment="1">
      <alignment horizontal="left" vertical="center" wrapText="1"/>
    </xf>
    <xf numFmtId="0" fontId="65" fillId="0" borderId="0" xfId="0" applyFont="1" applyAlignment="1">
      <alignment vertical="top" wrapText="1"/>
    </xf>
    <xf numFmtId="0" fontId="19" fillId="0" borderId="0" xfId="0" applyFont="1" applyAlignment="1">
      <alignment vertical="top" wrapText="1"/>
    </xf>
    <xf numFmtId="0" fontId="0" fillId="0" borderId="0" xfId="0" applyAlignment="1">
      <alignment vertical="top" wrapText="1"/>
    </xf>
    <xf numFmtId="0" fontId="0" fillId="0" borderId="0" xfId="0" applyAlignment="1">
      <alignment vertical="top"/>
    </xf>
    <xf numFmtId="0" fontId="20" fillId="0" borderId="0" xfId="1" applyFont="1" applyAlignment="1">
      <alignment vertical="top" wrapText="1"/>
    </xf>
    <xf numFmtId="0" fontId="18" fillId="0" borderId="0" xfId="0" applyFont="1" applyAlignment="1">
      <alignment vertical="top" wrapText="1"/>
    </xf>
    <xf numFmtId="0" fontId="89" fillId="0" borderId="0" xfId="0" applyFont="1" applyAlignment="1">
      <alignment vertical="top" wrapText="1"/>
    </xf>
    <xf numFmtId="0" fontId="89" fillId="0" borderId="0" xfId="0" applyFont="1" applyAlignment="1">
      <alignment vertical="top"/>
    </xf>
    <xf numFmtId="0" fontId="23" fillId="0" borderId="0" xfId="0" applyFont="1" applyAlignment="1">
      <alignment vertical="top" wrapText="1"/>
    </xf>
    <xf numFmtId="0" fontId="15" fillId="0" borderId="0" xfId="0" applyFont="1" applyAlignment="1">
      <alignment vertical="top" wrapText="1"/>
    </xf>
    <xf numFmtId="0" fontId="87" fillId="22" borderId="0" xfId="0" applyFont="1" applyFill="1" applyAlignment="1">
      <alignment vertical="top" wrapText="1"/>
    </xf>
    <xf numFmtId="0" fontId="0" fillId="23" borderId="0" xfId="0" applyFill="1" applyAlignment="1">
      <alignment vertical="top" wrapText="1"/>
    </xf>
    <xf numFmtId="0" fontId="87" fillId="23" borderId="0" xfId="0" applyFont="1" applyFill="1" applyAlignment="1">
      <alignment vertical="top" wrapText="1"/>
    </xf>
    <xf numFmtId="0" fontId="88" fillId="23" borderId="0" xfId="0" applyFont="1" applyFill="1" applyAlignment="1">
      <alignment vertical="top"/>
    </xf>
    <xf numFmtId="0" fontId="87" fillId="22" borderId="47" xfId="0" applyFont="1" applyFill="1" applyBorder="1" applyAlignment="1">
      <alignment vertical="top" wrapText="1"/>
    </xf>
    <xf numFmtId="0" fontId="87" fillId="22" borderId="48" xfId="0" applyFont="1" applyFill="1" applyBorder="1" applyAlignment="1">
      <alignment vertical="top" wrapText="1"/>
    </xf>
    <xf numFmtId="0" fontId="89" fillId="23" borderId="0" xfId="0" applyFont="1" applyFill="1" applyAlignment="1">
      <alignment vertical="top"/>
    </xf>
    <xf numFmtId="0" fontId="89" fillId="23" borderId="49" xfId="0" applyFont="1" applyFill="1" applyBorder="1" applyAlignment="1">
      <alignment vertical="top"/>
    </xf>
    <xf numFmtId="0" fontId="55" fillId="17" borderId="30" xfId="0" applyFont="1" applyFill="1" applyBorder="1" applyAlignment="1">
      <alignment vertical="top" wrapText="1"/>
    </xf>
    <xf numFmtId="0" fontId="0" fillId="0" borderId="0" xfId="0" applyAlignment="1">
      <alignment wrapText="1"/>
    </xf>
    <xf numFmtId="0" fontId="54" fillId="17" borderId="0" xfId="0" applyFont="1" applyFill="1" applyAlignment="1">
      <alignment vertical="top" wrapText="1"/>
    </xf>
    <xf numFmtId="0" fontId="0" fillId="23" borderId="35" xfId="0" applyFill="1" applyBorder="1" applyAlignment="1">
      <alignment wrapText="1"/>
    </xf>
    <xf numFmtId="0" fontId="0" fillId="23" borderId="39" xfId="0" applyFill="1" applyBorder="1" applyAlignment="1">
      <alignment wrapText="1"/>
    </xf>
    <xf numFmtId="0" fontId="89" fillId="17" borderId="30" xfId="0" applyFont="1" applyFill="1" applyBorder="1" applyAlignment="1">
      <alignment vertical="top" wrapText="1"/>
    </xf>
    <xf numFmtId="0" fontId="89" fillId="17" borderId="31" xfId="0" applyFont="1" applyFill="1" applyBorder="1" applyAlignment="1">
      <alignment vertical="top" wrapText="1"/>
    </xf>
    <xf numFmtId="0" fontId="0" fillId="0" borderId="32" xfId="0" applyBorder="1" applyAlignment="1">
      <alignment vertical="top" wrapText="1"/>
    </xf>
    <xf numFmtId="0" fontId="87" fillId="22" borderId="19" xfId="0" applyFont="1" applyFill="1" applyBorder="1" applyAlignment="1">
      <alignment vertical="top" wrapText="1"/>
    </xf>
    <xf numFmtId="0" fontId="87" fillId="22" borderId="20" xfId="0" applyFont="1" applyFill="1" applyBorder="1" applyAlignment="1">
      <alignment vertical="top" wrapText="1"/>
    </xf>
    <xf numFmtId="0" fontId="87" fillId="22" borderId="21" xfId="0" applyFont="1" applyFill="1" applyBorder="1" applyAlignment="1">
      <alignment vertical="top" wrapText="1"/>
    </xf>
    <xf numFmtId="0" fontId="87" fillId="22" borderId="60" xfId="0" applyFont="1" applyFill="1" applyBorder="1" applyAlignment="1">
      <alignment vertical="top" wrapText="1"/>
    </xf>
    <xf numFmtId="0" fontId="89" fillId="17" borderId="0" xfId="0" applyFont="1" applyFill="1" applyAlignment="1">
      <alignment vertical="top" wrapText="1"/>
    </xf>
    <xf numFmtId="0" fontId="89" fillId="0" borderId="0" xfId="0" applyFont="1"/>
    <xf numFmtId="0" fontId="89" fillId="0" borderId="30" xfId="0" applyFont="1" applyBorder="1"/>
    <xf numFmtId="0" fontId="54" fillId="17" borderId="30" xfId="0" applyFont="1" applyFill="1" applyBorder="1" applyAlignment="1">
      <alignment vertical="top" wrapText="1"/>
    </xf>
    <xf numFmtId="0" fontId="0" fillId="0" borderId="30" xfId="0" applyBorder="1"/>
    <xf numFmtId="0" fontId="0" fillId="0" borderId="0" xfId="0"/>
    <xf numFmtId="0" fontId="7" fillId="3" borderId="37" xfId="0" applyFont="1" applyFill="1" applyBorder="1" applyAlignment="1">
      <alignment wrapText="1"/>
    </xf>
    <xf numFmtId="0" fontId="0" fillId="0" borderId="37" xfId="0" applyBorder="1"/>
    <xf numFmtId="0" fontId="0" fillId="0" borderId="38" xfId="0" applyBorder="1"/>
    <xf numFmtId="0" fontId="55" fillId="17" borderId="61" xfId="0" applyFont="1" applyFill="1" applyBorder="1" applyAlignment="1">
      <alignment vertical="top" wrapText="1"/>
    </xf>
    <xf numFmtId="0" fontId="0" fillId="0" borderId="47" xfId="0" applyBorder="1" applyAlignment="1">
      <alignment wrapText="1"/>
    </xf>
    <xf numFmtId="0" fontId="0" fillId="23" borderId="41" xfId="0" applyFill="1" applyBorder="1" applyAlignment="1">
      <alignment wrapText="1"/>
    </xf>
    <xf numFmtId="0" fontId="0" fillId="23" borderId="42" xfId="0" applyFill="1" applyBorder="1" applyAlignment="1">
      <alignment wrapText="1"/>
    </xf>
    <xf numFmtId="0" fontId="0" fillId="0" borderId="35" xfId="0" applyBorder="1" applyAlignment="1">
      <alignment vertical="top" wrapText="1"/>
    </xf>
    <xf numFmtId="0" fontId="3" fillId="2" borderId="0" xfId="0" applyFont="1" applyFill="1"/>
    <xf numFmtId="0" fontId="4" fillId="2" borderId="0" xfId="0" applyFont="1" applyFill="1"/>
    <xf numFmtId="0" fontId="8" fillId="0" borderId="3" xfId="0" applyFont="1" applyBorder="1" applyAlignment="1">
      <alignment vertical="top"/>
    </xf>
    <xf numFmtId="0" fontId="14" fillId="16" borderId="22"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4" fillId="16" borderId="25" xfId="0" applyFont="1" applyFill="1" applyBorder="1" applyAlignment="1">
      <alignment horizontal="center" vertical="center" wrapText="1"/>
    </xf>
    <xf numFmtId="0" fontId="14" fillId="16" borderId="26" xfId="0" applyFont="1" applyFill="1" applyBorder="1" applyAlignment="1">
      <alignment horizontal="center" vertical="center" wrapText="1"/>
    </xf>
    <xf numFmtId="0" fontId="14" fillId="16" borderId="23"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0" fillId="0" borderId="10" xfId="0" applyBorder="1" applyAlignment="1">
      <alignment horizontal="center" vertical="center" wrapText="1"/>
    </xf>
    <xf numFmtId="0" fontId="89" fillId="17" borderId="62" xfId="0" applyFont="1" applyFill="1" applyBorder="1" applyAlignment="1">
      <alignment vertical="top" wrapText="1"/>
    </xf>
    <xf numFmtId="0" fontId="89" fillId="0" borderId="37" xfId="0" applyFont="1" applyBorder="1" applyAlignment="1">
      <alignment wrapText="1"/>
    </xf>
    <xf numFmtId="0" fontId="89" fillId="23" borderId="47" xfId="0" applyFont="1" applyFill="1" applyBorder="1" applyAlignment="1">
      <alignment vertical="top"/>
    </xf>
    <xf numFmtId="0" fontId="66" fillId="20" borderId="0" xfId="0" applyFont="1" applyFill="1" applyAlignment="1">
      <alignment horizontal="center" vertical="center"/>
    </xf>
    <xf numFmtId="0" fontId="0" fillId="0" borderId="0" xfId="0" applyAlignment="1">
      <alignment vertical="center" wrapText="1"/>
    </xf>
    <xf numFmtId="0" fontId="59" fillId="0" borderId="0" xfId="0" applyFont="1"/>
    <xf numFmtId="0" fontId="98" fillId="17" borderId="50" xfId="0" applyFont="1" applyFill="1" applyBorder="1" applyAlignment="1">
      <alignment vertical="top" wrapText="1"/>
    </xf>
    <xf numFmtId="0" fontId="98" fillId="17" borderId="51" xfId="0" applyFont="1" applyFill="1" applyBorder="1" applyAlignment="1">
      <alignment vertical="top" wrapText="1"/>
    </xf>
    <xf numFmtId="0" fontId="98" fillId="17" borderId="52" xfId="0" applyFont="1" applyFill="1" applyBorder="1" applyAlignment="1">
      <alignment vertical="top" wrapText="1"/>
    </xf>
    <xf numFmtId="0" fontId="98" fillId="17" borderId="29" xfId="0" applyFont="1" applyFill="1" applyBorder="1" applyAlignment="1">
      <alignment vertical="top" wrapText="1"/>
    </xf>
    <xf numFmtId="0" fontId="98" fillId="17" borderId="0" xfId="0" applyFont="1" applyFill="1" applyAlignment="1">
      <alignment vertical="top" wrapText="1"/>
    </xf>
    <xf numFmtId="0" fontId="98" fillId="17" borderId="49" xfId="0" applyFont="1" applyFill="1" applyBorder="1" applyAlignment="1">
      <alignment vertical="top" wrapText="1"/>
    </xf>
    <xf numFmtId="0" fontId="98" fillId="17" borderId="53" xfId="0" applyFont="1" applyFill="1" applyBorder="1" applyAlignment="1">
      <alignment vertical="top" wrapText="1"/>
    </xf>
    <xf numFmtId="0" fontId="98" fillId="17" borderId="54" xfId="0" applyFont="1" applyFill="1" applyBorder="1" applyAlignment="1">
      <alignment vertical="top" wrapText="1"/>
    </xf>
    <xf numFmtId="0" fontId="98" fillId="17" borderId="55" xfId="0" applyFont="1" applyFill="1" applyBorder="1" applyAlignment="1">
      <alignment vertical="top" wrapText="1"/>
    </xf>
    <xf numFmtId="0" fontId="116" fillId="6" borderId="8" xfId="8" applyFont="1" applyFill="1" applyBorder="1" applyAlignment="1">
      <alignment horizontal="center" vertical="center"/>
    </xf>
    <xf numFmtId="0" fontId="116" fillId="6" borderId="63" xfId="8" applyFont="1" applyFill="1" applyBorder="1" applyAlignment="1">
      <alignment horizontal="center" vertical="center"/>
    </xf>
    <xf numFmtId="0" fontId="116" fillId="6" borderId="27" xfId="8" applyFont="1" applyFill="1" applyBorder="1" applyAlignment="1">
      <alignment horizontal="center" vertical="center"/>
    </xf>
    <xf numFmtId="49" fontId="117" fillId="28" borderId="6" xfId="8" applyNumberFormat="1" applyFont="1" applyFill="1" applyBorder="1" applyAlignment="1">
      <alignment horizontal="center" vertical="center"/>
    </xf>
    <xf numFmtId="0" fontId="117" fillId="28" borderId="6" xfId="8" applyFont="1" applyFill="1" applyBorder="1" applyAlignment="1">
      <alignment horizontal="center" vertical="center"/>
    </xf>
    <xf numFmtId="0" fontId="117" fillId="28" borderId="6" xfId="8" applyFont="1" applyFill="1" applyBorder="1" applyAlignment="1">
      <alignment horizontal="center" vertical="center" wrapText="1"/>
    </xf>
    <xf numFmtId="2" fontId="117" fillId="0" borderId="6" xfId="8" applyNumberFormat="1" applyFont="1" applyBorder="1" applyAlignment="1">
      <alignment horizontal="center" vertical="center"/>
    </xf>
    <xf numFmtId="164" fontId="117" fillId="0" borderId="6" xfId="8" applyNumberFormat="1" applyFont="1" applyBorder="1" applyAlignment="1">
      <alignment horizontal="center" vertical="center"/>
    </xf>
    <xf numFmtId="0" fontId="115" fillId="0" borderId="6" xfId="8" applyBorder="1"/>
    <xf numFmtId="0" fontId="117" fillId="0" borderId="6" xfId="8" applyFont="1" applyBorder="1" applyAlignment="1">
      <alignment horizontal="center" vertical="center"/>
    </xf>
    <xf numFmtId="0" fontId="117" fillId="0" borderId="6" xfId="8" applyFont="1" applyBorder="1" applyAlignment="1">
      <alignment vertical="center" wrapText="1"/>
    </xf>
  </cellXfs>
  <cellStyles count="9">
    <cellStyle name="Hyperlink" xfId="1" builtinId="8"/>
    <cellStyle name="Normal" xfId="0" builtinId="0"/>
    <cellStyle name="Normal 3" xfId="8" xr:uid="{9B8B9D0D-F274-4920-990E-08EACB9FFD9B}"/>
    <cellStyle name="Normal 5" xfId="3" xr:uid="{EBC96954-FF0F-4044-91AA-C5727B242B22}"/>
    <cellStyle name="Normal 5 2" xfId="4" xr:uid="{0C43371E-FA48-AA40-8FCC-0DE4CA14C6A7}"/>
    <cellStyle name="Normal 6" xfId="2" xr:uid="{C43BA587-C51B-FF4F-9DBE-264C805310FB}"/>
    <cellStyle name="Normal 6 2" xfId="6" xr:uid="{70B7DE7C-AEE6-8940-84D8-19E4CAF55A4C}"/>
    <cellStyle name="Normal 7" xfId="5" xr:uid="{4FCF426C-1089-1F41-B26D-3E6D0781C54C}"/>
    <cellStyle name="RowLevelOneDataEvenStyle 4" xfId="7" xr:uid="{8C673800-B9AE-0240-B66D-ED73E43B11D4}"/>
  </cellStyles>
  <dxfs count="42">
    <dxf>
      <fill>
        <patternFill patternType="none">
          <fgColor theme="0" tint="-0.14999847407452621"/>
          <bgColor auto="1"/>
        </patternFill>
      </fill>
      <alignment horizontal="general" vertical="top" textRotation="0" wrapText="1" indent="0" justifyLastLine="0" shrinkToFit="0" readingOrder="0"/>
    </dxf>
    <dxf>
      <fill>
        <patternFill patternType="none">
          <bgColor auto="1"/>
        </patternFill>
      </fill>
    </dxf>
    <dxf>
      <fill>
        <patternFill patternType="none">
          <fgColor theme="0" tint="-0.14999847407452621"/>
          <bgColor auto="1"/>
        </patternFill>
      </fill>
      <alignment horizontal="general" vertical="top" textRotation="0" wrapText="1" indent="0" justifyLastLine="0" shrinkToFit="0" readingOrder="0"/>
    </dxf>
    <dxf>
      <border outline="0">
        <top style="thin">
          <color theme="4" tint="0.39997558519241921"/>
        </top>
        <bottom style="medium">
          <color theme="1"/>
        </bottom>
      </border>
    </dxf>
    <dxf>
      <fill>
        <patternFill patternType="none">
          <bgColor auto="1"/>
        </patternFill>
      </fill>
    </dxf>
    <dxf>
      <border outline="0">
        <bottom style="thin">
          <color theme="4" tint="0.39997558519241921"/>
        </bottom>
      </border>
    </dxf>
    <dxf>
      <font>
        <b val="0"/>
        <i val="0"/>
        <strike val="0"/>
        <condense val="0"/>
        <extend val="0"/>
        <outline val="0"/>
        <shadow val="0"/>
        <u val="none"/>
        <vertAlign val="baseline"/>
        <sz val="14"/>
        <color theme="0"/>
        <name val="Calibri"/>
        <family val="2"/>
        <scheme val="minor"/>
      </font>
      <fill>
        <patternFill patternType="none">
          <fgColor theme="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rgb="FF000000"/>
        <name val="Calibri"/>
        <family val="2"/>
        <scheme val="minor"/>
      </font>
      <fill>
        <patternFill patternType="none">
          <fgColor rgb="FFD9D9D9"/>
          <bgColor auto="1"/>
        </patternFill>
      </fill>
      <alignment horizontal="general" vertical="top" textRotation="0" wrapText="1" indent="0" justifyLastLine="0" shrinkToFit="0" readingOrder="0"/>
    </dxf>
    <dxf>
      <fill>
        <patternFill patternType="none">
          <bgColor auto="1"/>
        </patternFill>
      </fill>
      <alignment horizontal="general" vertical="top" textRotation="0" indent="0" justifyLastLine="0" shrinkToFit="0" readingOrder="0"/>
    </dxf>
    <dxf>
      <fill>
        <patternFill patternType="none">
          <bgColor auto="1"/>
        </patternFill>
      </fill>
      <alignment horizontal="general" vertical="top" textRotation="0" indent="0" justifyLastLine="0" shrinkToFit="0" readingOrder="0"/>
    </dxf>
    <dxf>
      <border outline="0">
        <top style="thin">
          <color rgb="FF8EA9DB"/>
        </top>
        <bottom style="medium">
          <color rgb="FF000000"/>
        </bottom>
      </border>
    </dxf>
    <dxf>
      <fill>
        <patternFill patternType="none">
          <bgColor auto="1"/>
        </patternFill>
      </fill>
      <alignment horizontal="general" vertical="top" textRotation="0" indent="0" justifyLastLine="0" shrinkToFit="0" readingOrder="0"/>
    </dxf>
    <dxf>
      <border outline="0">
        <bottom style="thin">
          <color rgb="FF8EA9DB"/>
        </bottom>
      </border>
    </dxf>
    <dxf>
      <font>
        <b/>
        <i val="0"/>
        <strike val="0"/>
        <condense val="0"/>
        <extend val="0"/>
        <outline val="0"/>
        <shadow val="0"/>
        <u val="none"/>
        <vertAlign val="baseline"/>
        <sz val="14"/>
        <color rgb="FFFFFFFF"/>
        <name val="Calibri"/>
        <family val="2"/>
        <scheme val="minor"/>
      </font>
      <fill>
        <patternFill patternType="none">
          <fgColor rgb="FF4472C4"/>
          <bgColor auto="1"/>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dxf>
    <dxf>
      <font>
        <b/>
        <i val="0"/>
        <strike val="0"/>
        <condense val="0"/>
        <extend val="0"/>
        <outline val="0"/>
        <shadow val="0"/>
        <u val="none"/>
        <vertAlign val="baseline"/>
        <sz val="10"/>
        <color theme="0"/>
        <name val="Calibri"/>
        <family val="2"/>
        <scheme val="minor"/>
      </font>
      <fill>
        <patternFill patternType="solid">
          <fgColor theme="4"/>
          <bgColor theme="4"/>
        </patternFill>
      </fill>
      <alignment horizontal="general" vertical="top"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rgb="FFFFF7E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Calibri"/>
        <family val="2"/>
        <scheme val="none"/>
      </font>
      <fill>
        <patternFill patternType="none">
          <fgColor rgb="FF000000"/>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rgb="FFDA9694"/>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0"/>
        <color rgb="FF9E0000"/>
        <name val="Calibri"/>
        <family val="2"/>
        <scheme val="minor"/>
      </font>
      <border outline="0">
        <right style="thin">
          <color indexed="64"/>
        </right>
      </border>
    </dxf>
  </dxfs>
  <tableStyles count="0" defaultTableStyle="TableStyleMedium2" defaultPivotStyle="PivotStyleLight16"/>
  <colors>
    <mruColors>
      <color rgb="FF335500"/>
      <color rgb="FF9E0000"/>
      <color rgb="FFFF0000"/>
      <color rgb="FFA80000"/>
      <color rgb="FFE2EFDA"/>
      <color rgb="FFFCE4D6"/>
      <color rgb="FF00A251"/>
      <color rgb="FFFFF7E1"/>
      <color rgb="FF00C060"/>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structional Guidance'!A16"/></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4</xdr:col>
      <xdr:colOff>0</xdr:colOff>
      <xdr:row>7</xdr:row>
      <xdr:rowOff>177799</xdr:rowOff>
    </xdr:to>
    <xdr:pic>
      <xdr:nvPicPr>
        <xdr:cNvPr id="3" name="Picture 2" descr="Identity Mark of the Centers for Medicare &amp; Medicaid Services">
          <a:extLst>
            <a:ext uri="{FF2B5EF4-FFF2-40B4-BE49-F238E27FC236}">
              <a16:creationId xmlns:a16="http://schemas.microsoft.com/office/drawing/2014/main" id="{8D660AF1-EF1C-9406-AAF0-D592B5108D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0800"/>
          <a:ext cx="3302000" cy="1549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444500</xdr:colOff>
      <xdr:row>50</xdr:row>
      <xdr:rowOff>35777</xdr:rowOff>
    </xdr:from>
    <xdr:to>
      <xdr:col>7</xdr:col>
      <xdr:colOff>1391073</xdr:colOff>
      <xdr:row>55</xdr:row>
      <xdr:rowOff>111977</xdr:rowOff>
    </xdr:to>
    <xdr:sp macro="" textlink="">
      <xdr:nvSpPr>
        <xdr:cNvPr id="2" name="Right Arrow 1" descr="Downward-pointing arrow">
          <a:extLst>
            <a:ext uri="{FF2B5EF4-FFF2-40B4-BE49-F238E27FC236}">
              <a16:creationId xmlns:a16="http://schemas.microsoft.com/office/drawing/2014/main" id="{DB21E058-FC7C-9462-D309-BFDA81B836D7}"/>
            </a:ext>
          </a:extLst>
        </xdr:cNvPr>
        <xdr:cNvSpPr/>
      </xdr:nvSpPr>
      <xdr:spPr>
        <a:xfrm rot="5400000">
          <a:off x="12512887" y="25953090"/>
          <a:ext cx="1092200" cy="9465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1028700</xdr:colOff>
      <xdr:row>50</xdr:row>
      <xdr:rowOff>35780</xdr:rowOff>
    </xdr:from>
    <xdr:to>
      <xdr:col>8</xdr:col>
      <xdr:colOff>1975273</xdr:colOff>
      <xdr:row>55</xdr:row>
      <xdr:rowOff>111980</xdr:rowOff>
    </xdr:to>
    <xdr:sp macro="" textlink="">
      <xdr:nvSpPr>
        <xdr:cNvPr id="4" name="Right Arrow 3" descr="Downward-pointing arrow">
          <a:extLst>
            <a:ext uri="{FF2B5EF4-FFF2-40B4-BE49-F238E27FC236}">
              <a16:creationId xmlns:a16="http://schemas.microsoft.com/office/drawing/2014/main" id="{D7DD1DAB-DC9A-5241-B273-EA7B98C82146}"/>
            </a:ext>
          </a:extLst>
        </xdr:cNvPr>
        <xdr:cNvSpPr/>
      </xdr:nvSpPr>
      <xdr:spPr>
        <a:xfrm rot="5400000">
          <a:off x="15116387" y="25533993"/>
          <a:ext cx="1092200" cy="9465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1625600</xdr:colOff>
      <xdr:row>50</xdr:row>
      <xdr:rowOff>25401</xdr:rowOff>
    </xdr:from>
    <xdr:to>
      <xdr:col>9</xdr:col>
      <xdr:colOff>2572173</xdr:colOff>
      <xdr:row>55</xdr:row>
      <xdr:rowOff>101601</xdr:rowOff>
    </xdr:to>
    <xdr:sp macro="" textlink="">
      <xdr:nvSpPr>
        <xdr:cNvPr id="3" name="Right Arrow 2" descr="Downward-pointing arrow">
          <a:extLst>
            <a:ext uri="{FF2B5EF4-FFF2-40B4-BE49-F238E27FC236}">
              <a16:creationId xmlns:a16="http://schemas.microsoft.com/office/drawing/2014/main" id="{9B0FD13C-AB8D-2948-86D3-8611E78B3DF1}"/>
            </a:ext>
          </a:extLst>
        </xdr:cNvPr>
        <xdr:cNvSpPr/>
      </xdr:nvSpPr>
      <xdr:spPr>
        <a:xfrm rot="5400000">
          <a:off x="18723187" y="26399914"/>
          <a:ext cx="1092200" cy="9465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1587500</xdr:colOff>
      <xdr:row>50</xdr:row>
      <xdr:rowOff>38102</xdr:rowOff>
    </xdr:from>
    <xdr:to>
      <xdr:col>10</xdr:col>
      <xdr:colOff>2534073</xdr:colOff>
      <xdr:row>55</xdr:row>
      <xdr:rowOff>114302</xdr:rowOff>
    </xdr:to>
    <xdr:sp macro="" textlink="">
      <xdr:nvSpPr>
        <xdr:cNvPr id="5" name="Right Arrow 4" descr="Downward-pointing arrow">
          <a:extLst>
            <a:ext uri="{FF2B5EF4-FFF2-40B4-BE49-F238E27FC236}">
              <a16:creationId xmlns:a16="http://schemas.microsoft.com/office/drawing/2014/main" id="{C03B46C7-56E4-1E4E-882E-F814386835E1}"/>
            </a:ext>
          </a:extLst>
        </xdr:cNvPr>
        <xdr:cNvSpPr/>
      </xdr:nvSpPr>
      <xdr:spPr>
        <a:xfrm rot="5400000">
          <a:off x="23638087" y="25345815"/>
          <a:ext cx="1092200" cy="9465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2108200</xdr:colOff>
      <xdr:row>50</xdr:row>
      <xdr:rowOff>12703</xdr:rowOff>
    </xdr:from>
    <xdr:to>
      <xdr:col>11</xdr:col>
      <xdr:colOff>3054773</xdr:colOff>
      <xdr:row>55</xdr:row>
      <xdr:rowOff>88903</xdr:rowOff>
    </xdr:to>
    <xdr:sp macro="" textlink="">
      <xdr:nvSpPr>
        <xdr:cNvPr id="6" name="Right Arrow 5" descr="Downward-pointing arrow">
          <a:extLst>
            <a:ext uri="{FF2B5EF4-FFF2-40B4-BE49-F238E27FC236}">
              <a16:creationId xmlns:a16="http://schemas.microsoft.com/office/drawing/2014/main" id="{3D282D61-B182-E54D-A4AB-0040D1368033}"/>
            </a:ext>
          </a:extLst>
        </xdr:cNvPr>
        <xdr:cNvSpPr/>
      </xdr:nvSpPr>
      <xdr:spPr>
        <a:xfrm rot="5400000">
          <a:off x="28019587" y="25320416"/>
          <a:ext cx="1092200" cy="946573"/>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50800</xdr:colOff>
      <xdr:row>1</xdr:row>
      <xdr:rowOff>114300</xdr:rowOff>
    </xdr:from>
    <xdr:to>
      <xdr:col>8</xdr:col>
      <xdr:colOff>2311400</xdr:colOff>
      <xdr:row>1</xdr:row>
      <xdr:rowOff>406400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A298296-D834-0043-BBD3-7AA81749AF1F}"/>
            </a:ext>
          </a:extLst>
        </xdr:cNvPr>
        <xdr:cNvSpPr/>
      </xdr:nvSpPr>
      <xdr:spPr>
        <a:xfrm>
          <a:off x="21361400" y="444500"/>
          <a:ext cx="2260600" cy="292100"/>
        </a:xfrm>
        <a:prstGeom prst="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ctr"/>
        <a:lstStyle/>
        <a:p>
          <a:pPr algn="ctr"/>
          <a:r>
            <a:rPr lang="en-US" sz="1200">
              <a:solidFill>
                <a:schemeClr val="tx1"/>
              </a:solidFill>
            </a:rPr>
            <a:t>Instructional Guidance</a:t>
          </a:r>
        </a:p>
      </xdr:txBody>
    </xdr:sp>
    <xdr:clientData/>
  </xdr:twoCellAnchor>
  <xdr:twoCellAnchor>
    <xdr:from>
      <xdr:col>3</xdr:col>
      <xdr:colOff>25400</xdr:colOff>
      <xdr:row>4</xdr:row>
      <xdr:rowOff>12700</xdr:rowOff>
    </xdr:from>
    <xdr:to>
      <xdr:col>5</xdr:col>
      <xdr:colOff>2463800</xdr:colOff>
      <xdr:row>10</xdr:row>
      <xdr:rowOff>88900</xdr:rowOff>
    </xdr:to>
    <xdr:sp macro="" textlink="">
      <xdr:nvSpPr>
        <xdr:cNvPr id="3" name="Rectangle 2">
          <a:extLst>
            <a:ext uri="{FF2B5EF4-FFF2-40B4-BE49-F238E27FC236}">
              <a16:creationId xmlns:a16="http://schemas.microsoft.com/office/drawing/2014/main" id="{025D555F-75C8-A141-98AB-7610088ADFA0}"/>
            </a:ext>
          </a:extLst>
        </xdr:cNvPr>
        <xdr:cNvSpPr/>
      </xdr:nvSpPr>
      <xdr:spPr>
        <a:xfrm>
          <a:off x="5029200" y="1473200"/>
          <a:ext cx="9271000" cy="1943100"/>
        </a:xfrm>
        <a:prstGeom prst="rect">
          <a:avLst/>
        </a:prstGeom>
        <a:solidFill>
          <a:schemeClr val="bg2">
            <a:lumMod val="9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b="1">
              <a:solidFill>
                <a:schemeClr val="tx1"/>
              </a:solidFill>
            </a:rPr>
            <a:t>Legend</a:t>
          </a:r>
        </a:p>
      </xdr:txBody>
    </xdr:sp>
    <xdr:clientData/>
  </xdr:twoCellAnchor>
  <xdr:twoCellAnchor>
    <xdr:from>
      <xdr:col>3</xdr:col>
      <xdr:colOff>165100</xdr:colOff>
      <xdr:row>5</xdr:row>
      <xdr:rowOff>152400</xdr:rowOff>
    </xdr:from>
    <xdr:to>
      <xdr:col>4</xdr:col>
      <xdr:colOff>1701800</xdr:colOff>
      <xdr:row>6</xdr:row>
      <xdr:rowOff>508000</xdr:rowOff>
    </xdr:to>
    <xdr:sp macro="" textlink="">
      <xdr:nvSpPr>
        <xdr:cNvPr id="4" name="Rectangle 3">
          <a:extLst>
            <a:ext uri="{FF2B5EF4-FFF2-40B4-BE49-F238E27FC236}">
              <a16:creationId xmlns:a16="http://schemas.microsoft.com/office/drawing/2014/main" id="{9894E13E-73D2-1F41-8E1F-FEE235DEC828}"/>
            </a:ext>
          </a:extLst>
        </xdr:cNvPr>
        <xdr:cNvSpPr/>
      </xdr:nvSpPr>
      <xdr:spPr>
        <a:xfrm>
          <a:off x="5168900" y="1892300"/>
          <a:ext cx="3657600" cy="635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chemeClr val="tx1"/>
              </a:solidFill>
            </a:rPr>
            <a:t>CONTROL:</a:t>
          </a:r>
          <a:r>
            <a:rPr lang="en-US" sz="1600" b="1" baseline="0">
              <a:solidFill>
                <a:schemeClr val="tx1"/>
              </a:solidFill>
            </a:rPr>
            <a:t>  </a:t>
          </a:r>
          <a:r>
            <a:rPr lang="en-US" sz="1600" b="1" baseline="0">
              <a:solidFill>
                <a:srgbClr val="9E0000"/>
              </a:solidFill>
            </a:rPr>
            <a:t>Red Font = ARC-AMPE Parameter Value</a:t>
          </a:r>
          <a:endParaRPr lang="en-US" sz="1600" b="1">
            <a:solidFill>
              <a:srgbClr val="9E0000"/>
            </a:solidFill>
          </a:endParaRPr>
        </a:p>
      </xdr:txBody>
    </xdr:sp>
    <xdr:clientData/>
  </xdr:twoCellAnchor>
  <xdr:twoCellAnchor>
    <xdr:from>
      <xdr:col>3</xdr:col>
      <xdr:colOff>165100</xdr:colOff>
      <xdr:row>7</xdr:row>
      <xdr:rowOff>63500</xdr:rowOff>
    </xdr:from>
    <xdr:to>
      <xdr:col>4</xdr:col>
      <xdr:colOff>1701800</xdr:colOff>
      <xdr:row>9</xdr:row>
      <xdr:rowOff>139700</xdr:rowOff>
    </xdr:to>
    <xdr:sp macro="" textlink="">
      <xdr:nvSpPr>
        <xdr:cNvPr id="5" name="Rectangle 4">
          <a:extLst>
            <a:ext uri="{FF2B5EF4-FFF2-40B4-BE49-F238E27FC236}">
              <a16:creationId xmlns:a16="http://schemas.microsoft.com/office/drawing/2014/main" id="{279DDEF9-F3DE-DF45-B077-3ACD1E4D5D9F}"/>
            </a:ext>
          </a:extLst>
        </xdr:cNvPr>
        <xdr:cNvSpPr/>
      </xdr:nvSpPr>
      <xdr:spPr>
        <a:xfrm>
          <a:off x="5168900" y="2616200"/>
          <a:ext cx="3657600" cy="6350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1600" b="1">
              <a:solidFill>
                <a:sysClr val="windowText" lastClr="000000"/>
              </a:solidFill>
            </a:rPr>
            <a:t>CONTROL:</a:t>
          </a:r>
          <a:r>
            <a:rPr lang="en-US" sz="1600" b="1" baseline="0">
              <a:solidFill>
                <a:srgbClr val="005E00"/>
              </a:solidFill>
            </a:rPr>
            <a:t>  </a:t>
          </a:r>
          <a:r>
            <a:rPr lang="en-US" sz="1600" b="1" baseline="0">
              <a:solidFill>
                <a:srgbClr val="335500"/>
              </a:solidFill>
            </a:rPr>
            <a:t>Green Font = </a:t>
          </a:r>
          <a:r>
            <a:rPr lang="en-US" sz="1600" b="1" baseline="0">
              <a:solidFill>
                <a:srgbClr val="335500"/>
              </a:solidFill>
              <a:latin typeface="+mn-lt"/>
              <a:ea typeface="+mn-ea"/>
              <a:cs typeface="+mn-cs"/>
            </a:rPr>
            <a:t>change from </a:t>
          </a:r>
          <a:r>
            <a:rPr lang="en-US" sz="1600" b="1" baseline="0">
              <a:solidFill>
                <a:srgbClr val="335500"/>
              </a:solidFill>
            </a:rPr>
            <a:t>800-53 Rev.5 language</a:t>
          </a:r>
          <a:endParaRPr lang="en-US" sz="1600" b="1">
            <a:solidFill>
              <a:srgbClr val="335500"/>
            </a:solidFill>
          </a:endParaRPr>
        </a:p>
        <a:p>
          <a:pPr algn="l"/>
          <a:endParaRPr lang="en-US" sz="1100">
            <a:solidFill>
              <a:srgbClr val="005E00"/>
            </a:solidFill>
          </a:endParaRPr>
        </a:p>
      </xdr:txBody>
    </xdr:sp>
    <xdr:clientData/>
  </xdr:twoCellAnchor>
  <xdr:twoCellAnchor>
    <xdr:from>
      <xdr:col>4</xdr:col>
      <xdr:colOff>1809750</xdr:colOff>
      <xdr:row>5</xdr:row>
      <xdr:rowOff>152400</xdr:rowOff>
    </xdr:from>
    <xdr:to>
      <xdr:col>5</xdr:col>
      <xdr:colOff>2343150</xdr:colOff>
      <xdr:row>6</xdr:row>
      <xdr:rowOff>508000</xdr:rowOff>
    </xdr:to>
    <xdr:sp macro="" textlink="">
      <xdr:nvSpPr>
        <xdr:cNvPr id="6" name="Rectangle 5">
          <a:extLst>
            <a:ext uri="{FF2B5EF4-FFF2-40B4-BE49-F238E27FC236}">
              <a16:creationId xmlns:a16="http://schemas.microsoft.com/office/drawing/2014/main" id="{3CFD77DC-2F00-1C47-A1ED-05F602A14150}"/>
            </a:ext>
          </a:extLst>
        </xdr:cNvPr>
        <xdr:cNvSpPr/>
      </xdr:nvSpPr>
      <xdr:spPr>
        <a:xfrm>
          <a:off x="8934450" y="1892300"/>
          <a:ext cx="5245100" cy="635000"/>
        </a:xfrm>
        <a:prstGeom prst="rect">
          <a:avLst/>
        </a:prstGeom>
        <a:solidFill>
          <a:srgbClr val="FCE4D6"/>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chemeClr val="tx1"/>
              </a:solidFill>
            </a:rPr>
            <a:t>New</a:t>
          </a:r>
          <a:r>
            <a:rPr lang="en-US" sz="1600" b="1" baseline="0">
              <a:solidFill>
                <a:schemeClr val="tx1"/>
              </a:solidFill>
            </a:rPr>
            <a:t> 800-53 Rev.5 Control and applicable to ARC-AMPE</a:t>
          </a:r>
          <a:endParaRPr lang="en-US" sz="1600" b="1">
            <a:solidFill>
              <a:schemeClr val="tx1"/>
            </a:solidFill>
          </a:endParaRPr>
        </a:p>
      </xdr:txBody>
    </xdr:sp>
    <xdr:clientData/>
  </xdr:twoCellAnchor>
  <xdr:twoCellAnchor>
    <xdr:from>
      <xdr:col>4</xdr:col>
      <xdr:colOff>1809750</xdr:colOff>
      <xdr:row>7</xdr:row>
      <xdr:rowOff>63500</xdr:rowOff>
    </xdr:from>
    <xdr:to>
      <xdr:col>5</xdr:col>
      <xdr:colOff>2343150</xdr:colOff>
      <xdr:row>9</xdr:row>
      <xdr:rowOff>139700</xdr:rowOff>
    </xdr:to>
    <xdr:sp macro="" textlink="">
      <xdr:nvSpPr>
        <xdr:cNvPr id="7" name="Rectangle 6">
          <a:extLst>
            <a:ext uri="{FF2B5EF4-FFF2-40B4-BE49-F238E27FC236}">
              <a16:creationId xmlns:a16="http://schemas.microsoft.com/office/drawing/2014/main" id="{6CA0998F-C3B2-E84A-8049-F5DDB246B92B}"/>
            </a:ext>
          </a:extLst>
        </xdr:cNvPr>
        <xdr:cNvSpPr/>
      </xdr:nvSpPr>
      <xdr:spPr>
        <a:xfrm>
          <a:off x="8934450" y="2616200"/>
          <a:ext cx="5245100" cy="635000"/>
        </a:xfrm>
        <a:prstGeom prst="rect">
          <a:avLst/>
        </a:prstGeom>
        <a:solidFill>
          <a:srgbClr val="E2EFD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chemeClr val="tx1"/>
              </a:solidFill>
            </a:rPr>
            <a:t>New Control for ARC-AMPE (Previously existed in 800-53 Rev. 4 but not selected in MARS-E</a:t>
          </a:r>
          <a:r>
            <a:rPr lang="en-US" sz="1600" b="1" baseline="0">
              <a:solidFill>
                <a:schemeClr val="tx1"/>
              </a:solidFill>
            </a:rPr>
            <a:t> v2.2)</a:t>
          </a:r>
          <a:endParaRPr lang="en-US" sz="1600" b="1">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10585</xdr:colOff>
      <xdr:row>1</xdr:row>
      <xdr:rowOff>77362</xdr:rowOff>
    </xdr:from>
    <xdr:to>
      <xdr:col>7</xdr:col>
      <xdr:colOff>1598084</xdr:colOff>
      <xdr:row>4</xdr:row>
      <xdr:rowOff>54883</xdr:rowOff>
    </xdr:to>
    <xdr:grpSp>
      <xdr:nvGrpSpPr>
        <xdr:cNvPr id="18" name="Group 17">
          <a:extLst>
            <a:ext uri="{FF2B5EF4-FFF2-40B4-BE49-F238E27FC236}">
              <a16:creationId xmlns:a16="http://schemas.microsoft.com/office/drawing/2014/main" id="{6AE087E2-E97A-AFA5-D98F-028FBE53892F}"/>
            </a:ext>
            <a:ext uri="{C183D7F6-B498-43B3-948B-1728B52AA6E4}">
              <adec:decorative xmlns:adec="http://schemas.microsoft.com/office/drawing/2017/decorative" val="1"/>
            </a:ext>
          </a:extLst>
        </xdr:cNvPr>
        <xdr:cNvGrpSpPr/>
      </xdr:nvGrpSpPr>
      <xdr:grpSpPr>
        <a:xfrm>
          <a:off x="851960" y="410737"/>
          <a:ext cx="14692312" cy="1588834"/>
          <a:chOff x="1539079" y="11608512"/>
          <a:chExt cx="14692101" cy="1618406"/>
        </a:xfrm>
      </xdr:grpSpPr>
      <xdr:grpSp>
        <xdr:nvGrpSpPr>
          <xdr:cNvPr id="17" name="Group 16">
            <a:extLst>
              <a:ext uri="{FF2B5EF4-FFF2-40B4-BE49-F238E27FC236}">
                <a16:creationId xmlns:a16="http://schemas.microsoft.com/office/drawing/2014/main" id="{01B89C89-53C0-EE85-1D95-1A13494BD5C6}"/>
              </a:ext>
            </a:extLst>
          </xdr:cNvPr>
          <xdr:cNvGrpSpPr/>
        </xdr:nvGrpSpPr>
        <xdr:grpSpPr>
          <a:xfrm>
            <a:off x="1539079" y="11608512"/>
            <a:ext cx="14692101" cy="1618406"/>
            <a:chOff x="853504" y="11642229"/>
            <a:chExt cx="14692101" cy="1618406"/>
          </a:xfrm>
        </xdr:grpSpPr>
        <xdr:grpSp>
          <xdr:nvGrpSpPr>
            <xdr:cNvPr id="16" name="Group 15">
              <a:extLst>
                <a:ext uri="{FF2B5EF4-FFF2-40B4-BE49-F238E27FC236}">
                  <a16:creationId xmlns:a16="http://schemas.microsoft.com/office/drawing/2014/main" id="{11D2BCF1-D261-D0D3-0D25-F14DA2355A79}"/>
                </a:ext>
              </a:extLst>
            </xdr:cNvPr>
            <xdr:cNvGrpSpPr/>
          </xdr:nvGrpSpPr>
          <xdr:grpSpPr>
            <a:xfrm>
              <a:off x="853504" y="11642229"/>
              <a:ext cx="14692101" cy="1618406"/>
              <a:chOff x="853504" y="11642229"/>
              <a:chExt cx="14692101" cy="1618406"/>
            </a:xfrm>
          </xdr:grpSpPr>
          <xdr:sp macro="" textlink="">
            <xdr:nvSpPr>
              <xdr:cNvPr id="2" name="Rectangle 1">
                <a:extLst>
                  <a:ext uri="{FF2B5EF4-FFF2-40B4-BE49-F238E27FC236}">
                    <a16:creationId xmlns:a16="http://schemas.microsoft.com/office/drawing/2014/main" id="{7712249A-1004-178F-CF88-94CBC1783BCF}"/>
                  </a:ext>
                </a:extLst>
              </xdr:cNvPr>
              <xdr:cNvSpPr/>
            </xdr:nvSpPr>
            <xdr:spPr>
              <a:xfrm>
                <a:off x="853504" y="11642229"/>
                <a:ext cx="14692101" cy="1618406"/>
              </a:xfrm>
              <a:prstGeom prst="rect">
                <a:avLst/>
              </a:prstGeom>
              <a:solidFill>
                <a:schemeClr val="bg1">
                  <a:lumMod val="75000"/>
                </a:schemeClr>
              </a:solidFill>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US" sz="1100"/>
              </a:p>
            </xdr:txBody>
          </xdr:sp>
          <xdr:sp macro="" textlink="">
            <xdr:nvSpPr>
              <xdr:cNvPr id="3" name="Rectangle 2">
                <a:extLst>
                  <a:ext uri="{FF2B5EF4-FFF2-40B4-BE49-F238E27FC236}">
                    <a16:creationId xmlns:a16="http://schemas.microsoft.com/office/drawing/2014/main" id="{B013D0CB-A0E8-7CD0-1676-6674F2885DBD}"/>
                  </a:ext>
                </a:extLst>
              </xdr:cNvPr>
              <xdr:cNvSpPr/>
            </xdr:nvSpPr>
            <xdr:spPr>
              <a:xfrm>
                <a:off x="917004" y="11705729"/>
                <a:ext cx="3590653" cy="14690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solidFill>
                      <a:schemeClr val="tx1"/>
                    </a:solidFill>
                  </a:rPr>
                  <a:t>Instruction</a:t>
                </a:r>
                <a:r>
                  <a:rPr lang="en-US" sz="1100" b="1" baseline="0">
                    <a:solidFill>
                      <a:schemeClr val="tx1"/>
                    </a:solidFill>
                  </a:rPr>
                  <a:t> for completing "Add/Tailor" Column:</a:t>
                </a:r>
                <a:br>
                  <a:rPr lang="en-US" sz="1100" baseline="0">
                    <a:solidFill>
                      <a:schemeClr val="tx1"/>
                    </a:solidFill>
                  </a:rPr>
                </a:br>
                <a:br>
                  <a:rPr lang="en-US" sz="1100" baseline="0">
                    <a:solidFill>
                      <a:schemeClr val="tx1"/>
                    </a:solidFill>
                  </a:rPr>
                </a:br>
                <a:r>
                  <a:rPr lang="en-US" sz="1100" baseline="0">
                    <a:solidFill>
                      <a:schemeClr val="tx1"/>
                    </a:solidFill>
                  </a:rPr>
                  <a:t>   Organizations </a:t>
                </a:r>
                <a:r>
                  <a:rPr lang="en-US" sz="1100" b="1" baseline="0">
                    <a:solidFill>
                      <a:schemeClr val="tx1"/>
                    </a:solidFill>
                  </a:rPr>
                  <a:t>CANNOT REMOVE OR REDUCE </a:t>
                </a:r>
                <a:r>
                  <a:rPr lang="en-US" sz="1100" baseline="0">
                    <a:solidFill>
                      <a:schemeClr val="tx1"/>
                    </a:solidFill>
                  </a:rPr>
                  <a:t>the controls included within the CMS ARC-AMPE baseline.</a:t>
                </a:r>
                <a:endParaRPr lang="en-US" sz="1100">
                  <a:solidFill>
                    <a:schemeClr val="tx1"/>
                  </a:solidFill>
                </a:endParaRPr>
              </a:p>
            </xdr:txBody>
          </xdr:sp>
          <xdr:sp macro="" textlink="">
            <xdr:nvSpPr>
              <xdr:cNvPr id="4" name="Rectangle 3">
                <a:extLst>
                  <a:ext uri="{FF2B5EF4-FFF2-40B4-BE49-F238E27FC236}">
                    <a16:creationId xmlns:a16="http://schemas.microsoft.com/office/drawing/2014/main" id="{0EED6E6D-E597-F540-8529-0EBF6D40EBE2}"/>
                  </a:ext>
                </a:extLst>
              </xdr:cNvPr>
              <xdr:cNvSpPr/>
            </xdr:nvSpPr>
            <xdr:spPr>
              <a:xfrm>
                <a:off x="4575390" y="11709962"/>
                <a:ext cx="3578010" cy="14690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solidFill>
                      <a:schemeClr val="tx1"/>
                    </a:solidFill>
                  </a:rPr>
                  <a:t>Instruction for completing "Original Control Language" Column:</a:t>
                </a:r>
              </a:p>
              <a:p>
                <a:pPr algn="l"/>
                <a:r>
                  <a:rPr lang="en-US" sz="1100" b="0">
                    <a:solidFill>
                      <a:schemeClr val="tx1"/>
                    </a:solidFill>
                  </a:rPr>
                  <a:t>   The parameter value must be</a:t>
                </a:r>
                <a:r>
                  <a:rPr lang="en-US" sz="1100" b="0" baseline="0">
                    <a:solidFill>
                      <a:schemeClr val="tx1"/>
                    </a:solidFill>
                  </a:rPr>
                  <a:t> denoted in red font.</a:t>
                </a:r>
              </a:p>
              <a:p>
                <a:pPr algn="l"/>
                <a:r>
                  <a:rPr lang="en-US" sz="1100" b="0" baseline="0">
                    <a:solidFill>
                      <a:schemeClr val="tx1"/>
                    </a:solidFill>
                  </a:rPr>
                  <a:t>   If tailoring an ARC-AMPE Control, the organization must copy the original ARC-AMPE control.</a:t>
                </a:r>
                <a:br>
                  <a:rPr lang="en-US" sz="1100" b="0" baseline="0">
                    <a:solidFill>
                      <a:schemeClr val="tx1"/>
                    </a:solidFill>
                  </a:rPr>
                </a:br>
                <a:r>
                  <a:rPr lang="en-US" sz="1100" b="0" baseline="0">
                    <a:solidFill>
                      <a:schemeClr val="tx1"/>
                    </a:solidFill>
                  </a:rPr>
                  <a:t>   If adding in a control, the organization must copy the original 800-53 Rev. 5 control.</a:t>
                </a:r>
                <a:endParaRPr lang="en-US" sz="1100" b="0">
                  <a:solidFill>
                    <a:schemeClr val="tx1"/>
                  </a:solidFill>
                </a:endParaRPr>
              </a:p>
            </xdr:txBody>
          </xdr:sp>
          <xdr:sp macro="" textlink="">
            <xdr:nvSpPr>
              <xdr:cNvPr id="5" name="Rectangle 4">
                <a:extLst>
                  <a:ext uri="{FF2B5EF4-FFF2-40B4-BE49-F238E27FC236}">
                    <a16:creationId xmlns:a16="http://schemas.microsoft.com/office/drawing/2014/main" id="{60CF017C-D291-7843-8CC8-58F63F838CFE}"/>
                  </a:ext>
                </a:extLst>
              </xdr:cNvPr>
              <xdr:cNvSpPr/>
            </xdr:nvSpPr>
            <xdr:spPr>
              <a:xfrm>
                <a:off x="8210550" y="11703612"/>
                <a:ext cx="3597584" cy="14690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solidFill>
                      <a:schemeClr val="tx1"/>
                    </a:solidFill>
                  </a:rPr>
                  <a:t>Instruction for completing "Changes</a:t>
                </a:r>
                <a:r>
                  <a:rPr lang="en-US" sz="1100" b="1" baseline="0">
                    <a:solidFill>
                      <a:schemeClr val="tx1"/>
                    </a:solidFill>
                  </a:rPr>
                  <a:t> to Control Language (Tailoring)" Column:</a:t>
                </a:r>
                <a:br>
                  <a:rPr lang="en-US" sz="1100" baseline="0">
                    <a:solidFill>
                      <a:schemeClr val="tx1"/>
                    </a:solidFill>
                  </a:rPr>
                </a:br>
                <a:br>
                  <a:rPr lang="en-US" sz="1100" baseline="0">
                    <a:solidFill>
                      <a:schemeClr val="tx1"/>
                    </a:solidFill>
                  </a:rPr>
                </a:br>
                <a:r>
                  <a:rPr lang="en-US" sz="1100" baseline="0">
                    <a:solidFill>
                      <a:schemeClr val="tx1"/>
                    </a:solidFill>
                  </a:rPr>
                  <a:t>   Any deviation in the parameter value must be denoted in red font.</a:t>
                </a:r>
                <a:endParaRPr lang="en-US" sz="1100">
                  <a:solidFill>
                    <a:schemeClr val="tx1"/>
                  </a:solidFill>
                </a:endParaRPr>
              </a:p>
            </xdr:txBody>
          </xdr:sp>
          <xdr:sp macro="" textlink="">
            <xdr:nvSpPr>
              <xdr:cNvPr id="6" name="Rectangle 5">
                <a:extLst>
                  <a:ext uri="{FF2B5EF4-FFF2-40B4-BE49-F238E27FC236}">
                    <a16:creationId xmlns:a16="http://schemas.microsoft.com/office/drawing/2014/main" id="{541AB519-7076-1640-93E5-85FE24F7EAE9}"/>
                  </a:ext>
                </a:extLst>
              </xdr:cNvPr>
              <xdr:cNvSpPr/>
            </xdr:nvSpPr>
            <xdr:spPr>
              <a:xfrm>
                <a:off x="11886451" y="11707845"/>
                <a:ext cx="3587188" cy="1469023"/>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sz="1100" b="1">
                    <a:solidFill>
                      <a:schemeClr val="tx1"/>
                    </a:solidFill>
                  </a:rPr>
                  <a:t>Instruction for completing "Justification/Rationale" Column:</a:t>
                </a:r>
                <a:br>
                  <a:rPr lang="en-US" sz="1100">
                    <a:solidFill>
                      <a:schemeClr val="tx1"/>
                    </a:solidFill>
                  </a:rPr>
                </a:br>
                <a:r>
                  <a:rPr lang="en-US" sz="1100" baseline="0">
                    <a:solidFill>
                      <a:schemeClr val="tx1"/>
                    </a:solidFill>
                  </a:rPr>
                  <a:t>   </a:t>
                </a:r>
                <a:r>
                  <a:rPr lang="en-US" sz="1050" baseline="0">
                    <a:solidFill>
                      <a:schemeClr val="tx1"/>
                    </a:solidFill>
                  </a:rPr>
                  <a:t>The justification/rationale must be specific in articulating the reasoning behind the addition or tailoring of the control.</a:t>
                </a:r>
                <a:br>
                  <a:rPr lang="en-US" sz="1050" baseline="0">
                    <a:solidFill>
                      <a:schemeClr val="tx1"/>
                    </a:solidFill>
                  </a:rPr>
                </a:br>
                <a:r>
                  <a:rPr lang="en-US" sz="1050" baseline="0">
                    <a:solidFill>
                      <a:schemeClr val="tx1"/>
                    </a:solidFill>
                  </a:rPr>
                  <a:t>   Organizations may add controls to the CMS ARC-AMPE baseline provided those controls do not conflict with or create less stringent standards than the CMS ARC-AMPE baseline.</a:t>
                </a:r>
                <a:endParaRPr lang="en-US" sz="1100">
                  <a:solidFill>
                    <a:schemeClr val="tx1"/>
                  </a:solidFill>
                </a:endParaRPr>
              </a:p>
            </xdr:txBody>
          </xdr:sp>
        </xdr:grpSp>
        <xdr:sp macro="" textlink="">
          <xdr:nvSpPr>
            <xdr:cNvPr id="9" name="Oval 8">
              <a:extLst>
                <a:ext uri="{FF2B5EF4-FFF2-40B4-BE49-F238E27FC236}">
                  <a16:creationId xmlns:a16="http://schemas.microsoft.com/office/drawing/2014/main" id="{D9ACE154-F4C1-4941-A7A1-587AAD4659AA}"/>
                </a:ext>
              </a:extLst>
            </xdr:cNvPr>
            <xdr:cNvSpPr/>
          </xdr:nvSpPr>
          <xdr:spPr>
            <a:xfrm>
              <a:off x="4643282" y="12146787"/>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0" name="Oval 9">
              <a:extLst>
                <a:ext uri="{FF2B5EF4-FFF2-40B4-BE49-F238E27FC236}">
                  <a16:creationId xmlns:a16="http://schemas.microsoft.com/office/drawing/2014/main" id="{6B2222DE-8561-EA46-B83E-BC4722466C3C}"/>
                </a:ext>
              </a:extLst>
            </xdr:cNvPr>
            <xdr:cNvSpPr/>
          </xdr:nvSpPr>
          <xdr:spPr>
            <a:xfrm>
              <a:off x="4638884" y="12305500"/>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1" name="Oval 10">
              <a:extLst>
                <a:ext uri="{FF2B5EF4-FFF2-40B4-BE49-F238E27FC236}">
                  <a16:creationId xmlns:a16="http://schemas.microsoft.com/office/drawing/2014/main" id="{88CA1482-EEA3-C347-A279-241B906E2648}"/>
                </a:ext>
              </a:extLst>
            </xdr:cNvPr>
            <xdr:cNvSpPr/>
          </xdr:nvSpPr>
          <xdr:spPr>
            <a:xfrm>
              <a:off x="4642330" y="12650837"/>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2" name="Oval 11">
              <a:extLst>
                <a:ext uri="{FF2B5EF4-FFF2-40B4-BE49-F238E27FC236}">
                  <a16:creationId xmlns:a16="http://schemas.microsoft.com/office/drawing/2014/main" id="{E4C8EE1F-5129-F444-94EA-6D2CE2254F34}"/>
                </a:ext>
              </a:extLst>
            </xdr:cNvPr>
            <xdr:cNvSpPr/>
          </xdr:nvSpPr>
          <xdr:spPr>
            <a:xfrm>
              <a:off x="8274142" y="12305500"/>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Oval 12">
              <a:extLst>
                <a:ext uri="{FF2B5EF4-FFF2-40B4-BE49-F238E27FC236}">
                  <a16:creationId xmlns:a16="http://schemas.microsoft.com/office/drawing/2014/main" id="{66B94EA3-5676-BC45-B989-6FCE8D98784E}"/>
                </a:ext>
              </a:extLst>
            </xdr:cNvPr>
            <xdr:cNvSpPr/>
          </xdr:nvSpPr>
          <xdr:spPr>
            <a:xfrm>
              <a:off x="11964933" y="12145841"/>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Oval 13">
              <a:extLst>
                <a:ext uri="{FF2B5EF4-FFF2-40B4-BE49-F238E27FC236}">
                  <a16:creationId xmlns:a16="http://schemas.microsoft.com/office/drawing/2014/main" id="{B3CED561-AA8D-6840-9B05-63D2FBF644AC}"/>
                </a:ext>
              </a:extLst>
            </xdr:cNvPr>
            <xdr:cNvSpPr/>
          </xdr:nvSpPr>
          <xdr:spPr>
            <a:xfrm>
              <a:off x="11968379" y="12459824"/>
              <a:ext cx="74084" cy="76829"/>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sp macro="" textlink="">
        <xdr:nvSpPr>
          <xdr:cNvPr id="8" name="Oval 7">
            <a:extLst>
              <a:ext uri="{FF2B5EF4-FFF2-40B4-BE49-F238E27FC236}">
                <a16:creationId xmlns:a16="http://schemas.microsoft.com/office/drawing/2014/main" id="{CFA94CA1-C7A7-C8C7-E445-26B5EAD8493E}"/>
              </a:ext>
            </a:extLst>
          </xdr:cNvPr>
          <xdr:cNvSpPr/>
        </xdr:nvSpPr>
        <xdr:spPr>
          <a:xfrm>
            <a:off x="1677977" y="12128874"/>
            <a:ext cx="74084" cy="75302"/>
          </a:xfrm>
          <a:prstGeom prst="ellipse">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A78A9D-D231-3045-997E-88135E844C2F}" name="Table65" displayName="Table65" ref="A31:T433" totalsRowShown="0">
  <autoFilter ref="A31:T433" xr:uid="{6877AD73-267C-8C49-973F-12F02E7506ED}"/>
  <tableColumns count="20">
    <tableColumn id="1" xr3:uid="{F19BAE06-E89F-284D-8D28-9BA2C032607F}" name="#" dataDxfId="41"/>
    <tableColumn id="2" xr3:uid="{2CCB82C0-52CF-8447-822F-6D474E91AB71}" name="Control Family" dataDxfId="40" dataCellStyle="Normal 6"/>
    <tableColumn id="3" xr3:uid="{F970902F-C07D-AF46-BC96-D6CBB00E4B6D}" name="Control Number" dataDxfId="39" dataCellStyle="Normal 6"/>
    <tableColumn id="4" xr3:uid="{C23B4479-280F-C04E-AD34-3845A315AD05}" name="Control Name" dataDxfId="38" dataCellStyle="Normal 6"/>
    <tableColumn id="6" xr3:uid="{70477A9D-5A5E-C74F-A2AA-9CEA706E7317}" name="ARC-AMPE CONTROL" dataDxfId="37" dataCellStyle="Normal 6"/>
    <tableColumn id="7" xr3:uid="{650E4E69-C263-9541-B6EE-54AD617B3C92}" name="ARC-AMPE SUPPLEMENTAL CONTROL REQUIREMENTS &amp; GUIDANCE" dataDxfId="36" dataCellStyle="Normal 6"/>
    <tableColumn id="8" xr3:uid="{C5023CDC-DD57-CC40-A025-18BA9DD8FEAB}" name="Related Controls" dataDxfId="35" dataCellStyle="Normal 6"/>
    <tableColumn id="9" xr3:uid="{13206C27-EC90-6445-8BBE-B97ADE639C19}" name="MASTER / OVERALL_x000a_Control Status" dataDxfId="34" dataCellStyle="Normal 6"/>
    <tableColumn id="10" xr3:uid="{8558AE54-C08F-114E-B4F5-99E4A8C5634A}" name="Control Implementation Description" dataDxfId="33" dataCellStyle="Normal 6"/>
    <tableColumn id="15" xr3:uid="{C4DFA327-2C57-44AF-A956-447282293514}" name="Primary Owner_x000a_Control Status" dataDxfId="32" dataCellStyle="Normal 6"/>
    <tableColumn id="11" xr3:uid="{0EEE3194-16AE-7D4F-AE28-7E72B640B941}" name="Control Implementation Description - Owner 2  " dataDxfId="31"/>
    <tableColumn id="16" xr3:uid="{431867FE-B8E5-4E20-A3DD-322AE23FEA7C}" name="Owner 2_x000a_Contol Status" dataDxfId="30"/>
    <tableColumn id="5" xr3:uid="{A4179480-A597-F744-8D80-E822E14DF00A}" name="Control Implementation Description - Owner 3 " dataDxfId="29"/>
    <tableColumn id="17" xr3:uid="{EC532A8D-6A83-4A56-8D9F-376A13BD9081}" name="Owner 3_x000a_Control Status" dataDxfId="28"/>
    <tableColumn id="12" xr3:uid="{2CCD6B1D-B059-8245-98F2-2ABA4FDE373F}" name="Control Implementation Description - Owner 4" dataDxfId="27"/>
    <tableColumn id="18" xr3:uid="{1D32114F-7C8C-42D6-A15C-907B44F5698F}" name="Owner 4_x000a_Control Status" dataDxfId="26"/>
    <tableColumn id="13" xr3:uid="{10B52280-A390-404D-8098-4737B337812D}" name="Control Implementation Description - Owner 5" dataDxfId="25"/>
    <tableColumn id="19" xr3:uid="{20730CC4-A146-4417-9949-7F464043EB91}" name="Owner 5_x000a_Control Status" dataDxfId="24"/>
    <tableColumn id="14" xr3:uid="{68012852-4294-4572-A920-3A275C0ACCC1}" name="Control Implementation Description - Owner 6" dataDxfId="23"/>
    <tableColumn id="20" xr3:uid="{D4EF33D6-AA48-4444-8DDD-6586F031C8F3}" name="Owner 6_x000a_Control Status" dataDxfId="2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7D9E455-14A5-C049-AE39-A052B8317E64}" name="Table1" displayName="Table1" ref="B6:H10" totalsRowShown="0" headerRowDxfId="21" dataDxfId="20">
  <autoFilter ref="B6:H10" xr:uid="{C7D9E455-14A5-C049-AE39-A052B8317E64}"/>
  <tableColumns count="7">
    <tableColumn id="1" xr3:uid="{82291F09-D397-DA43-96A5-C700B1581DB0}" name="#" dataDxfId="19"/>
    <tableColumn id="2" xr3:uid="{DF6E8E18-BE17-0941-9A0C-4BD3D477B874}" name="Control Number" dataDxfId="18"/>
    <tableColumn id="3" xr3:uid="{AF0A2289-EBD7-424E-A0A6-E24AB6A995FC}" name="Control (or Control Enhancement) Name" dataDxfId="17"/>
    <tableColumn id="4" xr3:uid="{FAA830D4-F942-CD47-9DED-DD3E306C14EF}" name="Add/Tailor" dataDxfId="16"/>
    <tableColumn id="5" xr3:uid="{19987EC4-FB4F-4247-A01F-A9E85FAB114A}" name="Original Control Language"/>
    <tableColumn id="6" xr3:uid="{38A5C2FA-1864-2A42-A8EB-1576758F94D0}" name="Changes to Control Language (Tailoring)" dataDxfId="15"/>
    <tableColumn id="7" xr3:uid="{25989B6F-CDD7-9541-B46F-1DB73E712104}" name="Justification/Rationale" dataDxfId="14"/>
  </tableColumns>
  <tableStyleInfo name="TableStyleMedium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CEEEE2A-E479-454C-A902-B7C129FBF775}" name="Table5" displayName="Table5" ref="A53:C94" totalsRowShown="0" headerRowDxfId="13" dataDxfId="11" headerRowBorderDxfId="12" tableBorderDxfId="10">
  <autoFilter ref="A53:C94" xr:uid="{7CEEEE2A-E479-454C-A902-B7C129FBF775}"/>
  <sortState xmlns:xlrd2="http://schemas.microsoft.com/office/spreadsheetml/2017/richdata2" ref="A54:C94">
    <sortCondition ref="A53:A94"/>
  </sortState>
  <tableColumns count="3">
    <tableColumn id="1" xr3:uid="{212C5E0E-A2B7-2142-B0A1-61BA9B869D9B}" name="Reference Name/Title" dataDxfId="9"/>
    <tableColumn id="2" xr3:uid="{79A6EB75-BDB0-D040-BD38-290A2CD4818E}" name="CMS zONE Links" dataDxfId="8"/>
    <tableColumn id="3" xr3:uid="{8C81CAD9-4542-BB47-B342-E8F103647D30}" name="Control References" dataDxfId="7"/>
  </tableColumns>
  <tableStyleInfo name="TableStyleMedium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EB83BC-96C6-FA46-BE73-C8173B23B418}" name="Table3" displayName="Table3" ref="A3:C51" totalsRowShown="0" headerRowDxfId="6" dataDxfId="4" headerRowBorderDxfId="5" tableBorderDxfId="3">
  <autoFilter ref="A3:C51" xr:uid="{D7EB83BC-96C6-FA46-BE73-C8173B23B418}"/>
  <tableColumns count="3">
    <tableColumn id="1" xr3:uid="{58EA4626-794D-2646-BD40-3189B0130D8A}" name="Reference Name/Title" dataDxfId="2"/>
    <tableColumn id="2" xr3:uid="{44091A9F-8C60-2D41-89A4-814D516992B2}" name="Reference Location/Link" dataDxfId="1"/>
    <tableColumn id="3" xr3:uid="{89A0648F-C79E-BA45-BFDA-21AE5F395ACD}" name="Control References" dataDxfId="0"/>
  </tableColumns>
  <tableStyleInfo name="TableStyleMedium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233F1-6E48-7C40-997B-49DA6ADCD10F}">
  <sheetPr codeName="Sheet1"/>
  <dimension ref="A1:N36"/>
  <sheetViews>
    <sheetView workbookViewId="0">
      <selection activeCell="H12" sqref="H12"/>
    </sheetView>
  </sheetViews>
  <sheetFormatPr defaultColWidth="11" defaultRowHeight="15.75"/>
  <cols>
    <col min="14" max="14" width="16.875" customWidth="1"/>
  </cols>
  <sheetData>
    <row r="1" spans="1:14">
      <c r="E1" s="300" t="s">
        <v>2226</v>
      </c>
      <c r="F1" s="301"/>
      <c r="G1" s="301"/>
      <c r="H1" s="301"/>
      <c r="I1" s="301"/>
      <c r="J1" s="301"/>
      <c r="K1" s="301"/>
      <c r="L1" s="301"/>
      <c r="M1" s="301"/>
      <c r="N1" s="301"/>
    </row>
    <row r="2" spans="1:14">
      <c r="E2" s="301"/>
      <c r="F2" s="301"/>
      <c r="G2" s="301"/>
      <c r="H2" s="301"/>
      <c r="I2" s="301"/>
      <c r="J2" s="301"/>
      <c r="K2" s="301"/>
      <c r="L2" s="301"/>
      <c r="M2" s="301"/>
      <c r="N2" s="301"/>
    </row>
    <row r="3" spans="1:14">
      <c r="E3" s="301"/>
      <c r="F3" s="301"/>
      <c r="G3" s="301"/>
      <c r="H3" s="301"/>
      <c r="I3" s="301"/>
      <c r="J3" s="301"/>
      <c r="K3" s="301"/>
      <c r="L3" s="301"/>
      <c r="M3" s="301"/>
      <c r="N3" s="301"/>
    </row>
    <row r="4" spans="1:14">
      <c r="E4" s="301"/>
      <c r="F4" s="301"/>
      <c r="G4" s="301"/>
      <c r="H4" s="301"/>
      <c r="I4" s="301"/>
      <c r="J4" s="301"/>
      <c r="K4" s="301"/>
      <c r="L4" s="301"/>
      <c r="M4" s="301"/>
      <c r="N4" s="301"/>
    </row>
    <row r="5" spans="1:14">
      <c r="E5" s="301"/>
      <c r="F5" s="301"/>
      <c r="G5" s="301"/>
      <c r="H5" s="301"/>
      <c r="I5" s="301"/>
      <c r="J5" s="301"/>
      <c r="K5" s="301"/>
      <c r="L5" s="301"/>
      <c r="M5" s="301"/>
      <c r="N5" s="301"/>
    </row>
    <row r="6" spans="1:14">
      <c r="E6" s="301"/>
      <c r="F6" s="301"/>
      <c r="G6" s="301"/>
      <c r="H6" s="301"/>
      <c r="I6" s="301"/>
      <c r="J6" s="301"/>
      <c r="K6" s="301"/>
      <c r="L6" s="301"/>
      <c r="M6" s="301"/>
      <c r="N6" s="301"/>
    </row>
    <row r="7" spans="1:14">
      <c r="E7" s="301"/>
      <c r="F7" s="301"/>
      <c r="G7" s="301"/>
      <c r="H7" s="301"/>
      <c r="I7" s="301"/>
      <c r="J7" s="301"/>
      <c r="K7" s="301"/>
      <c r="L7" s="301"/>
      <c r="M7" s="301"/>
      <c r="N7" s="301"/>
    </row>
    <row r="8" spans="1:14">
      <c r="E8" s="301"/>
      <c r="F8" s="301"/>
      <c r="G8" s="301"/>
      <c r="H8" s="301"/>
      <c r="I8" s="301"/>
      <c r="J8" s="301"/>
      <c r="K8" s="301"/>
      <c r="L8" s="301"/>
      <c r="M8" s="301"/>
      <c r="N8" s="301"/>
    </row>
    <row r="9" spans="1:14" s="1" customFormat="1" ht="26.25">
      <c r="A9" s="23" t="s">
        <v>0</v>
      </c>
      <c r="B9" s="292"/>
      <c r="C9" s="292"/>
    </row>
    <row r="10" spans="1:14" ht="20.100000000000001" customHeight="1">
      <c r="A10" s="293"/>
      <c r="B10" s="293"/>
      <c r="C10" s="293"/>
      <c r="D10" s="293"/>
      <c r="E10" s="293"/>
      <c r="F10" s="293"/>
      <c r="G10" s="293"/>
      <c r="H10" s="294"/>
      <c r="I10" s="294"/>
      <c r="J10" s="294"/>
      <c r="K10" s="294"/>
      <c r="L10" s="294"/>
      <c r="M10" s="294"/>
      <c r="N10" s="294"/>
    </row>
    <row r="11" spans="1:14" ht="21">
      <c r="A11" s="295" t="s">
        <v>1</v>
      </c>
      <c r="B11" s="296" t="s">
        <v>2</v>
      </c>
      <c r="C11" s="297"/>
      <c r="D11" s="297"/>
      <c r="E11" s="297"/>
      <c r="F11" s="297"/>
      <c r="G11" s="294"/>
      <c r="H11" s="294"/>
      <c r="I11" s="294"/>
      <c r="J11" s="294"/>
      <c r="K11" s="294"/>
      <c r="L11" s="294"/>
      <c r="M11" s="294"/>
      <c r="N11" s="294"/>
    </row>
    <row r="12" spans="1:14" ht="21">
      <c r="A12" s="295" t="s">
        <v>3</v>
      </c>
      <c r="B12" s="296" t="s">
        <v>4</v>
      </c>
      <c r="C12" s="297"/>
      <c r="D12" s="297"/>
      <c r="E12" s="297"/>
      <c r="F12" s="297"/>
      <c r="G12" s="294"/>
      <c r="H12" s="294"/>
      <c r="I12" s="294"/>
      <c r="J12" s="294"/>
      <c r="K12" s="294"/>
      <c r="L12" s="294"/>
      <c r="M12" s="294"/>
      <c r="N12" s="294"/>
    </row>
    <row r="13" spans="1:14" ht="21">
      <c r="A13" s="295">
        <v>1</v>
      </c>
      <c r="B13" s="296" t="s">
        <v>5</v>
      </c>
      <c r="C13" s="297"/>
      <c r="D13" s="297"/>
      <c r="E13" s="297"/>
      <c r="F13" s="297"/>
      <c r="G13" s="294"/>
      <c r="H13" s="294"/>
      <c r="I13" s="294"/>
      <c r="J13" s="294"/>
      <c r="K13" s="294"/>
      <c r="L13" s="294"/>
      <c r="M13" s="294"/>
      <c r="N13" s="294"/>
    </row>
    <row r="14" spans="1:14" ht="21">
      <c r="A14" s="295">
        <v>2</v>
      </c>
      <c r="B14" s="296" t="s">
        <v>1869</v>
      </c>
      <c r="C14" s="297"/>
      <c r="D14" s="297"/>
      <c r="E14" s="297"/>
      <c r="F14" s="297"/>
      <c r="G14" s="294"/>
      <c r="H14" s="294"/>
      <c r="I14" s="294"/>
      <c r="J14" s="294"/>
      <c r="K14" s="294"/>
      <c r="L14" s="294"/>
      <c r="M14" s="294"/>
      <c r="N14" s="294"/>
    </row>
    <row r="15" spans="1:14" ht="21">
      <c r="A15" s="295">
        <v>3</v>
      </c>
      <c r="B15" s="296" t="s">
        <v>6</v>
      </c>
      <c r="C15" s="297"/>
      <c r="D15" s="297"/>
      <c r="E15" s="297"/>
      <c r="F15" s="297"/>
      <c r="G15" s="294"/>
      <c r="H15" s="294"/>
      <c r="I15" s="294"/>
      <c r="J15" s="294"/>
      <c r="K15" s="294"/>
      <c r="L15" s="294"/>
      <c r="M15" s="294"/>
      <c r="N15" s="294"/>
    </row>
    <row r="16" spans="1:14" ht="21">
      <c r="A16" s="295">
        <v>4</v>
      </c>
      <c r="B16" s="296" t="s">
        <v>7</v>
      </c>
      <c r="C16" s="294"/>
      <c r="D16" s="294"/>
      <c r="E16" s="294"/>
      <c r="F16" s="294"/>
      <c r="G16" s="294"/>
      <c r="H16" s="294"/>
      <c r="I16" s="294"/>
      <c r="J16" s="294"/>
      <c r="K16" s="294"/>
      <c r="L16" s="294"/>
      <c r="M16" s="294"/>
      <c r="N16" s="294"/>
    </row>
    <row r="17" spans="1:14" ht="21">
      <c r="A17" s="295"/>
      <c r="B17" s="296"/>
      <c r="C17" s="294"/>
      <c r="D17" s="294"/>
      <c r="E17" s="294"/>
      <c r="F17" s="294"/>
      <c r="G17" s="294"/>
      <c r="H17" s="294"/>
      <c r="I17" s="294"/>
      <c r="J17" s="294"/>
      <c r="K17" s="294"/>
      <c r="L17" s="294"/>
      <c r="M17" s="294"/>
      <c r="N17" s="294"/>
    </row>
    <row r="18" spans="1:14" ht="18.75">
      <c r="A18" s="298"/>
      <c r="B18" s="299"/>
      <c r="C18" s="294"/>
      <c r="D18" s="294"/>
      <c r="E18" s="294"/>
      <c r="F18" s="294"/>
      <c r="G18" s="294"/>
      <c r="H18" s="294"/>
      <c r="I18" s="294"/>
      <c r="J18" s="294"/>
      <c r="K18" s="294"/>
      <c r="L18" s="294"/>
      <c r="M18" s="294"/>
      <c r="N18" s="294"/>
    </row>
    <row r="19" spans="1:14" ht="18.75">
      <c r="A19" s="298"/>
      <c r="B19" s="299"/>
      <c r="C19" s="294"/>
      <c r="D19" s="294"/>
      <c r="E19" s="294"/>
      <c r="F19" s="294"/>
      <c r="G19" s="294"/>
      <c r="H19" s="294"/>
      <c r="I19" s="294"/>
      <c r="J19" s="294"/>
      <c r="K19" s="294"/>
      <c r="L19" s="294"/>
      <c r="M19" s="294"/>
      <c r="N19" s="294"/>
    </row>
    <row r="20" spans="1:14" ht="18.75">
      <c r="A20" s="24"/>
      <c r="B20" s="4"/>
    </row>
    <row r="21" spans="1:14" ht="18.75">
      <c r="A21" s="24"/>
      <c r="B21" s="4"/>
    </row>
    <row r="22" spans="1:14" ht="18.75">
      <c r="A22" s="24"/>
      <c r="B22" s="4"/>
    </row>
    <row r="24" spans="1:14" s="4" customFormat="1" ht="18.75"/>
    <row r="25" spans="1:14" s="4" customFormat="1" ht="18.75"/>
    <row r="26" spans="1:14" s="4" customFormat="1" ht="18.75"/>
    <row r="27" spans="1:14" s="4" customFormat="1" ht="18.75"/>
    <row r="28" spans="1:14" s="4" customFormat="1" ht="18.75"/>
    <row r="29" spans="1:14" s="4" customFormat="1" ht="18.75"/>
    <row r="30" spans="1:14" s="4" customFormat="1" ht="18.75"/>
    <row r="31" spans="1:14" s="4" customFormat="1" ht="18.75"/>
    <row r="32" spans="1:14" s="4" customFormat="1" ht="18.75"/>
    <row r="33" s="4" customFormat="1" ht="18.75"/>
    <row r="34" s="4" customFormat="1" ht="18.75"/>
    <row r="35" s="4" customFormat="1" ht="18.75"/>
    <row r="36" s="4" customFormat="1" ht="18.75"/>
  </sheetData>
  <sheetProtection algorithmName="SHA-512" hashValue="twqPnHWPu87NAw1F1CInTSRIlsbEaGdyLWopBK23/y4cbOg7uNVLoA9KKqx9XokysCy3rLD5PxqEOnIubc1ehg==" saltValue="8nNTOQbHqn7rHpiFxkt2WA==" spinCount="100000" sheet="1" objects="1" scenarios="1" selectLockedCells="1" selectUnlockedCells="1"/>
  <mergeCells count="1">
    <mergeCell ref="E1:N8"/>
  </mergeCells>
  <hyperlinks>
    <hyperlink ref="A11" location="Asssumptions!A1" display="i" xr:uid="{095ED34C-6294-0A41-A55E-148E75AB851F}"/>
    <hyperlink ref="A12" location="'Instructional Guidance'!A1" display="ii" xr:uid="{8CCBE3E3-B00A-9E46-B074-CC111EBFB08C}"/>
    <hyperlink ref="A13" location="'System Identification'!A1" display="'System Identification'!A1" xr:uid="{0384EAF1-5331-5144-ABE1-28F6C7F46E84}"/>
    <hyperlink ref="A14" location="'AE Mandatory Baseline'!A1" display="'AE Mandatory Baseline'!A1" xr:uid="{35AA3178-D5FF-704E-8629-D900C2E3AA43}"/>
    <hyperlink ref="A16" location="References!A1" display="References!A1" xr:uid="{EE29504B-0A6E-CB4D-BAD9-BD4BA3A03CB3}"/>
    <hyperlink ref="A15" location="'Entity-Specific Tailoring'!A1" display="'Entity-Specific Tailoring'!A1" xr:uid="{B16AD2AE-F8BB-4043-AD83-D47307C76A7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934C1-3ECD-4F4B-9298-A11002BECBDB}">
  <sheetPr codeName="Sheet2"/>
  <dimension ref="A1:Z42"/>
  <sheetViews>
    <sheetView zoomScale="75" zoomScaleNormal="75" workbookViewId="0">
      <selection activeCell="B4" sqref="B4:Z42"/>
    </sheetView>
  </sheetViews>
  <sheetFormatPr defaultColWidth="11" defaultRowHeight="15.75"/>
  <cols>
    <col min="1" max="1" width="4.375" customWidth="1"/>
    <col min="22" max="22" width="9.125" customWidth="1"/>
    <col min="23" max="23" width="0" hidden="1" customWidth="1"/>
    <col min="24" max="24" width="4.5" hidden="1" customWidth="1"/>
    <col min="25" max="25" width="11" hidden="1" customWidth="1"/>
    <col min="26" max="26" width="0.125" hidden="1" customWidth="1"/>
  </cols>
  <sheetData>
    <row r="1" spans="1:26" s="28" customFormat="1" ht="28.5">
      <c r="A1" s="29" t="s">
        <v>2</v>
      </c>
    </row>
    <row r="4" spans="1:26" ht="15.95" customHeight="1">
      <c r="A4" s="2"/>
      <c r="B4" s="302" t="s">
        <v>1880</v>
      </c>
      <c r="C4" s="303"/>
      <c r="D4" s="303"/>
      <c r="E4" s="303"/>
      <c r="F4" s="303"/>
      <c r="G4" s="303"/>
      <c r="H4" s="303"/>
      <c r="I4" s="303"/>
      <c r="J4" s="303"/>
      <c r="K4" s="303"/>
      <c r="L4" s="303"/>
      <c r="M4" s="303"/>
      <c r="N4" s="303"/>
      <c r="O4" s="303"/>
      <c r="P4" s="303"/>
      <c r="Q4" s="303"/>
      <c r="R4" s="303"/>
      <c r="S4" s="303"/>
      <c r="T4" s="303"/>
      <c r="U4" s="303"/>
      <c r="V4" s="303"/>
      <c r="W4" s="303"/>
      <c r="X4" s="303"/>
      <c r="Y4" s="303"/>
      <c r="Z4" s="303"/>
    </row>
    <row r="5" spans="1:26" ht="15.95" customHeight="1">
      <c r="A5" s="2"/>
      <c r="B5" s="303"/>
      <c r="C5" s="303"/>
      <c r="D5" s="303"/>
      <c r="E5" s="303"/>
      <c r="F5" s="303"/>
      <c r="G5" s="303"/>
      <c r="H5" s="303"/>
      <c r="I5" s="303"/>
      <c r="J5" s="303"/>
      <c r="K5" s="303"/>
      <c r="L5" s="303"/>
      <c r="M5" s="303"/>
      <c r="N5" s="303"/>
      <c r="O5" s="303"/>
      <c r="P5" s="303"/>
      <c r="Q5" s="303"/>
      <c r="R5" s="303"/>
      <c r="S5" s="303"/>
      <c r="T5" s="303"/>
      <c r="U5" s="303"/>
      <c r="V5" s="303"/>
      <c r="W5" s="303"/>
      <c r="X5" s="303"/>
      <c r="Y5" s="303"/>
      <c r="Z5" s="303"/>
    </row>
    <row r="6" spans="1:26" ht="15.95" customHeight="1">
      <c r="A6" s="2"/>
      <c r="B6" s="303"/>
      <c r="C6" s="303"/>
      <c r="D6" s="303"/>
      <c r="E6" s="303"/>
      <c r="F6" s="303"/>
      <c r="G6" s="303"/>
      <c r="H6" s="303"/>
      <c r="I6" s="303"/>
      <c r="J6" s="303"/>
      <c r="K6" s="303"/>
      <c r="L6" s="303"/>
      <c r="M6" s="303"/>
      <c r="N6" s="303"/>
      <c r="O6" s="303"/>
      <c r="P6" s="303"/>
      <c r="Q6" s="303"/>
      <c r="R6" s="303"/>
      <c r="S6" s="303"/>
      <c r="T6" s="303"/>
      <c r="U6" s="303"/>
      <c r="V6" s="303"/>
      <c r="W6" s="303"/>
      <c r="X6" s="303"/>
      <c r="Y6" s="303"/>
      <c r="Z6" s="303"/>
    </row>
    <row r="7" spans="1:26" ht="15.95" customHeight="1">
      <c r="A7" s="2"/>
      <c r="B7" s="303"/>
      <c r="C7" s="303"/>
      <c r="D7" s="303"/>
      <c r="E7" s="303"/>
      <c r="F7" s="303"/>
      <c r="G7" s="303"/>
      <c r="H7" s="303"/>
      <c r="I7" s="303"/>
      <c r="J7" s="303"/>
      <c r="K7" s="303"/>
      <c r="L7" s="303"/>
      <c r="M7" s="303"/>
      <c r="N7" s="303"/>
      <c r="O7" s="303"/>
      <c r="P7" s="303"/>
      <c r="Q7" s="303"/>
      <c r="R7" s="303"/>
      <c r="S7" s="303"/>
      <c r="T7" s="303"/>
      <c r="U7" s="303"/>
      <c r="V7" s="303"/>
      <c r="W7" s="303"/>
      <c r="X7" s="303"/>
      <c r="Y7" s="303"/>
      <c r="Z7" s="303"/>
    </row>
    <row r="8" spans="1:26" ht="15.95" customHeight="1">
      <c r="A8" s="2"/>
      <c r="B8" s="303"/>
      <c r="C8" s="303"/>
      <c r="D8" s="303"/>
      <c r="E8" s="303"/>
      <c r="F8" s="303"/>
      <c r="G8" s="303"/>
      <c r="H8" s="303"/>
      <c r="I8" s="303"/>
      <c r="J8" s="303"/>
      <c r="K8" s="303"/>
      <c r="L8" s="303"/>
      <c r="M8" s="303"/>
      <c r="N8" s="303"/>
      <c r="O8" s="303"/>
      <c r="P8" s="303"/>
      <c r="Q8" s="303"/>
      <c r="R8" s="303"/>
      <c r="S8" s="303"/>
      <c r="T8" s="303"/>
      <c r="U8" s="303"/>
      <c r="V8" s="303"/>
      <c r="W8" s="303"/>
      <c r="X8" s="303"/>
      <c r="Y8" s="303"/>
      <c r="Z8" s="303"/>
    </row>
    <row r="9" spans="1:26" ht="15.95" customHeight="1">
      <c r="A9" s="2"/>
      <c r="B9" s="303"/>
      <c r="C9" s="303"/>
      <c r="D9" s="303"/>
      <c r="E9" s="303"/>
      <c r="F9" s="303"/>
      <c r="G9" s="303"/>
      <c r="H9" s="303"/>
      <c r="I9" s="303"/>
      <c r="J9" s="303"/>
      <c r="K9" s="303"/>
      <c r="L9" s="303"/>
      <c r="M9" s="303"/>
      <c r="N9" s="303"/>
      <c r="O9" s="303"/>
      <c r="P9" s="303"/>
      <c r="Q9" s="303"/>
      <c r="R9" s="303"/>
      <c r="S9" s="303"/>
      <c r="T9" s="303"/>
      <c r="U9" s="303"/>
      <c r="V9" s="303"/>
      <c r="W9" s="303"/>
      <c r="X9" s="303"/>
      <c r="Y9" s="303"/>
      <c r="Z9" s="303"/>
    </row>
    <row r="10" spans="1:26" ht="15.95" customHeight="1">
      <c r="A10" s="2"/>
      <c r="B10" s="303"/>
      <c r="C10" s="303"/>
      <c r="D10" s="303"/>
      <c r="E10" s="303"/>
      <c r="F10" s="303"/>
      <c r="G10" s="303"/>
      <c r="H10" s="303"/>
      <c r="I10" s="303"/>
      <c r="J10" s="303"/>
      <c r="K10" s="303"/>
      <c r="L10" s="303"/>
      <c r="M10" s="303"/>
      <c r="N10" s="303"/>
      <c r="O10" s="303"/>
      <c r="P10" s="303"/>
      <c r="Q10" s="303"/>
      <c r="R10" s="303"/>
      <c r="S10" s="303"/>
      <c r="T10" s="303"/>
      <c r="U10" s="303"/>
      <c r="V10" s="303"/>
      <c r="W10" s="303"/>
      <c r="X10" s="303"/>
      <c r="Y10" s="303"/>
      <c r="Z10" s="303"/>
    </row>
    <row r="11" spans="1:26" ht="15.95" customHeight="1">
      <c r="A11" s="2"/>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row>
    <row r="12" spans="1:26" ht="15.95" customHeight="1">
      <c r="A12" s="2"/>
      <c r="B12" s="303"/>
      <c r="C12" s="303"/>
      <c r="D12" s="303"/>
      <c r="E12" s="303"/>
      <c r="F12" s="303"/>
      <c r="G12" s="303"/>
      <c r="H12" s="303"/>
      <c r="I12" s="303"/>
      <c r="J12" s="303"/>
      <c r="K12" s="303"/>
      <c r="L12" s="303"/>
      <c r="M12" s="303"/>
      <c r="N12" s="303"/>
      <c r="O12" s="303"/>
      <c r="P12" s="303"/>
      <c r="Q12" s="303"/>
      <c r="R12" s="303"/>
      <c r="S12" s="303"/>
      <c r="T12" s="303"/>
      <c r="U12" s="303"/>
      <c r="V12" s="303"/>
      <c r="W12" s="303"/>
      <c r="X12" s="303"/>
      <c r="Y12" s="303"/>
      <c r="Z12" s="303"/>
    </row>
    <row r="13" spans="1:26" ht="15.95" customHeight="1">
      <c r="A13" s="2"/>
      <c r="B13" s="303"/>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row>
    <row r="14" spans="1:26" ht="15.95" customHeight="1">
      <c r="A14" s="2"/>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c r="Z14" s="303"/>
    </row>
    <row r="15" spans="1:26" ht="15.95" customHeight="1">
      <c r="A15" s="2"/>
      <c r="B15" s="303"/>
      <c r="C15" s="303"/>
      <c r="D15" s="303"/>
      <c r="E15" s="303"/>
      <c r="F15" s="303"/>
      <c r="G15" s="303"/>
      <c r="H15" s="303"/>
      <c r="I15" s="303"/>
      <c r="J15" s="303"/>
      <c r="K15" s="303"/>
      <c r="L15" s="303"/>
      <c r="M15" s="303"/>
      <c r="N15" s="303"/>
      <c r="O15" s="303"/>
      <c r="P15" s="303"/>
      <c r="Q15" s="303"/>
      <c r="R15" s="303"/>
      <c r="S15" s="303"/>
      <c r="T15" s="303"/>
      <c r="U15" s="303"/>
      <c r="V15" s="303"/>
      <c r="W15" s="303"/>
      <c r="X15" s="303"/>
      <c r="Y15" s="303"/>
      <c r="Z15" s="303"/>
    </row>
    <row r="16" spans="1:26" ht="15.95" customHeight="1">
      <c r="A16" s="2"/>
      <c r="B16" s="303"/>
      <c r="C16" s="303"/>
      <c r="D16" s="303"/>
      <c r="E16" s="303"/>
      <c r="F16" s="303"/>
      <c r="G16" s="303"/>
      <c r="H16" s="303"/>
      <c r="I16" s="303"/>
      <c r="J16" s="303"/>
      <c r="K16" s="303"/>
      <c r="L16" s="303"/>
      <c r="M16" s="303"/>
      <c r="N16" s="303"/>
      <c r="O16" s="303"/>
      <c r="P16" s="303"/>
      <c r="Q16" s="303"/>
      <c r="R16" s="303"/>
      <c r="S16" s="303"/>
      <c r="T16" s="303"/>
      <c r="U16" s="303"/>
      <c r="V16" s="303"/>
      <c r="W16" s="303"/>
      <c r="X16" s="303"/>
      <c r="Y16" s="303"/>
      <c r="Z16" s="303"/>
    </row>
    <row r="17" spans="1:26" ht="15.95" customHeight="1">
      <c r="A17" s="2"/>
      <c r="B17" s="303"/>
      <c r="C17" s="303"/>
      <c r="D17" s="303"/>
      <c r="E17" s="303"/>
      <c r="F17" s="303"/>
      <c r="G17" s="303"/>
      <c r="H17" s="303"/>
      <c r="I17" s="303"/>
      <c r="J17" s="303"/>
      <c r="K17" s="303"/>
      <c r="L17" s="303"/>
      <c r="M17" s="303"/>
      <c r="N17" s="303"/>
      <c r="O17" s="303"/>
      <c r="P17" s="303"/>
      <c r="Q17" s="303"/>
      <c r="R17" s="303"/>
      <c r="S17" s="303"/>
      <c r="T17" s="303"/>
      <c r="U17" s="303"/>
      <c r="V17" s="303"/>
      <c r="W17" s="303"/>
      <c r="X17" s="303"/>
      <c r="Y17" s="303"/>
      <c r="Z17" s="303"/>
    </row>
    <row r="18" spans="1:26" ht="15.95" customHeight="1">
      <c r="A18" s="2"/>
      <c r="B18" s="303"/>
      <c r="C18" s="303"/>
      <c r="D18" s="303"/>
      <c r="E18" s="303"/>
      <c r="F18" s="303"/>
      <c r="G18" s="303"/>
      <c r="H18" s="303"/>
      <c r="I18" s="303"/>
      <c r="J18" s="303"/>
      <c r="K18" s="303"/>
      <c r="L18" s="303"/>
      <c r="M18" s="303"/>
      <c r="N18" s="303"/>
      <c r="O18" s="303"/>
      <c r="P18" s="303"/>
      <c r="Q18" s="303"/>
      <c r="R18" s="303"/>
      <c r="S18" s="303"/>
      <c r="T18" s="303"/>
      <c r="U18" s="303"/>
      <c r="V18" s="303"/>
      <c r="W18" s="303"/>
      <c r="X18" s="303"/>
      <c r="Y18" s="303"/>
      <c r="Z18" s="303"/>
    </row>
    <row r="19" spans="1:26" ht="15.95" customHeight="1">
      <c r="A19" s="2"/>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c r="Z19" s="303"/>
    </row>
    <row r="20" spans="1:26" ht="15.95" customHeight="1">
      <c r="A20" s="2"/>
      <c r="B20" s="303"/>
      <c r="C20" s="303"/>
      <c r="D20" s="303"/>
      <c r="E20" s="303"/>
      <c r="F20" s="303"/>
      <c r="G20" s="303"/>
      <c r="H20" s="303"/>
      <c r="I20" s="303"/>
      <c r="J20" s="303"/>
      <c r="K20" s="303"/>
      <c r="L20" s="303"/>
      <c r="M20" s="303"/>
      <c r="N20" s="303"/>
      <c r="O20" s="303"/>
      <c r="P20" s="303"/>
      <c r="Q20" s="303"/>
      <c r="R20" s="303"/>
      <c r="S20" s="303"/>
      <c r="T20" s="303"/>
      <c r="U20" s="303"/>
      <c r="V20" s="303"/>
      <c r="W20" s="303"/>
      <c r="X20" s="303"/>
      <c r="Y20" s="303"/>
      <c r="Z20" s="303"/>
    </row>
    <row r="21" spans="1:26" ht="15.95" customHeight="1">
      <c r="A21" s="2"/>
      <c r="B21" s="303"/>
      <c r="C21" s="303"/>
      <c r="D21" s="303"/>
      <c r="E21" s="303"/>
      <c r="F21" s="303"/>
      <c r="G21" s="303"/>
      <c r="H21" s="303"/>
      <c r="I21" s="303"/>
      <c r="J21" s="303"/>
      <c r="K21" s="303"/>
      <c r="L21" s="303"/>
      <c r="M21" s="303"/>
      <c r="N21" s="303"/>
      <c r="O21" s="303"/>
      <c r="P21" s="303"/>
      <c r="Q21" s="303"/>
      <c r="R21" s="303"/>
      <c r="S21" s="303"/>
      <c r="T21" s="303"/>
      <c r="U21" s="303"/>
      <c r="V21" s="303"/>
      <c r="W21" s="303"/>
      <c r="X21" s="303"/>
      <c r="Y21" s="303"/>
      <c r="Z21" s="303"/>
    </row>
    <row r="22" spans="1:26" ht="15.95" customHeight="1">
      <c r="A22" s="2"/>
      <c r="B22" s="303"/>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row>
    <row r="23" spans="1:26" ht="15.95" customHeight="1">
      <c r="A23" s="2"/>
      <c r="B23" s="303"/>
      <c r="C23" s="303"/>
      <c r="D23" s="303"/>
      <c r="E23" s="303"/>
      <c r="F23" s="303"/>
      <c r="G23" s="303"/>
      <c r="H23" s="303"/>
      <c r="I23" s="303"/>
      <c r="J23" s="303"/>
      <c r="K23" s="303"/>
      <c r="L23" s="303"/>
      <c r="M23" s="303"/>
      <c r="N23" s="303"/>
      <c r="O23" s="303"/>
      <c r="P23" s="303"/>
      <c r="Q23" s="303"/>
      <c r="R23" s="303"/>
      <c r="S23" s="303"/>
      <c r="T23" s="303"/>
      <c r="U23" s="303"/>
      <c r="V23" s="303"/>
      <c r="W23" s="303"/>
      <c r="X23" s="303"/>
      <c r="Y23" s="303"/>
      <c r="Z23" s="303"/>
    </row>
    <row r="24" spans="1:26" ht="15.95" customHeight="1">
      <c r="A24" s="2"/>
      <c r="B24" s="303"/>
      <c r="C24" s="303"/>
      <c r="D24" s="303"/>
      <c r="E24" s="303"/>
      <c r="F24" s="303"/>
      <c r="G24" s="303"/>
      <c r="H24" s="303"/>
      <c r="I24" s="303"/>
      <c r="J24" s="303"/>
      <c r="K24" s="303"/>
      <c r="L24" s="303"/>
      <c r="M24" s="303"/>
      <c r="N24" s="303"/>
      <c r="O24" s="303"/>
      <c r="P24" s="303"/>
      <c r="Q24" s="303"/>
      <c r="R24" s="303"/>
      <c r="S24" s="303"/>
      <c r="T24" s="303"/>
      <c r="U24" s="303"/>
      <c r="V24" s="303"/>
      <c r="W24" s="303"/>
      <c r="X24" s="303"/>
      <c r="Y24" s="303"/>
      <c r="Z24" s="303"/>
    </row>
    <row r="25" spans="1:26" ht="15.95" customHeight="1">
      <c r="A25" s="2"/>
      <c r="B25" s="303"/>
      <c r="C25" s="303"/>
      <c r="D25" s="303"/>
      <c r="E25" s="303"/>
      <c r="F25" s="303"/>
      <c r="G25" s="303"/>
      <c r="H25" s="303"/>
      <c r="I25" s="303"/>
      <c r="J25" s="303"/>
      <c r="K25" s="303"/>
      <c r="L25" s="303"/>
      <c r="M25" s="303"/>
      <c r="N25" s="303"/>
      <c r="O25" s="303"/>
      <c r="P25" s="303"/>
      <c r="Q25" s="303"/>
      <c r="R25" s="303"/>
      <c r="S25" s="303"/>
      <c r="T25" s="303"/>
      <c r="U25" s="303"/>
      <c r="V25" s="303"/>
      <c r="W25" s="303"/>
      <c r="X25" s="303"/>
      <c r="Y25" s="303"/>
      <c r="Z25" s="303"/>
    </row>
    <row r="26" spans="1:26" ht="15.95" customHeight="1">
      <c r="A26" s="2"/>
      <c r="B26" s="303"/>
      <c r="C26" s="303"/>
      <c r="D26" s="303"/>
      <c r="E26" s="303"/>
      <c r="F26" s="303"/>
      <c r="G26" s="303"/>
      <c r="H26" s="303"/>
      <c r="I26" s="303"/>
      <c r="J26" s="303"/>
      <c r="K26" s="303"/>
      <c r="L26" s="303"/>
      <c r="M26" s="303"/>
      <c r="N26" s="303"/>
      <c r="O26" s="303"/>
      <c r="P26" s="303"/>
      <c r="Q26" s="303"/>
      <c r="R26" s="303"/>
      <c r="S26" s="303"/>
      <c r="T26" s="303"/>
      <c r="U26" s="303"/>
      <c r="V26" s="303"/>
      <c r="W26" s="303"/>
      <c r="X26" s="303"/>
      <c r="Y26" s="303"/>
      <c r="Z26" s="303"/>
    </row>
    <row r="27" spans="1:26" ht="15.95" customHeight="1">
      <c r="A27" s="2"/>
      <c r="B27" s="303"/>
      <c r="C27" s="303"/>
      <c r="D27" s="303"/>
      <c r="E27" s="303"/>
      <c r="F27" s="303"/>
      <c r="G27" s="303"/>
      <c r="H27" s="303"/>
      <c r="I27" s="303"/>
      <c r="J27" s="303"/>
      <c r="K27" s="303"/>
      <c r="L27" s="303"/>
      <c r="M27" s="303"/>
      <c r="N27" s="303"/>
      <c r="O27" s="303"/>
      <c r="P27" s="303"/>
      <c r="Q27" s="303"/>
      <c r="R27" s="303"/>
      <c r="S27" s="303"/>
      <c r="T27" s="303"/>
      <c r="U27" s="303"/>
      <c r="V27" s="303"/>
      <c r="W27" s="303"/>
      <c r="X27" s="303"/>
      <c r="Y27" s="303"/>
      <c r="Z27" s="303"/>
    </row>
    <row r="28" spans="1:26" ht="15.95" customHeight="1">
      <c r="A28" s="2"/>
      <c r="B28" s="303"/>
      <c r="C28" s="303"/>
      <c r="D28" s="303"/>
      <c r="E28" s="303"/>
      <c r="F28" s="303"/>
      <c r="G28" s="303"/>
      <c r="H28" s="303"/>
      <c r="I28" s="303"/>
      <c r="J28" s="303"/>
      <c r="K28" s="303"/>
      <c r="L28" s="303"/>
      <c r="M28" s="303"/>
      <c r="N28" s="303"/>
      <c r="O28" s="303"/>
      <c r="P28" s="303"/>
      <c r="Q28" s="303"/>
      <c r="R28" s="303"/>
      <c r="S28" s="303"/>
      <c r="T28" s="303"/>
      <c r="U28" s="303"/>
      <c r="V28" s="303"/>
      <c r="W28" s="303"/>
      <c r="X28" s="303"/>
      <c r="Y28" s="303"/>
      <c r="Z28" s="303"/>
    </row>
    <row r="29" spans="1:26" ht="15.95" customHeight="1">
      <c r="A29" s="2"/>
      <c r="B29" s="303"/>
      <c r="C29" s="303"/>
      <c r="D29" s="303"/>
      <c r="E29" s="303"/>
      <c r="F29" s="303"/>
      <c r="G29" s="303"/>
      <c r="H29" s="303"/>
      <c r="I29" s="303"/>
      <c r="J29" s="303"/>
      <c r="K29" s="303"/>
      <c r="L29" s="303"/>
      <c r="M29" s="303"/>
      <c r="N29" s="303"/>
      <c r="O29" s="303"/>
      <c r="P29" s="303"/>
      <c r="Q29" s="303"/>
      <c r="R29" s="303"/>
      <c r="S29" s="303"/>
      <c r="T29" s="303"/>
      <c r="U29" s="303"/>
      <c r="V29" s="303"/>
      <c r="W29" s="303"/>
      <c r="X29" s="303"/>
      <c r="Y29" s="303"/>
      <c r="Z29" s="303"/>
    </row>
    <row r="30" spans="1:26" ht="15.95" customHeight="1">
      <c r="A30" s="2"/>
      <c r="B30" s="303"/>
      <c r="C30" s="303"/>
      <c r="D30" s="303"/>
      <c r="E30" s="303"/>
      <c r="F30" s="303"/>
      <c r="G30" s="303"/>
      <c r="H30" s="303"/>
      <c r="I30" s="303"/>
      <c r="J30" s="303"/>
      <c r="K30" s="303"/>
      <c r="L30" s="303"/>
      <c r="M30" s="303"/>
      <c r="N30" s="303"/>
      <c r="O30" s="303"/>
      <c r="P30" s="303"/>
      <c r="Q30" s="303"/>
      <c r="R30" s="303"/>
      <c r="S30" s="303"/>
      <c r="T30" s="303"/>
      <c r="U30" s="303"/>
      <c r="V30" s="303"/>
      <c r="W30" s="303"/>
      <c r="X30" s="303"/>
      <c r="Y30" s="303"/>
      <c r="Z30" s="303"/>
    </row>
    <row r="31" spans="1:26" ht="15.95" customHeight="1">
      <c r="A31" s="2"/>
      <c r="B31" s="303"/>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row>
    <row r="32" spans="1:26" ht="15.95" customHeight="1">
      <c r="A32" s="2"/>
      <c r="B32" s="303"/>
      <c r="C32" s="303"/>
      <c r="D32" s="303"/>
      <c r="E32" s="303"/>
      <c r="F32" s="303"/>
      <c r="G32" s="303"/>
      <c r="H32" s="303"/>
      <c r="I32" s="303"/>
      <c r="J32" s="303"/>
      <c r="K32" s="303"/>
      <c r="L32" s="303"/>
      <c r="M32" s="303"/>
      <c r="N32" s="303"/>
      <c r="O32" s="303"/>
      <c r="P32" s="303"/>
      <c r="Q32" s="303"/>
      <c r="R32" s="303"/>
      <c r="S32" s="303"/>
      <c r="T32" s="303"/>
      <c r="U32" s="303"/>
      <c r="V32" s="303"/>
      <c r="W32" s="303"/>
      <c r="X32" s="303"/>
      <c r="Y32" s="303"/>
      <c r="Z32" s="303"/>
    </row>
    <row r="33" spans="2:26" ht="15.95" customHeight="1">
      <c r="B33" s="303"/>
      <c r="C33" s="303"/>
      <c r="D33" s="303"/>
      <c r="E33" s="303"/>
      <c r="F33" s="303"/>
      <c r="G33" s="303"/>
      <c r="H33" s="303"/>
      <c r="I33" s="303"/>
      <c r="J33" s="303"/>
      <c r="K33" s="303"/>
      <c r="L33" s="303"/>
      <c r="M33" s="303"/>
      <c r="N33" s="303"/>
      <c r="O33" s="303"/>
      <c r="P33" s="303"/>
      <c r="Q33" s="303"/>
      <c r="R33" s="303"/>
      <c r="S33" s="303"/>
      <c r="T33" s="303"/>
      <c r="U33" s="303"/>
      <c r="V33" s="303"/>
      <c r="W33" s="303"/>
      <c r="X33" s="303"/>
      <c r="Y33" s="303"/>
      <c r="Z33" s="303"/>
    </row>
    <row r="34" spans="2:26" ht="15.95" customHeight="1">
      <c r="B34" s="303"/>
      <c r="C34" s="303"/>
      <c r="D34" s="303"/>
      <c r="E34" s="303"/>
      <c r="F34" s="303"/>
      <c r="G34" s="303"/>
      <c r="H34" s="303"/>
      <c r="I34" s="303"/>
      <c r="J34" s="303"/>
      <c r="K34" s="303"/>
      <c r="L34" s="303"/>
      <c r="M34" s="303"/>
      <c r="N34" s="303"/>
      <c r="O34" s="303"/>
      <c r="P34" s="303"/>
      <c r="Q34" s="303"/>
      <c r="R34" s="303"/>
      <c r="S34" s="303"/>
      <c r="T34" s="303"/>
      <c r="U34" s="303"/>
      <c r="V34" s="303"/>
      <c r="W34" s="303"/>
      <c r="X34" s="303"/>
      <c r="Y34" s="303"/>
      <c r="Z34" s="303"/>
    </row>
    <row r="35" spans="2:26" ht="15.95" customHeight="1">
      <c r="B35" s="303"/>
      <c r="C35" s="303"/>
      <c r="D35" s="303"/>
      <c r="E35" s="303"/>
      <c r="F35" s="303"/>
      <c r="G35" s="303"/>
      <c r="H35" s="303"/>
      <c r="I35" s="303"/>
      <c r="J35" s="303"/>
      <c r="K35" s="303"/>
      <c r="L35" s="303"/>
      <c r="M35" s="303"/>
      <c r="N35" s="303"/>
      <c r="O35" s="303"/>
      <c r="P35" s="303"/>
      <c r="Q35" s="303"/>
      <c r="R35" s="303"/>
      <c r="S35" s="303"/>
      <c r="T35" s="303"/>
      <c r="U35" s="303"/>
      <c r="V35" s="303"/>
      <c r="W35" s="303"/>
      <c r="X35" s="303"/>
      <c r="Y35" s="303"/>
      <c r="Z35" s="303"/>
    </row>
    <row r="36" spans="2:26" ht="15.95" customHeight="1">
      <c r="B36" s="303"/>
      <c r="C36" s="303"/>
      <c r="D36" s="303"/>
      <c r="E36" s="303"/>
      <c r="F36" s="303"/>
      <c r="G36" s="303"/>
      <c r="H36" s="303"/>
      <c r="I36" s="303"/>
      <c r="J36" s="303"/>
      <c r="K36" s="303"/>
      <c r="L36" s="303"/>
      <c r="M36" s="303"/>
      <c r="N36" s="303"/>
      <c r="O36" s="303"/>
      <c r="P36" s="303"/>
      <c r="Q36" s="303"/>
      <c r="R36" s="303"/>
      <c r="S36" s="303"/>
      <c r="T36" s="303"/>
      <c r="U36" s="303"/>
      <c r="V36" s="303"/>
      <c r="W36" s="303"/>
      <c r="X36" s="303"/>
      <c r="Y36" s="303"/>
      <c r="Z36" s="303"/>
    </row>
    <row r="37" spans="2:26" ht="15.95" customHeight="1">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row>
    <row r="38" spans="2:26" ht="15.95" customHeight="1">
      <c r="B38" s="303"/>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row>
    <row r="39" spans="2:26" ht="15.95" customHeight="1">
      <c r="B39" s="303"/>
      <c r="C39" s="303"/>
      <c r="D39" s="303"/>
      <c r="E39" s="303"/>
      <c r="F39" s="303"/>
      <c r="G39" s="303"/>
      <c r="H39" s="303"/>
      <c r="I39" s="303"/>
      <c r="J39" s="303"/>
      <c r="K39" s="303"/>
      <c r="L39" s="303"/>
      <c r="M39" s="303"/>
      <c r="N39" s="303"/>
      <c r="O39" s="303"/>
      <c r="P39" s="303"/>
      <c r="Q39" s="303"/>
      <c r="R39" s="303"/>
      <c r="S39" s="303"/>
      <c r="T39" s="303"/>
      <c r="U39" s="303"/>
      <c r="V39" s="303"/>
      <c r="W39" s="303"/>
      <c r="X39" s="303"/>
      <c r="Y39" s="303"/>
      <c r="Z39" s="303"/>
    </row>
    <row r="40" spans="2:26" ht="15.95" customHeight="1">
      <c r="B40" s="303"/>
      <c r="C40" s="303"/>
      <c r="D40" s="303"/>
      <c r="E40" s="303"/>
      <c r="F40" s="303"/>
      <c r="G40" s="303"/>
      <c r="H40" s="303"/>
      <c r="I40" s="303"/>
      <c r="J40" s="303"/>
      <c r="K40" s="303"/>
      <c r="L40" s="303"/>
      <c r="M40" s="303"/>
      <c r="N40" s="303"/>
      <c r="O40" s="303"/>
      <c r="P40" s="303"/>
      <c r="Q40" s="303"/>
      <c r="R40" s="303"/>
      <c r="S40" s="303"/>
      <c r="T40" s="303"/>
      <c r="U40" s="303"/>
      <c r="V40" s="303"/>
      <c r="W40" s="303"/>
      <c r="X40" s="303"/>
      <c r="Y40" s="303"/>
      <c r="Z40" s="303"/>
    </row>
    <row r="41" spans="2:26" ht="15.95" customHeight="1">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row>
    <row r="42" spans="2:26" ht="15.95" customHeight="1">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row>
  </sheetData>
  <sheetProtection algorithmName="SHA-512" hashValue="X8nm69sldY+7SQle+lZPcf8MdKgKFaqFEmqUnqWL1rwn0d/Q2Fo89id3/G3jnAP/zX2rA3AOOJ0BkUfDeNpvbg==" saltValue="pToE3+ngOPj6r12E+B9H5A==" spinCount="100000" sheet="1" objects="1" scenarios="1" selectLockedCells="1" selectUnlockedCells="1"/>
  <mergeCells count="1">
    <mergeCell ref="B4:Z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127F1-CDBE-2442-8E6D-677A7F7CC580}">
  <sheetPr codeName="Sheet3"/>
  <dimension ref="A1:M61"/>
  <sheetViews>
    <sheetView zoomScaleNormal="100" workbookViewId="0">
      <selection activeCell="A3" sqref="A3:G3"/>
    </sheetView>
  </sheetViews>
  <sheetFormatPr defaultColWidth="11" defaultRowHeight="15.75"/>
  <cols>
    <col min="1" max="1" width="22.875" style="50" customWidth="1"/>
    <col min="2" max="2" width="27" style="50" customWidth="1"/>
    <col min="3" max="3" width="17.375" style="50" customWidth="1"/>
    <col min="4" max="4" width="20" style="50" customWidth="1"/>
    <col min="5" max="5" width="36.125" style="50" customWidth="1"/>
    <col min="6" max="6" width="24.625" style="50" customWidth="1"/>
    <col min="7" max="7" width="21.125" style="50" customWidth="1"/>
    <col min="8" max="8" width="26.5" style="50" customWidth="1"/>
    <col min="9" max="9" width="39.5" style="50" customWidth="1"/>
    <col min="10" max="10" width="55.125" style="50" customWidth="1"/>
    <col min="11" max="11" width="50.625" style="50" customWidth="1"/>
    <col min="12" max="12" width="66.125" style="50" customWidth="1"/>
    <col min="13" max="13" width="49.625" style="50" customWidth="1"/>
    <col min="14" max="16384" width="11" style="50"/>
  </cols>
  <sheetData>
    <row r="1" spans="1:13" s="71" customFormat="1" ht="28.5">
      <c r="A1" s="70" t="s">
        <v>8</v>
      </c>
    </row>
    <row r="3" spans="1:13" ht="93" customHeight="1">
      <c r="A3" s="310" t="s">
        <v>2209</v>
      </c>
      <c r="B3" s="305"/>
      <c r="C3" s="305"/>
      <c r="D3" s="305"/>
      <c r="E3" s="305"/>
      <c r="F3" s="305"/>
      <c r="G3" s="305"/>
    </row>
    <row r="5" spans="1:13" s="73" customFormat="1" ht="18.75">
      <c r="A5" s="72" t="s">
        <v>9</v>
      </c>
    </row>
    <row r="6" spans="1:13" ht="89.1" customHeight="1">
      <c r="A6" s="98" t="s">
        <v>10</v>
      </c>
      <c r="B6" s="97"/>
      <c r="C6" s="304" t="s">
        <v>11</v>
      </c>
      <c r="D6" s="305"/>
      <c r="E6" s="305"/>
    </row>
    <row r="7" spans="1:13" ht="142.5" customHeight="1">
      <c r="A7" s="98" t="s">
        <v>12</v>
      </c>
      <c r="B7" s="97"/>
      <c r="C7" s="304" t="s">
        <v>13</v>
      </c>
      <c r="D7" s="305"/>
      <c r="E7" s="305"/>
    </row>
    <row r="8" spans="1:13" ht="143.1" customHeight="1">
      <c r="A8" s="98" t="s">
        <v>14</v>
      </c>
      <c r="B8" s="97"/>
      <c r="C8" s="304" t="s">
        <v>15</v>
      </c>
      <c r="D8" s="305"/>
      <c r="E8" s="305"/>
    </row>
    <row r="9" spans="1:13" ht="408.95" customHeight="1">
      <c r="A9" s="306" t="str">
        <f>HYPERLINK("#'Instructional Guidance'!A24", "Responding to Controls - Example")</f>
        <v>Responding to Controls - Example</v>
      </c>
      <c r="B9" s="304"/>
      <c r="C9" s="311" t="s">
        <v>1938</v>
      </c>
      <c r="D9" s="305"/>
      <c r="E9" s="305"/>
    </row>
    <row r="10" spans="1:13" ht="99" customHeight="1">
      <c r="A10" s="307"/>
      <c r="B10" s="305"/>
      <c r="C10" s="305"/>
      <c r="D10" s="305"/>
      <c r="E10" s="305"/>
    </row>
    <row r="11" spans="1:13" ht="18.75">
      <c r="A11" s="98"/>
    </row>
    <row r="14" spans="1:13" s="74" customFormat="1" ht="18.75">
      <c r="A14" s="72" t="s">
        <v>16</v>
      </c>
    </row>
    <row r="15" spans="1:13" ht="15" customHeight="1">
      <c r="M15" s="75"/>
    </row>
    <row r="16" spans="1:13" ht="15" customHeight="1">
      <c r="A16" s="308" t="s">
        <v>1881</v>
      </c>
      <c r="B16" s="309"/>
      <c r="C16" s="309"/>
      <c r="D16" s="309"/>
      <c r="E16" s="309"/>
      <c r="F16" s="309"/>
      <c r="G16" s="309"/>
      <c r="H16" s="309"/>
      <c r="I16" s="309"/>
      <c r="J16" s="309"/>
      <c r="M16" s="75"/>
    </row>
    <row r="17" spans="1:13" ht="15" customHeight="1">
      <c r="A17" s="309"/>
      <c r="B17" s="309"/>
      <c r="C17" s="309"/>
      <c r="D17" s="309"/>
      <c r="E17" s="309"/>
      <c r="F17" s="309"/>
      <c r="G17" s="309"/>
      <c r="H17" s="309"/>
      <c r="I17" s="309"/>
      <c r="J17" s="309"/>
      <c r="M17" s="75"/>
    </row>
    <row r="18" spans="1:13" ht="15" customHeight="1">
      <c r="A18" s="309"/>
      <c r="B18" s="309"/>
      <c r="C18" s="309"/>
      <c r="D18" s="309"/>
      <c r="E18" s="309"/>
      <c r="F18" s="309"/>
      <c r="G18" s="309"/>
      <c r="H18" s="309"/>
      <c r="I18" s="309"/>
      <c r="J18" s="309"/>
      <c r="M18" s="75"/>
    </row>
    <row r="19" spans="1:13" ht="15" customHeight="1">
      <c r="A19" s="309"/>
      <c r="B19" s="309"/>
      <c r="C19" s="309"/>
      <c r="D19" s="309"/>
      <c r="E19" s="309"/>
      <c r="F19" s="309"/>
      <c r="G19" s="309"/>
      <c r="H19" s="309"/>
      <c r="I19" s="309"/>
      <c r="J19" s="309"/>
      <c r="M19" s="75"/>
    </row>
    <row r="20" spans="1:13" ht="15" customHeight="1">
      <c r="A20" s="309"/>
      <c r="B20" s="309"/>
      <c r="C20" s="309"/>
      <c r="D20" s="309"/>
      <c r="E20" s="309"/>
      <c r="F20" s="309"/>
      <c r="G20" s="309"/>
      <c r="H20" s="309"/>
      <c r="I20" s="309"/>
      <c r="J20" s="309"/>
      <c r="M20" s="75"/>
    </row>
    <row r="21" spans="1:13" ht="15" customHeight="1">
      <c r="A21" s="309"/>
      <c r="B21" s="309"/>
      <c r="C21" s="309"/>
      <c r="D21" s="309"/>
      <c r="E21" s="309"/>
      <c r="F21" s="309"/>
      <c r="G21" s="309"/>
      <c r="H21" s="309"/>
      <c r="I21" s="309"/>
      <c r="J21" s="309"/>
      <c r="M21" s="75"/>
    </row>
    <row r="22" spans="1:13" ht="15" customHeight="1">
      <c r="A22" s="309"/>
      <c r="B22" s="309"/>
      <c r="C22" s="309"/>
      <c r="D22" s="309"/>
      <c r="E22" s="309"/>
      <c r="F22" s="309"/>
      <c r="G22" s="309"/>
      <c r="H22" s="309"/>
      <c r="I22" s="309"/>
      <c r="J22" s="309"/>
      <c r="M22" s="75"/>
    </row>
    <row r="23" spans="1:13" ht="15" customHeight="1">
      <c r="A23" s="309"/>
      <c r="B23" s="309"/>
      <c r="C23" s="309"/>
      <c r="D23" s="309"/>
      <c r="E23" s="309"/>
      <c r="F23" s="309"/>
      <c r="G23" s="309"/>
      <c r="H23" s="309"/>
      <c r="I23" s="309"/>
      <c r="J23" s="309"/>
      <c r="M23" s="75"/>
    </row>
    <row r="24" spans="1:13" ht="15" customHeight="1">
      <c r="A24" s="309"/>
      <c r="B24" s="309"/>
      <c r="C24" s="309"/>
      <c r="D24" s="309"/>
      <c r="E24" s="309"/>
      <c r="F24" s="309"/>
      <c r="G24" s="309"/>
      <c r="H24" s="309"/>
      <c r="I24" s="309"/>
      <c r="J24" s="309"/>
      <c r="M24" s="75"/>
    </row>
    <row r="25" spans="1:13" ht="15" customHeight="1">
      <c r="A25" s="309"/>
      <c r="B25" s="309"/>
      <c r="C25" s="309"/>
      <c r="D25" s="309"/>
      <c r="E25" s="309"/>
      <c r="F25" s="309"/>
      <c r="G25" s="309"/>
      <c r="H25" s="309"/>
      <c r="I25" s="309"/>
      <c r="J25" s="309"/>
      <c r="M25" s="75"/>
    </row>
    <row r="26" spans="1:13" ht="15" customHeight="1">
      <c r="A26" s="309"/>
      <c r="B26" s="309"/>
      <c r="C26" s="309"/>
      <c r="D26" s="309"/>
      <c r="E26" s="309"/>
      <c r="F26" s="309"/>
      <c r="G26" s="309"/>
      <c r="H26" s="309"/>
      <c r="I26" s="309"/>
      <c r="J26" s="309"/>
      <c r="M26" s="75"/>
    </row>
    <row r="27" spans="1:13" ht="15" customHeight="1">
      <c r="A27" s="309"/>
      <c r="B27" s="309"/>
      <c r="C27" s="309"/>
      <c r="D27" s="309"/>
      <c r="E27" s="309"/>
      <c r="F27" s="309"/>
      <c r="G27" s="309"/>
      <c r="H27" s="309"/>
      <c r="I27" s="309"/>
      <c r="J27" s="309"/>
      <c r="M27" s="75"/>
    </row>
    <row r="28" spans="1:13" ht="15" customHeight="1">
      <c r="A28" s="309"/>
      <c r="B28" s="309"/>
      <c r="C28" s="309"/>
      <c r="D28" s="309"/>
      <c r="E28" s="309"/>
      <c r="F28" s="309"/>
      <c r="G28" s="309"/>
      <c r="H28" s="309"/>
      <c r="I28" s="309"/>
      <c r="J28" s="309"/>
      <c r="M28" s="75"/>
    </row>
    <row r="29" spans="1:13" ht="15" customHeight="1">
      <c r="A29" s="309"/>
      <c r="B29" s="309"/>
      <c r="C29" s="309"/>
      <c r="D29" s="309"/>
      <c r="E29" s="309"/>
      <c r="F29" s="309"/>
      <c r="G29" s="309"/>
      <c r="H29" s="309"/>
      <c r="I29" s="309"/>
      <c r="J29" s="309"/>
      <c r="M29" s="75"/>
    </row>
    <row r="30" spans="1:13" ht="15" customHeight="1">
      <c r="A30" s="309"/>
      <c r="B30" s="309"/>
      <c r="C30" s="309"/>
      <c r="D30" s="309"/>
      <c r="E30" s="309"/>
      <c r="F30" s="309"/>
      <c r="G30" s="309"/>
      <c r="H30" s="309"/>
      <c r="I30" s="309"/>
      <c r="J30" s="309"/>
      <c r="M30" s="75"/>
    </row>
    <row r="31" spans="1:13" ht="15" customHeight="1">
      <c r="A31" s="309"/>
      <c r="B31" s="309"/>
      <c r="C31" s="309"/>
      <c r="D31" s="309"/>
      <c r="E31" s="309"/>
      <c r="F31" s="309"/>
      <c r="G31" s="309"/>
      <c r="H31" s="309"/>
      <c r="I31" s="309"/>
      <c r="J31" s="309"/>
      <c r="M31" s="75"/>
    </row>
    <row r="32" spans="1:13" ht="15" customHeight="1">
      <c r="A32" s="309"/>
      <c r="B32" s="309"/>
      <c r="C32" s="309"/>
      <c r="D32" s="309"/>
      <c r="E32" s="309"/>
      <c r="F32" s="309"/>
      <c r="G32" s="309"/>
      <c r="H32" s="309"/>
      <c r="I32" s="309"/>
      <c r="J32" s="309"/>
      <c r="M32" s="75"/>
    </row>
    <row r="33" spans="1:13" ht="15" customHeight="1">
      <c r="A33" s="309"/>
      <c r="B33" s="309"/>
      <c r="C33" s="309"/>
      <c r="D33" s="309"/>
      <c r="E33" s="309"/>
      <c r="F33" s="309"/>
      <c r="G33" s="309"/>
      <c r="H33" s="309"/>
      <c r="I33" s="309"/>
      <c r="J33" s="309"/>
      <c r="M33" s="75"/>
    </row>
    <row r="34" spans="1:13" ht="15" customHeight="1">
      <c r="A34" s="309"/>
      <c r="B34" s="309"/>
      <c r="C34" s="309"/>
      <c r="D34" s="309"/>
      <c r="E34" s="309"/>
      <c r="F34" s="309"/>
      <c r="G34" s="309"/>
      <c r="H34" s="309"/>
      <c r="I34" s="309"/>
      <c r="J34" s="309"/>
      <c r="M34" s="75"/>
    </row>
    <row r="35" spans="1:13" ht="15" customHeight="1">
      <c r="A35" s="309"/>
      <c r="B35" s="309"/>
      <c r="C35" s="309"/>
      <c r="D35" s="309"/>
      <c r="E35" s="309"/>
      <c r="F35" s="309"/>
      <c r="G35" s="309"/>
      <c r="H35" s="309"/>
      <c r="I35" s="309"/>
      <c r="J35" s="309"/>
      <c r="M35" s="75"/>
    </row>
    <row r="36" spans="1:13" ht="15" customHeight="1">
      <c r="A36" s="309"/>
      <c r="B36" s="309"/>
      <c r="C36" s="309"/>
      <c r="D36" s="309"/>
      <c r="E36" s="309"/>
      <c r="F36" s="309"/>
      <c r="G36" s="309"/>
      <c r="H36" s="309"/>
      <c r="I36" s="309"/>
      <c r="J36" s="309"/>
      <c r="M36" s="75"/>
    </row>
    <row r="37" spans="1:13" ht="15" customHeight="1">
      <c r="A37" s="309"/>
      <c r="B37" s="309"/>
      <c r="C37" s="309"/>
      <c r="D37" s="309"/>
      <c r="E37" s="309"/>
      <c r="F37" s="309"/>
      <c r="G37" s="309"/>
      <c r="H37" s="309"/>
      <c r="I37" s="309"/>
      <c r="J37" s="309"/>
      <c r="M37" s="75"/>
    </row>
    <row r="38" spans="1:13" ht="15" customHeight="1">
      <c r="A38" s="309"/>
      <c r="B38" s="309"/>
      <c r="C38" s="309"/>
      <c r="D38" s="309"/>
      <c r="E38" s="309"/>
      <c r="F38" s="309"/>
      <c r="G38" s="309"/>
      <c r="H38" s="309"/>
      <c r="I38" s="309"/>
      <c r="J38" s="309"/>
      <c r="M38" s="75"/>
    </row>
    <row r="39" spans="1:13" ht="15" customHeight="1">
      <c r="A39" s="309"/>
      <c r="B39" s="309"/>
      <c r="C39" s="309"/>
      <c r="D39" s="309"/>
      <c r="E39" s="309"/>
      <c r="F39" s="309"/>
      <c r="G39" s="309"/>
      <c r="H39" s="309"/>
      <c r="I39" s="309"/>
      <c r="J39" s="309"/>
      <c r="M39" s="75"/>
    </row>
    <row r="40" spans="1:13" ht="15" customHeight="1">
      <c r="A40" s="309"/>
      <c r="B40" s="309"/>
      <c r="C40" s="309"/>
      <c r="D40" s="309"/>
      <c r="E40" s="309"/>
      <c r="F40" s="309"/>
      <c r="G40" s="309"/>
      <c r="H40" s="309"/>
      <c r="I40" s="309"/>
      <c r="J40" s="309"/>
      <c r="M40" s="75"/>
    </row>
    <row r="41" spans="1:13" ht="15" customHeight="1">
      <c r="A41" s="309"/>
      <c r="B41" s="309"/>
      <c r="C41" s="309"/>
      <c r="D41" s="309"/>
      <c r="E41" s="309"/>
      <c r="F41" s="309"/>
      <c r="G41" s="309"/>
      <c r="H41" s="309"/>
      <c r="I41" s="309"/>
      <c r="J41" s="309"/>
      <c r="M41" s="75"/>
    </row>
    <row r="42" spans="1:13" ht="15" customHeight="1">
      <c r="A42" s="309"/>
      <c r="B42" s="309"/>
      <c r="C42" s="309"/>
      <c r="D42" s="309"/>
      <c r="E42" s="309"/>
      <c r="F42" s="309"/>
      <c r="G42" s="309"/>
      <c r="H42" s="309"/>
      <c r="I42" s="309"/>
      <c r="J42" s="309"/>
      <c r="M42" s="75"/>
    </row>
    <row r="43" spans="1:13" ht="15" customHeight="1">
      <c r="A43" s="309"/>
      <c r="B43" s="309"/>
      <c r="C43" s="309"/>
      <c r="D43" s="309"/>
      <c r="E43" s="309"/>
      <c r="F43" s="309"/>
      <c r="G43" s="309"/>
      <c r="H43" s="309"/>
      <c r="I43" s="309"/>
      <c r="J43" s="309"/>
      <c r="M43" s="75"/>
    </row>
    <row r="44" spans="1:13" ht="15" customHeight="1">
      <c r="A44" s="309"/>
      <c r="B44" s="309"/>
      <c r="C44" s="309"/>
      <c r="D44" s="309"/>
      <c r="E44" s="309"/>
      <c r="F44" s="309"/>
      <c r="G44" s="309"/>
      <c r="H44" s="309"/>
      <c r="I44" s="309"/>
      <c r="J44" s="309"/>
      <c r="M44" s="75"/>
    </row>
    <row r="45" spans="1:13" ht="142.5" customHeight="1">
      <c r="A45" s="309"/>
      <c r="B45" s="309"/>
      <c r="C45" s="309"/>
      <c r="D45" s="309"/>
      <c r="E45" s="309"/>
      <c r="F45" s="309"/>
      <c r="G45" s="309"/>
      <c r="H45" s="309"/>
      <c r="I45" s="309"/>
      <c r="J45" s="309"/>
      <c r="M45" s="75"/>
    </row>
    <row r="46" spans="1:13" ht="15" customHeight="1">
      <c r="M46" s="75"/>
    </row>
    <row r="47" spans="1:13" ht="15" customHeight="1">
      <c r="M47" s="75"/>
    </row>
    <row r="48" spans="1:13" ht="56.1" customHeight="1">
      <c r="A48" s="76" t="s">
        <v>17</v>
      </c>
      <c r="B48" s="77" t="s">
        <v>18</v>
      </c>
      <c r="C48" s="77" t="s">
        <v>19</v>
      </c>
      <c r="D48" s="77" t="s">
        <v>20</v>
      </c>
      <c r="E48" s="77" t="s">
        <v>21</v>
      </c>
      <c r="F48" s="77" t="s">
        <v>22</v>
      </c>
      <c r="G48" s="77" t="s">
        <v>23</v>
      </c>
      <c r="H48" s="78" t="s">
        <v>24</v>
      </c>
      <c r="I48" s="78" t="s">
        <v>25</v>
      </c>
      <c r="J48" s="78" t="s">
        <v>26</v>
      </c>
      <c r="K48" s="78" t="s">
        <v>27</v>
      </c>
      <c r="L48" s="78" t="s">
        <v>28</v>
      </c>
    </row>
    <row r="49" spans="1:12" ht="283.5">
      <c r="A49" s="162">
        <v>259</v>
      </c>
      <c r="B49" s="92" t="s">
        <v>29</v>
      </c>
      <c r="C49" s="93" t="s">
        <v>30</v>
      </c>
      <c r="D49" s="94" t="s">
        <v>31</v>
      </c>
      <c r="E49" s="95" t="s">
        <v>32</v>
      </c>
      <c r="F49" s="95" t="s">
        <v>33</v>
      </c>
      <c r="G49" s="96" t="s">
        <v>34</v>
      </c>
      <c r="H49" s="235" t="s">
        <v>35</v>
      </c>
      <c r="I49" s="235" t="s">
        <v>36</v>
      </c>
      <c r="J49" s="235" t="s">
        <v>37</v>
      </c>
      <c r="K49" s="235" t="s">
        <v>38</v>
      </c>
      <c r="L49" s="235" t="s">
        <v>39</v>
      </c>
    </row>
    <row r="58" spans="1:12" ht="47.25">
      <c r="A58" s="76" t="s">
        <v>17</v>
      </c>
      <c r="B58" s="77" t="s">
        <v>18</v>
      </c>
      <c r="C58" s="77" t="s">
        <v>19</v>
      </c>
      <c r="D58" s="77" t="s">
        <v>20</v>
      </c>
      <c r="E58" s="77" t="s">
        <v>21</v>
      </c>
      <c r="F58" s="77" t="s">
        <v>22</v>
      </c>
      <c r="G58" s="77" t="s">
        <v>23</v>
      </c>
      <c r="H58" s="78" t="s">
        <v>24</v>
      </c>
      <c r="I58" s="78" t="s">
        <v>25</v>
      </c>
      <c r="J58" s="78" t="s">
        <v>26</v>
      </c>
      <c r="K58" s="78" t="s">
        <v>27</v>
      </c>
      <c r="L58" s="78" t="s">
        <v>28</v>
      </c>
    </row>
    <row r="59" spans="1:12" ht="409.5">
      <c r="A59" s="162">
        <v>259</v>
      </c>
      <c r="B59" s="92" t="s">
        <v>29</v>
      </c>
      <c r="C59" s="93" t="s">
        <v>30</v>
      </c>
      <c r="D59" s="94" t="s">
        <v>31</v>
      </c>
      <c r="E59" s="95" t="s">
        <v>32</v>
      </c>
      <c r="F59" s="95" t="s">
        <v>33</v>
      </c>
      <c r="G59" s="96" t="s">
        <v>34</v>
      </c>
      <c r="H59" s="233" t="s">
        <v>40</v>
      </c>
      <c r="I59" s="234" t="s">
        <v>1935</v>
      </c>
      <c r="J59" s="233" t="s">
        <v>1936</v>
      </c>
      <c r="K59" s="233" t="s">
        <v>1937</v>
      </c>
      <c r="L59" s="171"/>
    </row>
    <row r="60" spans="1:12" ht="3" customHeight="1"/>
    <row r="61" spans="1:12">
      <c r="A61" s="304"/>
      <c r="B61" s="304"/>
      <c r="C61" s="304"/>
    </row>
  </sheetData>
  <sheetProtection algorithmName="SHA-512" hashValue="F5Mczx4Z55iPZDzhQSFduw+U9qHCkh2wVs+r6JqvgGNel2a2QE/g1PNZAMvjfMPkoC5lnEmtz/qsRMgSflbFSA==" saltValue="ZY7Y9NGJ/oeJ2Hwu/3/cWA==" spinCount="100000" sheet="1" objects="1" scenarios="1" selectLockedCells="1" selectUnlockedCells="1"/>
  <mergeCells count="9">
    <mergeCell ref="A61:C61"/>
    <mergeCell ref="B9:B10"/>
    <mergeCell ref="A9:A10"/>
    <mergeCell ref="A16:J45"/>
    <mergeCell ref="A3:G3"/>
    <mergeCell ref="C6:E6"/>
    <mergeCell ref="C7:E7"/>
    <mergeCell ref="C8:E8"/>
    <mergeCell ref="C9:E10"/>
  </mergeCells>
  <dataValidations count="1">
    <dataValidation type="list" allowBlank="1" showInputMessage="1" showErrorMessage="1" sqref="H59 H49" xr:uid="{FA84B404-4963-E344-8441-FE20832367AB}">
      <formula1>"Implemented, Partially Implemented, Inherited, Compensated, Planned, Not Applicable"</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77E5-B749-3E4E-8378-83B7E30F7DBA}">
  <sheetPr codeName="Sheet4"/>
  <dimension ref="A1:N426"/>
  <sheetViews>
    <sheetView tabSelected="1" zoomScaleNormal="100" workbookViewId="0">
      <selection activeCell="B5" sqref="B5"/>
    </sheetView>
  </sheetViews>
  <sheetFormatPr defaultColWidth="11" defaultRowHeight="15.75"/>
  <cols>
    <col min="1" max="1" width="34" customWidth="1"/>
    <col min="2" max="2" width="80.125" customWidth="1"/>
    <col min="3" max="3" width="34.5" customWidth="1"/>
    <col min="4" max="4" width="26.375" customWidth="1"/>
    <col min="5" max="5" width="21" customWidth="1"/>
    <col min="6" max="6" width="38.875" customWidth="1"/>
    <col min="7" max="7" width="33.375" customWidth="1"/>
    <col min="8" max="8" width="14.125" customWidth="1"/>
    <col min="9" max="9" width="11" customWidth="1"/>
  </cols>
  <sheetData>
    <row r="1" spans="1:7" s="1" customFormat="1" ht="26.25">
      <c r="A1" s="346" t="s">
        <v>5</v>
      </c>
      <c r="B1" s="347"/>
      <c r="C1" s="347"/>
    </row>
    <row r="2" spans="1:7" ht="19.5" customHeight="1">
      <c r="A2" s="3"/>
      <c r="B2" s="3"/>
      <c r="C2" s="3"/>
      <c r="D2" s="3"/>
      <c r="E2" s="3"/>
      <c r="F2" s="3"/>
      <c r="G2" s="3"/>
    </row>
    <row r="4" spans="1:7">
      <c r="A4" s="30" t="str">
        <f>HYPERLINK("#'System Identification'!A20","1.1 System Name, Title and Location")</f>
        <v>1.1 System Name, Title and Location</v>
      </c>
    </row>
    <row r="5" spans="1:7">
      <c r="A5" s="30" t="str">
        <f>HYPERLINK("#'System Identification'!A27","1.2 Responsible Organization")</f>
        <v>1.2 Responsible Organization</v>
      </c>
    </row>
    <row r="6" spans="1:7">
      <c r="A6" s="30" t="str">
        <f>HYPERLINK("#'System Identification'!A44", "1.3 Designated Contacts")</f>
        <v>1.3 Designated Contacts</v>
      </c>
    </row>
    <row r="7" spans="1:7">
      <c r="A7" s="30" t="str">
        <f>HYPERLINK("#'System Identification'!A74","1.4 Assignment of Security and Privacy Responsibility")</f>
        <v>1.4 Assignment of Security and Privacy Responsibility</v>
      </c>
    </row>
    <row r="8" spans="1:7">
      <c r="A8" s="30" t="str">
        <f>HYPERLINK("#'System Identification'!A113","1.5 System Operational Status")</f>
        <v>1.5 System Operational Status</v>
      </c>
    </row>
    <row r="9" spans="1:7">
      <c r="A9" s="30" t="str">
        <f>HYPERLINK("#'System Identification'!A118","1.6 Description of the Business Process")</f>
        <v>1.6 Description of the Business Process</v>
      </c>
    </row>
    <row r="10" spans="1:7">
      <c r="A10" s="30" t="str">
        <f>HYPERLINK("#'System Identification'!A138","1.7 Description of Operational / System Environment and Special Considerations")</f>
        <v>1.7 Description of Operational / System Environment and Special Considerations</v>
      </c>
    </row>
    <row r="11" spans="1:7">
      <c r="A11" s="30" t="str">
        <f>HYPERLINK("#'System Identification'!A379","1.8 System Interconnection / Information Sharing")</f>
        <v>1.8 System Interconnection / Information Sharing</v>
      </c>
    </row>
    <row r="12" spans="1:7">
      <c r="A12" s="30" t="str">
        <f>HYPERLINK("#'System Identification'!A390","1.9 System Security Level")</f>
        <v>1.9 System Security Level</v>
      </c>
    </row>
    <row r="13" spans="1:7">
      <c r="A13" s="30" t="str">
        <f>HYPERLINK("#'System Identification'!A410","1.10 Applicable Laws or Regulations")</f>
        <v>1.10 Applicable Laws or Regulations</v>
      </c>
    </row>
    <row r="14" spans="1:7">
      <c r="A14" s="30" t="str">
        <f>HYPERLINK("#'System Identification'!A430","1.11 Rules of Behavior")</f>
        <v>1.11 Rules of Behavior</v>
      </c>
    </row>
    <row r="15" spans="1:7">
      <c r="A15" s="30" t="str">
        <f>HYPERLINK("#'System Identification'!A450","1.12 Review of Security or Privacy Controls")</f>
        <v>1.12 Review of Security or Privacy Controls</v>
      </c>
    </row>
    <row r="16" spans="1:7">
      <c r="A16" s="30"/>
    </row>
    <row r="18" spans="1:7" ht="15" customHeight="1"/>
    <row r="20" spans="1:7" s="10" customFormat="1" ht="23.25">
      <c r="A20" s="9" t="s">
        <v>2208</v>
      </c>
    </row>
    <row r="21" spans="1:7" ht="15.95" customHeight="1" thickBot="1">
      <c r="A21" s="320" t="s">
        <v>1882</v>
      </c>
      <c r="B21" s="321"/>
      <c r="C21" s="321"/>
      <c r="D21" s="321"/>
      <c r="E21" s="321"/>
      <c r="F21" s="321"/>
      <c r="G21" s="321"/>
    </row>
    <row r="22" spans="1:7" ht="18.75">
      <c r="A22" s="5" t="s">
        <v>41</v>
      </c>
      <c r="B22" s="6" t="s">
        <v>42</v>
      </c>
    </row>
    <row r="23" spans="1:7">
      <c r="A23" s="7" t="s">
        <v>43</v>
      </c>
      <c r="B23" s="178"/>
    </row>
    <row r="24" spans="1:7">
      <c r="A24" s="7" t="s">
        <v>44</v>
      </c>
      <c r="B24" s="179"/>
    </row>
    <row r="25" spans="1:7" ht="32.25" thickBot="1">
      <c r="A25" s="8" t="s">
        <v>45</v>
      </c>
      <c r="B25" s="178"/>
    </row>
    <row r="27" spans="1:7" s="10" customFormat="1" ht="23.25">
      <c r="A27" s="9" t="s">
        <v>46</v>
      </c>
    </row>
    <row r="28" spans="1:7" ht="15.95" customHeight="1" thickBot="1">
      <c r="A28" s="320" t="s">
        <v>1883</v>
      </c>
      <c r="B28" s="321"/>
      <c r="C28" s="321"/>
      <c r="D28" s="321"/>
      <c r="E28" s="321"/>
      <c r="F28" s="321"/>
      <c r="G28" s="321"/>
    </row>
    <row r="29" spans="1:7" ht="18.75">
      <c r="A29" s="16" t="s">
        <v>47</v>
      </c>
      <c r="B29" s="17" t="s">
        <v>48</v>
      </c>
      <c r="C29" s="11"/>
      <c r="D29" s="11"/>
    </row>
    <row r="30" spans="1:7">
      <c r="A30" s="48" t="s">
        <v>49</v>
      </c>
      <c r="B30" s="49"/>
      <c r="C30" s="11"/>
      <c r="D30" s="11"/>
    </row>
    <row r="31" spans="1:7">
      <c r="A31" s="13" t="s">
        <v>50</v>
      </c>
      <c r="B31" s="176"/>
      <c r="C31" s="11"/>
      <c r="D31" s="11"/>
    </row>
    <row r="32" spans="1:7">
      <c r="A32" s="13" t="s">
        <v>51</v>
      </c>
      <c r="B32" s="173"/>
      <c r="C32" s="11"/>
      <c r="D32" s="11"/>
    </row>
    <row r="33" spans="1:7">
      <c r="A33" s="13" t="s">
        <v>52</v>
      </c>
      <c r="B33" s="173"/>
      <c r="C33" s="11"/>
      <c r="D33" s="11"/>
    </row>
    <row r="34" spans="1:7">
      <c r="A34" s="13" t="s">
        <v>53</v>
      </c>
      <c r="B34" s="173"/>
      <c r="C34" s="11"/>
      <c r="D34" s="11"/>
    </row>
    <row r="35" spans="1:7">
      <c r="A35" s="13" t="s">
        <v>54</v>
      </c>
      <c r="B35" s="177"/>
      <c r="C35" s="11"/>
      <c r="D35" s="11"/>
    </row>
    <row r="36" spans="1:7">
      <c r="A36" s="48" t="s">
        <v>55</v>
      </c>
      <c r="B36" s="49"/>
      <c r="C36" s="11"/>
      <c r="D36" s="11"/>
    </row>
    <row r="37" spans="1:7">
      <c r="A37" s="348" t="s">
        <v>50</v>
      </c>
      <c r="B37" s="176"/>
      <c r="C37" s="11"/>
      <c r="D37" s="11"/>
    </row>
    <row r="38" spans="1:7">
      <c r="A38" s="348"/>
      <c r="B38" s="173"/>
      <c r="C38" s="11"/>
      <c r="D38" s="11"/>
    </row>
    <row r="39" spans="1:7">
      <c r="A39" s="99" t="s">
        <v>51</v>
      </c>
      <c r="B39" s="173"/>
      <c r="C39" s="11"/>
      <c r="D39" s="11"/>
    </row>
    <row r="40" spans="1:7">
      <c r="A40" s="99" t="s">
        <v>52</v>
      </c>
      <c r="B40" s="173"/>
      <c r="C40" s="11"/>
      <c r="D40" s="11"/>
    </row>
    <row r="41" spans="1:7">
      <c r="A41" s="99" t="s">
        <v>53</v>
      </c>
      <c r="B41" s="173"/>
      <c r="C41" s="11"/>
      <c r="D41" s="11"/>
    </row>
    <row r="42" spans="1:7" ht="16.5" thickBot="1">
      <c r="A42" s="14" t="s">
        <v>54</v>
      </c>
      <c r="B42" s="173"/>
      <c r="C42" s="11"/>
      <c r="D42" s="11"/>
    </row>
    <row r="44" spans="1:7" s="15" customFormat="1" ht="26.25">
      <c r="A44" s="9" t="s">
        <v>56</v>
      </c>
    </row>
    <row r="45" spans="1:7" ht="54.95" customHeight="1" thickBot="1">
      <c r="A45" s="320" t="s">
        <v>1884</v>
      </c>
      <c r="B45" s="321"/>
      <c r="C45" s="321"/>
      <c r="D45" s="321"/>
      <c r="E45" s="321"/>
      <c r="F45" s="321"/>
      <c r="G45" s="321"/>
    </row>
    <row r="46" spans="1:7" ht="18.75">
      <c r="A46" s="18" t="s">
        <v>57</v>
      </c>
      <c r="B46" s="6" t="s">
        <v>42</v>
      </c>
    </row>
    <row r="47" spans="1:7">
      <c r="A47" s="19" t="s">
        <v>58</v>
      </c>
      <c r="B47" s="173"/>
    </row>
    <row r="48" spans="1:7">
      <c r="A48" s="19" t="s">
        <v>59</v>
      </c>
      <c r="B48" s="173"/>
    </row>
    <row r="49" spans="1:2">
      <c r="A49" s="19" t="s">
        <v>60</v>
      </c>
      <c r="B49" s="173"/>
    </row>
    <row r="50" spans="1:2">
      <c r="A50" s="19" t="s">
        <v>61</v>
      </c>
      <c r="B50" s="173"/>
    </row>
    <row r="51" spans="1:2">
      <c r="A51" s="19" t="s">
        <v>62</v>
      </c>
      <c r="B51" s="173"/>
    </row>
    <row r="52" spans="1:2">
      <c r="A52" s="19" t="s">
        <v>63</v>
      </c>
      <c r="B52" s="174"/>
    </row>
    <row r="53" spans="1:2">
      <c r="A53" s="19" t="s">
        <v>64</v>
      </c>
      <c r="B53" s="173"/>
    </row>
    <row r="54" spans="1:2" ht="32.25" thickBot="1">
      <c r="A54" s="20" t="s">
        <v>65</v>
      </c>
      <c r="B54" s="173"/>
    </row>
    <row r="55" spans="1:2" ht="18.75">
      <c r="A55" s="18" t="s">
        <v>66</v>
      </c>
      <c r="B55" s="6" t="s">
        <v>42</v>
      </c>
    </row>
    <row r="56" spans="1:2">
      <c r="A56" s="19" t="s">
        <v>58</v>
      </c>
      <c r="B56" s="173"/>
    </row>
    <row r="57" spans="1:2">
      <c r="A57" s="19" t="s">
        <v>59</v>
      </c>
      <c r="B57" s="173"/>
    </row>
    <row r="58" spans="1:2">
      <c r="A58" s="19" t="s">
        <v>60</v>
      </c>
      <c r="B58" s="173"/>
    </row>
    <row r="59" spans="1:2">
      <c r="A59" s="19" t="s">
        <v>61</v>
      </c>
      <c r="B59" s="173"/>
    </row>
    <row r="60" spans="1:2">
      <c r="A60" s="19" t="s">
        <v>62</v>
      </c>
      <c r="B60" s="173"/>
    </row>
    <row r="61" spans="1:2">
      <c r="A61" s="19" t="s">
        <v>63</v>
      </c>
      <c r="B61" s="175"/>
    </row>
    <row r="62" spans="1:2">
      <c r="A62" s="19" t="s">
        <v>64</v>
      </c>
      <c r="B62" s="173"/>
    </row>
    <row r="63" spans="1:2" ht="32.25" thickBot="1">
      <c r="A63" s="20" t="s">
        <v>65</v>
      </c>
      <c r="B63" s="173"/>
    </row>
    <row r="64" spans="1:2" ht="18.75">
      <c r="A64" s="18" t="s">
        <v>67</v>
      </c>
      <c r="B64" s="6" t="s">
        <v>42</v>
      </c>
    </row>
    <row r="65" spans="1:7">
      <c r="A65" s="19" t="s">
        <v>58</v>
      </c>
      <c r="B65" s="173"/>
    </row>
    <row r="66" spans="1:7">
      <c r="A66" s="19" t="s">
        <v>59</v>
      </c>
      <c r="B66" s="173"/>
    </row>
    <row r="67" spans="1:7">
      <c r="A67" s="19" t="s">
        <v>60</v>
      </c>
      <c r="B67" s="173"/>
    </row>
    <row r="68" spans="1:7">
      <c r="A68" s="19" t="s">
        <v>61</v>
      </c>
      <c r="B68" s="173"/>
    </row>
    <row r="69" spans="1:7">
      <c r="A69" s="19" t="s">
        <v>62</v>
      </c>
      <c r="B69" s="173"/>
    </row>
    <row r="70" spans="1:7">
      <c r="A70" s="19" t="s">
        <v>63</v>
      </c>
      <c r="B70" s="174"/>
    </row>
    <row r="71" spans="1:7">
      <c r="A71" s="19" t="s">
        <v>64</v>
      </c>
      <c r="B71" s="173"/>
    </row>
    <row r="72" spans="1:7" ht="32.25" thickBot="1">
      <c r="A72" s="20" t="s">
        <v>65</v>
      </c>
      <c r="B72" s="173"/>
    </row>
    <row r="74" spans="1:7" s="10" customFormat="1" ht="23.25">
      <c r="A74" s="9" t="s">
        <v>1831</v>
      </c>
    </row>
    <row r="75" spans="1:7" ht="36" customHeight="1" thickBot="1">
      <c r="A75" s="320" t="s">
        <v>1885</v>
      </c>
      <c r="B75" s="321"/>
      <c r="C75" s="321"/>
      <c r="D75" s="321"/>
      <c r="E75" s="321"/>
      <c r="F75" s="321"/>
      <c r="G75" s="321"/>
    </row>
    <row r="76" spans="1:7" ht="18.75">
      <c r="A76" s="18" t="s">
        <v>68</v>
      </c>
      <c r="B76" s="6" t="s">
        <v>42</v>
      </c>
    </row>
    <row r="77" spans="1:7">
      <c r="A77" s="19" t="s">
        <v>58</v>
      </c>
      <c r="B77" s="173"/>
    </row>
    <row r="78" spans="1:7">
      <c r="A78" s="19" t="s">
        <v>59</v>
      </c>
      <c r="B78" s="173"/>
    </row>
    <row r="79" spans="1:7">
      <c r="A79" s="19" t="s">
        <v>60</v>
      </c>
      <c r="B79" s="173"/>
    </row>
    <row r="80" spans="1:7">
      <c r="A80" s="19" t="s">
        <v>61</v>
      </c>
      <c r="B80" s="173"/>
    </row>
    <row r="81" spans="1:2">
      <c r="A81" s="19" t="s">
        <v>62</v>
      </c>
      <c r="B81" s="173"/>
    </row>
    <row r="82" spans="1:2">
      <c r="A82" s="19" t="s">
        <v>63</v>
      </c>
      <c r="B82" s="174"/>
    </row>
    <row r="83" spans="1:2">
      <c r="A83" s="19" t="s">
        <v>64</v>
      </c>
      <c r="B83" s="173"/>
    </row>
    <row r="84" spans="1:2" ht="32.25" thickBot="1">
      <c r="A84" s="20" t="s">
        <v>69</v>
      </c>
      <c r="B84" s="173"/>
    </row>
    <row r="85" spans="1:2" ht="18.75">
      <c r="A85" s="18" t="s">
        <v>70</v>
      </c>
      <c r="B85" s="6" t="s">
        <v>42</v>
      </c>
    </row>
    <row r="86" spans="1:2">
      <c r="A86" s="19" t="s">
        <v>58</v>
      </c>
      <c r="B86" s="173"/>
    </row>
    <row r="87" spans="1:2">
      <c r="A87" s="19" t="s">
        <v>59</v>
      </c>
      <c r="B87" s="173"/>
    </row>
    <row r="88" spans="1:2">
      <c r="A88" s="19" t="s">
        <v>60</v>
      </c>
      <c r="B88" s="173"/>
    </row>
    <row r="89" spans="1:2">
      <c r="A89" s="19" t="s">
        <v>61</v>
      </c>
      <c r="B89" s="173"/>
    </row>
    <row r="90" spans="1:2">
      <c r="A90" s="19" t="s">
        <v>62</v>
      </c>
      <c r="B90" s="173"/>
    </row>
    <row r="91" spans="1:2">
      <c r="A91" s="19" t="s">
        <v>63</v>
      </c>
      <c r="B91" s="173"/>
    </row>
    <row r="92" spans="1:2">
      <c r="A92" s="19" t="s">
        <v>64</v>
      </c>
      <c r="B92" s="173"/>
    </row>
    <row r="93" spans="1:2" ht="32.25" thickBot="1">
      <c r="A93" s="20" t="s">
        <v>69</v>
      </c>
      <c r="B93" s="173"/>
    </row>
    <row r="94" spans="1:2" ht="18.75">
      <c r="A94" s="18" t="s">
        <v>71</v>
      </c>
      <c r="B94" s="6" t="s">
        <v>42</v>
      </c>
    </row>
    <row r="95" spans="1:2">
      <c r="A95" s="19" t="s">
        <v>58</v>
      </c>
      <c r="B95" s="173"/>
    </row>
    <row r="96" spans="1:2">
      <c r="A96" s="19" t="s">
        <v>59</v>
      </c>
      <c r="B96" s="173"/>
    </row>
    <row r="97" spans="1:2">
      <c r="A97" s="19" t="s">
        <v>60</v>
      </c>
      <c r="B97" s="173"/>
    </row>
    <row r="98" spans="1:2">
      <c r="A98" s="19" t="s">
        <v>61</v>
      </c>
      <c r="B98" s="173"/>
    </row>
    <row r="99" spans="1:2">
      <c r="A99" s="19" t="s">
        <v>62</v>
      </c>
      <c r="B99" s="173"/>
    </row>
    <row r="100" spans="1:2">
      <c r="A100" s="19" t="s">
        <v>63</v>
      </c>
      <c r="B100" s="174"/>
    </row>
    <row r="101" spans="1:2">
      <c r="A101" s="19" t="s">
        <v>64</v>
      </c>
      <c r="B101" s="173"/>
    </row>
    <row r="102" spans="1:2" ht="32.25" thickBot="1">
      <c r="A102" s="20" t="s">
        <v>69</v>
      </c>
      <c r="B102" s="173"/>
    </row>
    <row r="103" spans="1:2" ht="18.75">
      <c r="A103" s="18" t="s">
        <v>72</v>
      </c>
      <c r="B103" s="6" t="s">
        <v>42</v>
      </c>
    </row>
    <row r="104" spans="1:2">
      <c r="A104" s="19" t="s">
        <v>58</v>
      </c>
      <c r="B104" s="173"/>
    </row>
    <row r="105" spans="1:2">
      <c r="A105" s="19" t="s">
        <v>59</v>
      </c>
      <c r="B105" s="173"/>
    </row>
    <row r="106" spans="1:2">
      <c r="A106" s="19" t="s">
        <v>60</v>
      </c>
      <c r="B106" s="173"/>
    </row>
    <row r="107" spans="1:2">
      <c r="A107" s="19" t="s">
        <v>61</v>
      </c>
      <c r="B107" s="173"/>
    </row>
    <row r="108" spans="1:2">
      <c r="A108" s="19" t="s">
        <v>62</v>
      </c>
      <c r="B108" s="173"/>
    </row>
    <row r="109" spans="1:2">
      <c r="A109" s="19" t="s">
        <v>63</v>
      </c>
      <c r="B109" s="173"/>
    </row>
    <row r="110" spans="1:2">
      <c r="A110" s="19" t="s">
        <v>64</v>
      </c>
      <c r="B110" s="173"/>
    </row>
    <row r="111" spans="1:2" ht="32.25" thickBot="1">
      <c r="A111" s="20" t="s">
        <v>69</v>
      </c>
      <c r="B111" s="173"/>
    </row>
    <row r="113" spans="1:9" s="10" customFormat="1" ht="23.25">
      <c r="A113" s="9" t="s">
        <v>73</v>
      </c>
    </row>
    <row r="114" spans="1:9" ht="93.95" customHeight="1" thickBot="1">
      <c r="A114" s="320" t="s">
        <v>1876</v>
      </c>
      <c r="B114" s="321"/>
      <c r="C114" s="321"/>
      <c r="D114" s="321"/>
      <c r="E114" s="321"/>
      <c r="F114" s="321"/>
      <c r="G114" s="321"/>
    </row>
    <row r="115" spans="1:9" ht="18.75">
      <c r="A115" s="21" t="s">
        <v>74</v>
      </c>
      <c r="B115" s="22" t="s">
        <v>42</v>
      </c>
    </row>
    <row r="116" spans="1:9" ht="48" thickBot="1">
      <c r="A116" s="168" t="s">
        <v>75</v>
      </c>
      <c r="B116" s="172"/>
    </row>
    <row r="118" spans="1:9" s="12" customFormat="1" ht="23.25">
      <c r="A118" s="9" t="s">
        <v>76</v>
      </c>
    </row>
    <row r="119" spans="1:9" ht="120.95" customHeight="1">
      <c r="A119" s="320" t="s">
        <v>1886</v>
      </c>
      <c r="B119" s="321"/>
      <c r="C119" s="321"/>
      <c r="D119" s="321"/>
      <c r="E119" s="321"/>
      <c r="F119" s="321"/>
      <c r="G119" s="321"/>
      <c r="H119" s="322"/>
      <c r="I119" s="322"/>
    </row>
    <row r="120" spans="1:9" ht="93" customHeight="1">
      <c r="A120" s="312" t="s">
        <v>1872</v>
      </c>
      <c r="B120" s="313"/>
      <c r="C120" s="313"/>
      <c r="D120" s="313"/>
      <c r="E120" s="313"/>
      <c r="F120" s="313"/>
      <c r="G120" s="313"/>
    </row>
    <row r="121" spans="1:9" s="12" customFormat="1" ht="23.25">
      <c r="A121" s="9" t="s">
        <v>78</v>
      </c>
    </row>
    <row r="123" spans="1:9" s="41" customFormat="1" ht="18.75">
      <c r="A123" s="40" t="s">
        <v>79</v>
      </c>
    </row>
    <row r="124" spans="1:9" ht="86.1" customHeight="1">
      <c r="A124" s="320" t="s">
        <v>1887</v>
      </c>
      <c r="B124" s="321"/>
      <c r="C124" s="321"/>
      <c r="D124" s="321"/>
      <c r="E124" s="321"/>
      <c r="F124" s="321"/>
      <c r="G124" s="321"/>
      <c r="H124" s="322"/>
      <c r="I124" s="322"/>
    </row>
    <row r="125" spans="1:9" ht="116.1" customHeight="1">
      <c r="A125" s="312" t="s">
        <v>1872</v>
      </c>
      <c r="B125" s="313"/>
      <c r="C125" s="313"/>
      <c r="D125" s="313"/>
      <c r="E125" s="313"/>
      <c r="F125" s="313"/>
      <c r="G125" s="313"/>
      <c r="H125" s="169"/>
      <c r="I125" s="169"/>
    </row>
    <row r="126" spans="1:9" s="41" customFormat="1" ht="18.75">
      <c r="A126" s="40" t="s">
        <v>80</v>
      </c>
    </row>
    <row r="127" spans="1:9" ht="107.1" customHeight="1">
      <c r="A127" s="320" t="s">
        <v>1888</v>
      </c>
      <c r="B127" s="321"/>
      <c r="C127" s="321"/>
      <c r="D127" s="321"/>
      <c r="E127" s="321"/>
      <c r="F127" s="321"/>
      <c r="G127" s="321"/>
      <c r="H127" s="322"/>
      <c r="I127" s="322"/>
    </row>
    <row r="128" spans="1:9" ht="116.1" customHeight="1">
      <c r="A128" s="314" t="s">
        <v>1873</v>
      </c>
      <c r="B128" s="313"/>
      <c r="C128" s="313"/>
      <c r="D128" s="313"/>
      <c r="E128" s="313"/>
      <c r="F128" s="313"/>
      <c r="G128" s="313"/>
      <c r="H128" s="170"/>
      <c r="I128" s="170"/>
    </row>
    <row r="129" spans="1:14">
      <c r="A129" s="325" t="s">
        <v>1889</v>
      </c>
      <c r="B129" s="332"/>
      <c r="C129" s="332"/>
      <c r="D129" s="333"/>
      <c r="E129" s="333"/>
      <c r="F129" s="333"/>
      <c r="G129" s="333"/>
      <c r="H129" s="335"/>
      <c r="I129" s="322"/>
    </row>
    <row r="130" spans="1:14" ht="16.5" thickBot="1">
      <c r="A130" s="334"/>
      <c r="B130" s="333"/>
      <c r="C130" s="333"/>
      <c r="D130" s="333"/>
      <c r="E130" s="333"/>
      <c r="F130" s="333"/>
      <c r="G130" s="333"/>
      <c r="H130" s="336"/>
      <c r="I130" s="337"/>
    </row>
    <row r="131" spans="1:14" ht="409.5" customHeight="1" thickBot="1">
      <c r="A131" s="328" t="s">
        <v>1877</v>
      </c>
      <c r="B131" s="329"/>
      <c r="C131" s="330"/>
      <c r="D131" s="331" t="s">
        <v>81</v>
      </c>
      <c r="E131" s="329"/>
      <c r="F131" s="329"/>
      <c r="G131" s="329"/>
      <c r="H131" s="329"/>
      <c r="I131" s="329"/>
      <c r="J131" s="329"/>
      <c r="K131" s="329"/>
      <c r="L131" s="329"/>
      <c r="M131" s="329"/>
      <c r="N131" s="329"/>
    </row>
    <row r="132" spans="1:14" ht="15.6" customHeight="1">
      <c r="A132" s="341" t="s">
        <v>82</v>
      </c>
      <c r="B132" s="342"/>
      <c r="C132" s="342"/>
      <c r="D132" s="342"/>
      <c r="E132" s="342"/>
      <c r="F132" s="342"/>
      <c r="G132" s="342"/>
    </row>
    <row r="133" spans="1:14">
      <c r="A133" s="158"/>
    </row>
    <row r="134" spans="1:14">
      <c r="A134" s="312" t="s">
        <v>77</v>
      </c>
      <c r="B134" s="312"/>
      <c r="C134" s="312"/>
      <c r="D134" s="312"/>
      <c r="E134" s="312"/>
      <c r="F134" s="312"/>
      <c r="G134" s="312"/>
      <c r="H134" s="312"/>
    </row>
    <row r="135" spans="1:14">
      <c r="A135" s="312"/>
      <c r="B135" s="312"/>
      <c r="C135" s="312"/>
      <c r="D135" s="312"/>
      <c r="E135" s="312"/>
      <c r="F135" s="312"/>
      <c r="G135" s="312"/>
      <c r="H135" s="312"/>
    </row>
    <row r="136" spans="1:14">
      <c r="A136" s="312"/>
      <c r="B136" s="312"/>
      <c r="C136" s="312"/>
      <c r="D136" s="312"/>
      <c r="E136" s="312"/>
      <c r="F136" s="312"/>
      <c r="G136" s="312"/>
      <c r="H136" s="312"/>
    </row>
    <row r="137" spans="1:14">
      <c r="A137" s="312"/>
      <c r="B137" s="312"/>
      <c r="C137" s="312"/>
      <c r="D137" s="312"/>
      <c r="E137" s="312"/>
      <c r="F137" s="312"/>
      <c r="G137" s="312"/>
      <c r="H137" s="312"/>
    </row>
    <row r="138" spans="1:14">
      <c r="A138" s="312"/>
      <c r="B138" s="312"/>
      <c r="C138" s="312"/>
      <c r="D138" s="312"/>
      <c r="E138" s="312"/>
      <c r="F138" s="312"/>
      <c r="G138" s="312"/>
      <c r="H138" s="312"/>
    </row>
    <row r="139" spans="1:14">
      <c r="A139" s="312"/>
      <c r="B139" s="312"/>
      <c r="C139" s="312"/>
      <c r="D139" s="312"/>
      <c r="E139" s="312"/>
      <c r="F139" s="312"/>
      <c r="G139" s="312"/>
      <c r="H139" s="312"/>
    </row>
    <row r="140" spans="1:14">
      <c r="A140" s="312"/>
      <c r="B140" s="312"/>
      <c r="C140" s="312"/>
      <c r="D140" s="312"/>
      <c r="E140" s="312"/>
      <c r="F140" s="312"/>
      <c r="G140" s="312"/>
      <c r="H140" s="312"/>
    </row>
    <row r="141" spans="1:14">
      <c r="A141" s="312"/>
      <c r="B141" s="312"/>
      <c r="C141" s="312"/>
      <c r="D141" s="312"/>
      <c r="E141" s="312"/>
      <c r="F141" s="312"/>
      <c r="G141" s="312"/>
      <c r="H141" s="312"/>
    </row>
    <row r="142" spans="1:14">
      <c r="A142" s="312"/>
      <c r="B142" s="312"/>
      <c r="C142" s="312"/>
      <c r="D142" s="312"/>
      <c r="E142" s="312"/>
      <c r="F142" s="312"/>
      <c r="G142" s="312"/>
      <c r="H142" s="312"/>
    </row>
    <row r="143" spans="1:14">
      <c r="A143" s="312"/>
      <c r="B143" s="312"/>
      <c r="C143" s="312"/>
      <c r="D143" s="312"/>
      <c r="E143" s="312"/>
      <c r="F143" s="312"/>
      <c r="G143" s="312"/>
      <c r="H143" s="312"/>
    </row>
    <row r="144" spans="1:14">
      <c r="A144" s="312"/>
      <c r="B144" s="312"/>
      <c r="C144" s="312"/>
      <c r="D144" s="312"/>
      <c r="E144" s="312"/>
      <c r="F144" s="312"/>
      <c r="G144" s="312"/>
      <c r="H144" s="312"/>
    </row>
    <row r="145" spans="1:8">
      <c r="A145" s="312"/>
      <c r="B145" s="312"/>
      <c r="C145" s="312"/>
      <c r="D145" s="312"/>
      <c r="E145" s="312"/>
      <c r="F145" s="312"/>
      <c r="G145" s="312"/>
      <c r="H145" s="312"/>
    </row>
    <row r="146" spans="1:8">
      <c r="A146" s="312"/>
      <c r="B146" s="312"/>
      <c r="C146" s="312"/>
      <c r="D146" s="312"/>
      <c r="E146" s="312"/>
      <c r="F146" s="312"/>
      <c r="G146" s="312"/>
      <c r="H146" s="312"/>
    </row>
    <row r="147" spans="1:8">
      <c r="A147" s="312"/>
      <c r="B147" s="312"/>
      <c r="C147" s="312"/>
      <c r="D147" s="312"/>
      <c r="E147" s="312"/>
      <c r="F147" s="312"/>
      <c r="G147" s="312"/>
      <c r="H147" s="312"/>
    </row>
    <row r="148" spans="1:8">
      <c r="A148" s="312"/>
      <c r="B148" s="312"/>
      <c r="C148" s="312"/>
      <c r="D148" s="312"/>
      <c r="E148" s="312"/>
      <c r="F148" s="312"/>
      <c r="G148" s="312"/>
      <c r="H148" s="312"/>
    </row>
    <row r="149" spans="1:8">
      <c r="A149" s="312"/>
      <c r="B149" s="312"/>
      <c r="C149" s="312"/>
      <c r="D149" s="312"/>
      <c r="E149" s="312"/>
      <c r="F149" s="312"/>
      <c r="G149" s="312"/>
      <c r="H149" s="312"/>
    </row>
    <row r="150" spans="1:8">
      <c r="A150" s="312"/>
      <c r="B150" s="312"/>
      <c r="C150" s="312"/>
      <c r="D150" s="312"/>
      <c r="E150" s="312"/>
      <c r="F150" s="312"/>
      <c r="G150" s="312"/>
      <c r="H150" s="312"/>
    </row>
    <row r="151" spans="1:8" s="41" customFormat="1" ht="18.75">
      <c r="A151" s="40" t="s">
        <v>83</v>
      </c>
    </row>
    <row r="152" spans="1:8" ht="48" customHeight="1">
      <c r="A152" s="325" t="s">
        <v>1878</v>
      </c>
      <c r="B152" s="321"/>
      <c r="C152" s="321"/>
      <c r="D152" s="321"/>
      <c r="E152" s="321"/>
      <c r="F152" s="321"/>
      <c r="G152" s="321"/>
    </row>
    <row r="153" spans="1:8" ht="48" customHeight="1">
      <c r="A153" s="158"/>
    </row>
    <row r="154" spans="1:8" ht="48" customHeight="1">
      <c r="A154" s="158"/>
    </row>
    <row r="155" spans="1:8" ht="48" customHeight="1" thickBot="1">
      <c r="A155" s="158"/>
    </row>
    <row r="156" spans="1:8" ht="18.75">
      <c r="A156" s="57" t="s">
        <v>84</v>
      </c>
      <c r="B156" s="338" t="s">
        <v>48</v>
      </c>
      <c r="C156" s="339"/>
      <c r="D156" s="339"/>
      <c r="E156" s="339"/>
      <c r="F156" s="339"/>
      <c r="G156" s="340"/>
    </row>
    <row r="157" spans="1:8">
      <c r="A157" s="166" t="s">
        <v>85</v>
      </c>
      <c r="B157" s="323"/>
      <c r="C157" s="323"/>
      <c r="D157" s="323"/>
      <c r="E157" s="323"/>
      <c r="F157" s="323"/>
      <c r="G157" s="324"/>
    </row>
    <row r="158" spans="1:8" ht="31.5">
      <c r="A158" s="166" t="s">
        <v>1890</v>
      </c>
      <c r="B158" s="323"/>
      <c r="C158" s="323"/>
      <c r="D158" s="323"/>
      <c r="E158" s="323"/>
      <c r="F158" s="323"/>
      <c r="G158" s="324"/>
    </row>
    <row r="159" spans="1:8">
      <c r="A159" s="345" t="s">
        <v>86</v>
      </c>
      <c r="B159" s="323"/>
      <c r="C159" s="323"/>
      <c r="D159" s="323"/>
      <c r="E159" s="323"/>
      <c r="F159" s="323"/>
      <c r="G159" s="324"/>
    </row>
    <row r="160" spans="1:8">
      <c r="A160" s="345"/>
      <c r="B160" s="323"/>
      <c r="C160" s="323"/>
      <c r="D160" s="323"/>
      <c r="E160" s="323"/>
      <c r="F160" s="323"/>
      <c r="G160" s="324"/>
    </row>
    <row r="161" spans="1:7">
      <c r="A161" s="345" t="s">
        <v>1891</v>
      </c>
      <c r="B161" s="323"/>
      <c r="C161" s="323"/>
      <c r="D161" s="323"/>
      <c r="E161" s="323"/>
      <c r="F161" s="323"/>
      <c r="G161" s="324"/>
    </row>
    <row r="162" spans="1:7">
      <c r="A162" s="345"/>
      <c r="B162" s="323"/>
      <c r="C162" s="323"/>
      <c r="D162" s="323"/>
      <c r="E162" s="323"/>
      <c r="F162" s="323"/>
      <c r="G162" s="324"/>
    </row>
    <row r="163" spans="1:7">
      <c r="A163" s="345"/>
      <c r="B163" s="323"/>
      <c r="C163" s="323"/>
      <c r="D163" s="323"/>
      <c r="E163" s="323"/>
      <c r="F163" s="323"/>
      <c r="G163" s="324"/>
    </row>
    <row r="164" spans="1:7">
      <c r="A164" s="345"/>
      <c r="B164" s="323"/>
      <c r="C164" s="323"/>
      <c r="D164" s="323"/>
      <c r="E164" s="323"/>
      <c r="F164" s="323"/>
      <c r="G164" s="324"/>
    </row>
    <row r="165" spans="1:7">
      <c r="A165" s="345"/>
      <c r="B165" s="323"/>
      <c r="C165" s="323"/>
      <c r="D165" s="323"/>
      <c r="E165" s="323"/>
      <c r="F165" s="323"/>
      <c r="G165" s="324"/>
    </row>
    <row r="166" spans="1:7">
      <c r="A166" s="345"/>
      <c r="B166" s="323"/>
      <c r="C166" s="323"/>
      <c r="D166" s="323"/>
      <c r="E166" s="323"/>
      <c r="F166" s="323"/>
      <c r="G166" s="324"/>
    </row>
    <row r="167" spans="1:7" ht="47.25">
      <c r="A167" s="166" t="s">
        <v>87</v>
      </c>
      <c r="B167" s="323"/>
      <c r="C167" s="323"/>
      <c r="D167" s="323"/>
      <c r="E167" s="323"/>
      <c r="F167" s="323"/>
      <c r="G167" s="324"/>
    </row>
    <row r="168" spans="1:7">
      <c r="A168" s="345" t="s">
        <v>88</v>
      </c>
      <c r="B168" s="323"/>
      <c r="C168" s="323"/>
      <c r="D168" s="323"/>
      <c r="E168" s="323"/>
      <c r="F168" s="323"/>
      <c r="G168" s="324"/>
    </row>
    <row r="169" spans="1:7">
      <c r="A169" s="345"/>
      <c r="B169" s="323"/>
      <c r="C169" s="323"/>
      <c r="D169" s="323"/>
      <c r="E169" s="323"/>
      <c r="F169" s="323"/>
      <c r="G169" s="324"/>
    </row>
    <row r="170" spans="1:7">
      <c r="A170" s="345"/>
      <c r="B170" s="323"/>
      <c r="C170" s="323"/>
      <c r="D170" s="323"/>
      <c r="E170" s="323"/>
      <c r="F170" s="323"/>
      <c r="G170" s="324"/>
    </row>
    <row r="171" spans="1:7">
      <c r="A171" s="345"/>
      <c r="B171" s="323"/>
      <c r="C171" s="323"/>
      <c r="D171" s="323"/>
      <c r="E171" s="323"/>
      <c r="F171" s="323"/>
      <c r="G171" s="324"/>
    </row>
    <row r="172" spans="1:7">
      <c r="A172" s="345"/>
      <c r="B172" s="323"/>
      <c r="C172" s="323"/>
      <c r="D172" s="323"/>
      <c r="E172" s="323"/>
      <c r="F172" s="323"/>
      <c r="G172" s="324"/>
    </row>
    <row r="173" spans="1:7">
      <c r="A173" s="345"/>
      <c r="B173" s="323"/>
      <c r="C173" s="323"/>
      <c r="D173" s="323"/>
      <c r="E173" s="323"/>
      <c r="F173" s="323"/>
      <c r="G173" s="324"/>
    </row>
    <row r="174" spans="1:7">
      <c r="A174" s="345"/>
      <c r="B174" s="323"/>
      <c r="C174" s="323"/>
      <c r="D174" s="323"/>
      <c r="E174" s="323"/>
      <c r="F174" s="323"/>
      <c r="G174" s="324"/>
    </row>
    <row r="175" spans="1:7" ht="31.5">
      <c r="A175" s="166" t="s">
        <v>89</v>
      </c>
      <c r="B175" s="323"/>
      <c r="C175" s="323"/>
      <c r="D175" s="323"/>
      <c r="E175" s="323"/>
      <c r="F175" s="323"/>
      <c r="G175" s="324"/>
    </row>
    <row r="176" spans="1:7" ht="63">
      <c r="A176" s="166" t="s">
        <v>90</v>
      </c>
      <c r="B176" s="323"/>
      <c r="C176" s="323"/>
      <c r="D176" s="323"/>
      <c r="E176" s="323"/>
      <c r="F176" s="323"/>
      <c r="G176" s="324"/>
    </row>
    <row r="177" spans="1:8" ht="31.5">
      <c r="A177" s="166" t="s">
        <v>91</v>
      </c>
      <c r="B177" s="323"/>
      <c r="C177" s="323"/>
      <c r="D177" s="323"/>
      <c r="E177" s="323"/>
      <c r="F177" s="323"/>
      <c r="G177" s="324"/>
    </row>
    <row r="178" spans="1:8" ht="63">
      <c r="A178" s="166" t="s">
        <v>92</v>
      </c>
      <c r="B178" s="323"/>
      <c r="C178" s="323"/>
      <c r="D178" s="323"/>
      <c r="E178" s="323"/>
      <c r="F178" s="323"/>
      <c r="G178" s="324"/>
    </row>
    <row r="179" spans="1:8" ht="63.75" thickBot="1">
      <c r="A179" s="232" t="s">
        <v>93</v>
      </c>
      <c r="B179" s="343"/>
      <c r="C179" s="343"/>
      <c r="D179" s="343"/>
      <c r="E179" s="343"/>
      <c r="F179" s="343"/>
      <c r="G179" s="344"/>
    </row>
    <row r="180" spans="1:8" ht="15.95" customHeight="1">
      <c r="A180" s="356" t="s">
        <v>94</v>
      </c>
      <c r="B180" s="357"/>
      <c r="C180" s="357"/>
      <c r="D180" s="357"/>
      <c r="E180" s="357"/>
      <c r="F180" s="357"/>
      <c r="G180" s="357"/>
    </row>
    <row r="181" spans="1:8">
      <c r="A181" s="158"/>
    </row>
    <row r="182" spans="1:8">
      <c r="A182" s="158"/>
    </row>
    <row r="183" spans="1:8">
      <c r="A183" s="158"/>
    </row>
    <row r="184" spans="1:8">
      <c r="A184" s="158"/>
    </row>
    <row r="185" spans="1:8">
      <c r="A185" s="158"/>
    </row>
    <row r="186" spans="1:8">
      <c r="A186" s="158"/>
    </row>
    <row r="187" spans="1:8">
      <c r="A187" s="158"/>
    </row>
    <row r="188" spans="1:8">
      <c r="A188" s="158"/>
    </row>
    <row r="189" spans="1:8">
      <c r="A189" s="158"/>
    </row>
    <row r="190" spans="1:8">
      <c r="A190" s="158"/>
    </row>
    <row r="191" spans="1:8" ht="16.5" thickBot="1">
      <c r="A191" s="159"/>
      <c r="B191" s="160"/>
      <c r="C191" s="160"/>
      <c r="D191" s="160"/>
      <c r="E191" s="160"/>
      <c r="F191" s="160"/>
      <c r="G191" s="160"/>
      <c r="H191" s="160"/>
    </row>
    <row r="192" spans="1:8" ht="37.5">
      <c r="A192" s="42" t="s">
        <v>95</v>
      </c>
      <c r="B192" s="43" t="s">
        <v>96</v>
      </c>
      <c r="C192" s="44" t="s">
        <v>97</v>
      </c>
      <c r="D192" s="44" t="s">
        <v>98</v>
      </c>
      <c r="E192" s="44" t="s">
        <v>99</v>
      </c>
      <c r="F192" s="44" t="s">
        <v>100</v>
      </c>
      <c r="G192" s="44" t="s">
        <v>101</v>
      </c>
      <c r="H192" s="45" t="s">
        <v>102</v>
      </c>
    </row>
    <row r="193" spans="1:8">
      <c r="A193" s="179"/>
      <c r="B193" s="179"/>
      <c r="C193" s="179"/>
      <c r="D193" s="178"/>
      <c r="E193" s="179"/>
      <c r="F193" s="179"/>
      <c r="G193" s="179"/>
      <c r="H193" s="178"/>
    </row>
    <row r="194" spans="1:8">
      <c r="A194" s="179"/>
      <c r="B194" s="179"/>
      <c r="C194" s="179"/>
      <c r="D194" s="179"/>
      <c r="E194" s="179"/>
      <c r="F194" s="179"/>
      <c r="G194" s="179"/>
      <c r="H194" s="179"/>
    </row>
    <row r="195" spans="1:8">
      <c r="A195" s="179"/>
      <c r="B195" s="179"/>
      <c r="C195" s="179"/>
      <c r="D195" s="179"/>
      <c r="E195" s="179"/>
      <c r="F195" s="179"/>
      <c r="G195" s="179"/>
      <c r="H195" s="179"/>
    </row>
    <row r="196" spans="1:8">
      <c r="A196" s="179"/>
      <c r="B196" s="179"/>
      <c r="C196" s="179"/>
      <c r="D196" s="179"/>
      <c r="E196" s="179"/>
      <c r="F196" s="179"/>
      <c r="G196" s="179"/>
      <c r="H196" s="179"/>
    </row>
    <row r="197" spans="1:8">
      <c r="A197" s="179"/>
      <c r="B197" s="179"/>
      <c r="C197" s="179"/>
      <c r="D197" s="179"/>
      <c r="E197" s="179"/>
      <c r="F197" s="179"/>
      <c r="G197" s="179"/>
      <c r="H197" s="179"/>
    </row>
    <row r="198" spans="1:8">
      <c r="A198" s="179"/>
      <c r="B198" s="179"/>
      <c r="C198" s="179"/>
      <c r="D198" s="179"/>
      <c r="E198" s="179"/>
      <c r="F198" s="179"/>
      <c r="G198" s="179"/>
      <c r="H198" s="179"/>
    </row>
    <row r="199" spans="1:8" ht="18.75">
      <c r="A199" s="180" t="s">
        <v>103</v>
      </c>
      <c r="B199" s="179"/>
      <c r="C199" s="179"/>
      <c r="D199" s="179"/>
      <c r="E199" s="179"/>
      <c r="F199" s="179"/>
      <c r="G199" s="179"/>
      <c r="H199" s="179"/>
    </row>
    <row r="202" spans="1:8" s="41" customFormat="1" ht="18.75">
      <c r="A202" s="40" t="s">
        <v>104</v>
      </c>
    </row>
    <row r="203" spans="1:8" ht="60" customHeight="1">
      <c r="A203" s="320" t="s">
        <v>1892</v>
      </c>
      <c r="B203" s="321"/>
      <c r="C203" s="321"/>
      <c r="D203" s="321"/>
      <c r="E203" s="321"/>
      <c r="F203" s="321"/>
      <c r="G203" s="321"/>
      <c r="H203" s="321"/>
    </row>
    <row r="204" spans="1:8">
      <c r="A204" s="314" t="s">
        <v>77</v>
      </c>
      <c r="B204" s="314"/>
      <c r="C204" s="314"/>
      <c r="D204" s="315"/>
      <c r="E204" s="315"/>
      <c r="F204" s="315"/>
      <c r="G204" s="315"/>
      <c r="H204" s="315"/>
    </row>
    <row r="205" spans="1:8">
      <c r="A205" s="315"/>
      <c r="B205" s="315"/>
      <c r="C205" s="315"/>
      <c r="D205" s="315"/>
      <c r="E205" s="315"/>
      <c r="F205" s="315"/>
      <c r="G205" s="315"/>
      <c r="H205" s="315"/>
    </row>
    <row r="206" spans="1:8">
      <c r="A206" s="315"/>
      <c r="B206" s="315"/>
      <c r="C206" s="315"/>
      <c r="D206" s="315"/>
      <c r="E206" s="315"/>
      <c r="F206" s="315"/>
      <c r="G206" s="315"/>
      <c r="H206" s="315"/>
    </row>
    <row r="207" spans="1:8">
      <c r="A207" s="315"/>
      <c r="B207" s="315"/>
      <c r="C207" s="315"/>
      <c r="D207" s="315"/>
      <c r="E207" s="315"/>
      <c r="F207" s="315"/>
      <c r="G207" s="315"/>
      <c r="H207" s="315"/>
    </row>
    <row r="208" spans="1:8">
      <c r="A208" s="315"/>
      <c r="B208" s="315"/>
      <c r="C208" s="315"/>
      <c r="D208" s="315"/>
      <c r="E208" s="315"/>
      <c r="F208" s="315"/>
      <c r="G208" s="315"/>
      <c r="H208" s="315"/>
    </row>
    <row r="209" spans="1:8">
      <c r="A209" s="315"/>
      <c r="B209" s="315"/>
      <c r="C209" s="315"/>
      <c r="D209" s="315"/>
      <c r="E209" s="315"/>
      <c r="F209" s="315"/>
      <c r="G209" s="315"/>
      <c r="H209" s="315"/>
    </row>
    <row r="210" spans="1:8">
      <c r="A210" s="315"/>
      <c r="B210" s="315"/>
      <c r="C210" s="315"/>
      <c r="D210" s="315"/>
      <c r="E210" s="315"/>
      <c r="F210" s="315"/>
      <c r="G210" s="315"/>
      <c r="H210" s="315"/>
    </row>
    <row r="211" spans="1:8">
      <c r="A211" s="315"/>
      <c r="B211" s="315"/>
      <c r="C211" s="315"/>
      <c r="D211" s="315"/>
      <c r="E211" s="315"/>
      <c r="F211" s="315"/>
      <c r="G211" s="315"/>
      <c r="H211" s="315"/>
    </row>
    <row r="212" spans="1:8">
      <c r="A212" s="315"/>
      <c r="B212" s="315"/>
      <c r="C212" s="315"/>
      <c r="D212" s="315"/>
      <c r="E212" s="315"/>
      <c r="F212" s="315"/>
      <c r="G212" s="315"/>
      <c r="H212" s="315"/>
    </row>
    <row r="213" spans="1:8">
      <c r="A213" s="315"/>
      <c r="B213" s="315"/>
      <c r="C213" s="315"/>
      <c r="D213" s="315"/>
      <c r="E213" s="315"/>
      <c r="F213" s="315"/>
      <c r="G213" s="315"/>
      <c r="H213" s="315"/>
    </row>
    <row r="214" spans="1:8">
      <c r="A214" s="315"/>
      <c r="B214" s="315"/>
      <c r="C214" s="315"/>
      <c r="D214" s="315"/>
      <c r="E214" s="315"/>
      <c r="F214" s="315"/>
      <c r="G214" s="315"/>
      <c r="H214" s="315"/>
    </row>
    <row r="215" spans="1:8">
      <c r="A215" s="315"/>
      <c r="B215" s="315"/>
      <c r="C215" s="315"/>
      <c r="D215" s="315"/>
      <c r="E215" s="315"/>
      <c r="F215" s="315"/>
      <c r="G215" s="315"/>
      <c r="H215" s="315"/>
    </row>
    <row r="216" spans="1:8">
      <c r="A216" s="315"/>
      <c r="B216" s="315"/>
      <c r="C216" s="315"/>
      <c r="D216" s="315"/>
      <c r="E216" s="315"/>
      <c r="F216" s="315"/>
      <c r="G216" s="315"/>
      <c r="H216" s="315"/>
    </row>
    <row r="217" spans="1:8">
      <c r="A217" s="315"/>
      <c r="B217" s="315"/>
      <c r="C217" s="315"/>
      <c r="D217" s="315"/>
      <c r="E217" s="315"/>
      <c r="F217" s="315"/>
      <c r="G217" s="315"/>
      <c r="H217" s="315"/>
    </row>
    <row r="218" spans="1:8">
      <c r="A218" s="315"/>
      <c r="B218" s="315"/>
      <c r="C218" s="315"/>
      <c r="D218" s="315"/>
      <c r="E218" s="315"/>
      <c r="F218" s="315"/>
      <c r="G218" s="315"/>
      <c r="H218" s="315"/>
    </row>
    <row r="219" spans="1:8">
      <c r="A219" s="315"/>
      <c r="B219" s="315"/>
      <c r="C219" s="315"/>
      <c r="D219" s="315"/>
      <c r="E219" s="315"/>
      <c r="F219" s="315"/>
      <c r="G219" s="315"/>
      <c r="H219" s="315"/>
    </row>
    <row r="220" spans="1:8">
      <c r="A220" s="315"/>
      <c r="B220" s="315"/>
      <c r="C220" s="315"/>
      <c r="D220" s="315"/>
      <c r="E220" s="315"/>
      <c r="F220" s="315"/>
      <c r="G220" s="315"/>
      <c r="H220" s="315"/>
    </row>
    <row r="222" spans="1:8" s="41" customFormat="1" ht="18.75">
      <c r="A222" s="40" t="s">
        <v>105</v>
      </c>
    </row>
    <row r="223" spans="1:8" ht="108" customHeight="1">
      <c r="A223" s="320" t="s">
        <v>1893</v>
      </c>
      <c r="B223" s="321"/>
      <c r="C223" s="321"/>
      <c r="D223" s="321"/>
      <c r="E223" s="321"/>
      <c r="F223" s="321"/>
      <c r="G223" s="321"/>
      <c r="H223" s="321"/>
    </row>
    <row r="224" spans="1:8">
      <c r="A224" s="314" t="s">
        <v>77</v>
      </c>
      <c r="B224" s="314"/>
      <c r="C224" s="314"/>
      <c r="D224" s="315"/>
      <c r="E224" s="315"/>
      <c r="F224" s="315"/>
      <c r="G224" s="315"/>
      <c r="H224" s="315"/>
    </row>
    <row r="225" spans="1:8">
      <c r="A225" s="315"/>
      <c r="B225" s="315"/>
      <c r="C225" s="315"/>
      <c r="D225" s="315"/>
      <c r="E225" s="315"/>
      <c r="F225" s="315"/>
      <c r="G225" s="315"/>
      <c r="H225" s="315"/>
    </row>
    <row r="226" spans="1:8">
      <c r="A226" s="315"/>
      <c r="B226" s="315"/>
      <c r="C226" s="315"/>
      <c r="D226" s="315"/>
      <c r="E226" s="315"/>
      <c r="F226" s="315"/>
      <c r="G226" s="315"/>
      <c r="H226" s="315"/>
    </row>
    <row r="227" spans="1:8">
      <c r="A227" s="315"/>
      <c r="B227" s="315"/>
      <c r="C227" s="315"/>
      <c r="D227" s="315"/>
      <c r="E227" s="315"/>
      <c r="F227" s="315"/>
      <c r="G227" s="315"/>
      <c r="H227" s="315"/>
    </row>
    <row r="228" spans="1:8">
      <c r="A228" s="315"/>
      <c r="B228" s="315"/>
      <c r="C228" s="315"/>
      <c r="D228" s="315"/>
      <c r="E228" s="315"/>
      <c r="F228" s="315"/>
      <c r="G228" s="315"/>
      <c r="H228" s="315"/>
    </row>
    <row r="229" spans="1:8">
      <c r="A229" s="315"/>
      <c r="B229" s="315"/>
      <c r="C229" s="315"/>
      <c r="D229" s="315"/>
      <c r="E229" s="315"/>
      <c r="F229" s="315"/>
      <c r="G229" s="315"/>
      <c r="H229" s="315"/>
    </row>
    <row r="230" spans="1:8">
      <c r="A230" s="315"/>
      <c r="B230" s="315"/>
      <c r="C230" s="315"/>
      <c r="D230" s="315"/>
      <c r="E230" s="315"/>
      <c r="F230" s="315"/>
      <c r="G230" s="315"/>
      <c r="H230" s="315"/>
    </row>
    <row r="231" spans="1:8">
      <c r="A231" s="315"/>
      <c r="B231" s="315"/>
      <c r="C231" s="315"/>
      <c r="D231" s="315"/>
      <c r="E231" s="315"/>
      <c r="F231" s="315"/>
      <c r="G231" s="315"/>
      <c r="H231" s="315"/>
    </row>
    <row r="232" spans="1:8">
      <c r="A232" s="315"/>
      <c r="B232" s="315"/>
      <c r="C232" s="315"/>
      <c r="D232" s="315"/>
      <c r="E232" s="315"/>
      <c r="F232" s="315"/>
      <c r="G232" s="315"/>
      <c r="H232" s="315"/>
    </row>
    <row r="233" spans="1:8">
      <c r="A233" s="315"/>
      <c r="B233" s="315"/>
      <c r="C233" s="315"/>
      <c r="D233" s="315"/>
      <c r="E233" s="315"/>
      <c r="F233" s="315"/>
      <c r="G233" s="315"/>
      <c r="H233" s="315"/>
    </row>
    <row r="234" spans="1:8">
      <c r="A234" s="315"/>
      <c r="B234" s="315"/>
      <c r="C234" s="315"/>
      <c r="D234" s="315"/>
      <c r="E234" s="315"/>
      <c r="F234" s="315"/>
      <c r="G234" s="315"/>
      <c r="H234" s="315"/>
    </row>
    <row r="235" spans="1:8">
      <c r="A235" s="315"/>
      <c r="B235" s="315"/>
      <c r="C235" s="315"/>
      <c r="D235" s="315"/>
      <c r="E235" s="315"/>
      <c r="F235" s="315"/>
      <c r="G235" s="315"/>
      <c r="H235" s="315"/>
    </row>
    <row r="236" spans="1:8">
      <c r="A236" s="315"/>
      <c r="B236" s="315"/>
      <c r="C236" s="315"/>
      <c r="D236" s="315"/>
      <c r="E236" s="315"/>
      <c r="F236" s="315"/>
      <c r="G236" s="315"/>
      <c r="H236" s="315"/>
    </row>
    <row r="237" spans="1:8">
      <c r="A237" s="315"/>
      <c r="B237" s="315"/>
      <c r="C237" s="315"/>
      <c r="D237" s="315"/>
      <c r="E237" s="315"/>
      <c r="F237" s="315"/>
      <c r="G237" s="315"/>
      <c r="H237" s="315"/>
    </row>
    <row r="238" spans="1:8">
      <c r="A238" s="315"/>
      <c r="B238" s="315"/>
      <c r="C238" s="315"/>
      <c r="D238" s="315"/>
      <c r="E238" s="315"/>
      <c r="F238" s="315"/>
      <c r="G238" s="315"/>
      <c r="H238" s="315"/>
    </row>
    <row r="239" spans="1:8">
      <c r="A239" s="315"/>
      <c r="B239" s="315"/>
      <c r="C239" s="315"/>
      <c r="D239" s="315"/>
      <c r="E239" s="315"/>
      <c r="F239" s="315"/>
      <c r="G239" s="315"/>
      <c r="H239" s="315"/>
    </row>
    <row r="240" spans="1:8" ht="16.5" thickBot="1">
      <c r="A240" s="315"/>
      <c r="B240" s="315"/>
      <c r="C240" s="315"/>
      <c r="D240" s="315"/>
      <c r="E240" s="315"/>
      <c r="F240" s="315"/>
      <c r="G240" s="315"/>
      <c r="H240" s="315"/>
    </row>
    <row r="241" spans="1:8" ht="15.95" customHeight="1">
      <c r="A241" s="316" t="s">
        <v>1879</v>
      </c>
      <c r="B241" s="316"/>
      <c r="C241" s="317"/>
      <c r="D241" s="316" t="s">
        <v>106</v>
      </c>
      <c r="E241" s="316"/>
      <c r="F241" s="316"/>
      <c r="G241" s="358"/>
      <c r="H241" s="358"/>
    </row>
    <row r="242" spans="1:8">
      <c r="A242" s="318"/>
      <c r="B242" s="318"/>
      <c r="C242" s="319"/>
      <c r="D242" s="318"/>
      <c r="E242" s="318"/>
      <c r="F242" s="318"/>
      <c r="G242" s="318"/>
      <c r="H242" s="318"/>
    </row>
    <row r="243" spans="1:8">
      <c r="A243" s="318"/>
      <c r="B243" s="318"/>
      <c r="C243" s="319"/>
      <c r="D243" s="318"/>
      <c r="E243" s="318"/>
      <c r="F243" s="318"/>
      <c r="G243" s="318"/>
      <c r="H243" s="318"/>
    </row>
    <row r="244" spans="1:8">
      <c r="A244" s="318"/>
      <c r="B244" s="318"/>
      <c r="C244" s="319"/>
      <c r="D244" s="318"/>
      <c r="E244" s="318"/>
      <c r="F244" s="318"/>
      <c r="G244" s="318"/>
      <c r="H244" s="318"/>
    </row>
    <row r="245" spans="1:8">
      <c r="A245" s="318"/>
      <c r="B245" s="318"/>
      <c r="C245" s="319"/>
      <c r="D245" s="318"/>
      <c r="E245" s="318"/>
      <c r="F245" s="318"/>
      <c r="G245" s="318"/>
      <c r="H245" s="318"/>
    </row>
    <row r="246" spans="1:8">
      <c r="A246" s="318"/>
      <c r="B246" s="318"/>
      <c r="C246" s="319"/>
      <c r="D246" s="318"/>
      <c r="E246" s="318"/>
      <c r="F246" s="318"/>
      <c r="G246" s="318"/>
      <c r="H246" s="318"/>
    </row>
    <row r="247" spans="1:8">
      <c r="A247" s="318"/>
      <c r="B247" s="318"/>
      <c r="C247" s="319"/>
      <c r="D247" s="318"/>
      <c r="E247" s="318"/>
      <c r="F247" s="318"/>
      <c r="G247" s="318"/>
      <c r="H247" s="318"/>
    </row>
    <row r="248" spans="1:8">
      <c r="A248" s="318"/>
      <c r="B248" s="318"/>
      <c r="C248" s="319"/>
      <c r="D248" s="318"/>
      <c r="E248" s="318"/>
      <c r="F248" s="318"/>
      <c r="G248" s="318"/>
      <c r="H248" s="318"/>
    </row>
    <row r="249" spans="1:8">
      <c r="A249" s="318"/>
      <c r="B249" s="318"/>
      <c r="C249" s="319"/>
      <c r="D249" s="318"/>
      <c r="E249" s="318"/>
      <c r="F249" s="318"/>
      <c r="G249" s="318"/>
      <c r="H249" s="318"/>
    </row>
    <row r="250" spans="1:8">
      <c r="A250" s="318"/>
      <c r="B250" s="318"/>
      <c r="C250" s="319"/>
      <c r="D250" s="318"/>
      <c r="E250" s="318"/>
      <c r="F250" s="318"/>
      <c r="G250" s="318"/>
      <c r="H250" s="318"/>
    </row>
    <row r="251" spans="1:8">
      <c r="A251" s="318"/>
      <c r="B251" s="318"/>
      <c r="C251" s="319"/>
      <c r="D251" s="318"/>
      <c r="E251" s="318"/>
      <c r="F251" s="318"/>
      <c r="G251" s="318"/>
      <c r="H251" s="318"/>
    </row>
    <row r="252" spans="1:8">
      <c r="A252" s="318"/>
      <c r="B252" s="318"/>
      <c r="C252" s="319"/>
      <c r="D252" s="318"/>
      <c r="E252" s="318"/>
      <c r="F252" s="318"/>
      <c r="G252" s="318"/>
      <c r="H252" s="318"/>
    </row>
    <row r="253" spans="1:8">
      <c r="A253" s="318"/>
      <c r="B253" s="318"/>
      <c r="C253" s="319"/>
      <c r="D253" s="318"/>
      <c r="E253" s="318"/>
      <c r="F253" s="318"/>
      <c r="G253" s="318"/>
      <c r="H253" s="318"/>
    </row>
    <row r="254" spans="1:8">
      <c r="A254" s="318"/>
      <c r="B254" s="318"/>
      <c r="C254" s="319"/>
      <c r="D254" s="318"/>
      <c r="E254" s="318"/>
      <c r="F254" s="318"/>
      <c r="G254" s="318"/>
      <c r="H254" s="318"/>
    </row>
    <row r="255" spans="1:8">
      <c r="A255" s="318"/>
      <c r="B255" s="318"/>
      <c r="C255" s="319"/>
      <c r="D255" s="318"/>
      <c r="E255" s="318"/>
      <c r="F255" s="318"/>
      <c r="G255" s="318"/>
      <c r="H255" s="318"/>
    </row>
    <row r="256" spans="1:8">
      <c r="A256" s="318"/>
      <c r="B256" s="318"/>
      <c r="C256" s="319"/>
      <c r="D256" s="318"/>
      <c r="E256" s="318"/>
      <c r="F256" s="318"/>
      <c r="G256" s="318"/>
      <c r="H256" s="318"/>
    </row>
    <row r="257" spans="1:8">
      <c r="A257" t="s">
        <v>1875</v>
      </c>
    </row>
    <row r="258" spans="1:8" s="41" customFormat="1" ht="18.75">
      <c r="A258" s="40" t="s">
        <v>107</v>
      </c>
    </row>
    <row r="259" spans="1:8" ht="75" customHeight="1">
      <c r="A259" s="320" t="s">
        <v>1894</v>
      </c>
      <c r="B259" s="321"/>
      <c r="C259" s="321"/>
      <c r="D259" s="321"/>
      <c r="E259" s="321"/>
      <c r="F259" s="321"/>
      <c r="G259" s="321"/>
      <c r="H259" s="321"/>
    </row>
    <row r="260" spans="1:8" ht="15.95" customHeight="1">
      <c r="A260" s="314" t="s">
        <v>77</v>
      </c>
      <c r="B260" s="314"/>
      <c r="C260" s="314"/>
      <c r="D260" s="315"/>
      <c r="E260" s="315"/>
      <c r="F260" s="315"/>
      <c r="G260" s="315"/>
      <c r="H260" s="315"/>
    </row>
    <row r="261" spans="1:8" ht="15.95" customHeight="1">
      <c r="A261" s="315"/>
      <c r="B261" s="315"/>
      <c r="C261" s="315"/>
      <c r="D261" s="315"/>
      <c r="E261" s="315"/>
      <c r="F261" s="315"/>
      <c r="G261" s="315"/>
      <c r="H261" s="315"/>
    </row>
    <row r="262" spans="1:8" ht="15.95" customHeight="1">
      <c r="A262" s="315"/>
      <c r="B262" s="315"/>
      <c r="C262" s="315"/>
      <c r="D262" s="315"/>
      <c r="E262" s="315"/>
      <c r="F262" s="315"/>
      <c r="G262" s="315"/>
      <c r="H262" s="315"/>
    </row>
    <row r="263" spans="1:8" ht="15.95" customHeight="1">
      <c r="A263" s="315"/>
      <c r="B263" s="315"/>
      <c r="C263" s="315"/>
      <c r="D263" s="315"/>
      <c r="E263" s="315"/>
      <c r="F263" s="315"/>
      <c r="G263" s="315"/>
      <c r="H263" s="315"/>
    </row>
    <row r="264" spans="1:8" ht="15.95" customHeight="1">
      <c r="A264" s="315"/>
      <c r="B264" s="315"/>
      <c r="C264" s="315"/>
      <c r="D264" s="315"/>
      <c r="E264" s="315"/>
      <c r="F264" s="315"/>
      <c r="G264" s="315"/>
      <c r="H264" s="315"/>
    </row>
    <row r="265" spans="1:8" ht="15.95" customHeight="1">
      <c r="A265" s="315"/>
      <c r="B265" s="315"/>
      <c r="C265" s="315"/>
      <c r="D265" s="315"/>
      <c r="E265" s="315"/>
      <c r="F265" s="315"/>
      <c r="G265" s="315"/>
      <c r="H265" s="315"/>
    </row>
    <row r="266" spans="1:8" ht="15.95" customHeight="1">
      <c r="A266" s="315"/>
      <c r="B266" s="315"/>
      <c r="C266" s="315"/>
      <c r="D266" s="315"/>
      <c r="E266" s="315"/>
      <c r="F266" s="315"/>
      <c r="G266" s="315"/>
      <c r="H266" s="315"/>
    </row>
    <row r="267" spans="1:8" ht="15.95" customHeight="1">
      <c r="A267" s="315"/>
      <c r="B267" s="315"/>
      <c r="C267" s="315"/>
      <c r="D267" s="315"/>
      <c r="E267" s="315"/>
      <c r="F267" s="315"/>
      <c r="G267" s="315"/>
      <c r="H267" s="315"/>
    </row>
    <row r="268" spans="1:8" ht="15.95" customHeight="1">
      <c r="A268" s="315"/>
      <c r="B268" s="315"/>
      <c r="C268" s="315"/>
      <c r="D268" s="315"/>
      <c r="E268" s="315"/>
      <c r="F268" s="315"/>
      <c r="G268" s="315"/>
      <c r="H268" s="315"/>
    </row>
    <row r="269" spans="1:8" ht="15.95" customHeight="1">
      <c r="A269" s="315"/>
      <c r="B269" s="315"/>
      <c r="C269" s="315"/>
      <c r="D269" s="315"/>
      <c r="E269" s="315"/>
      <c r="F269" s="315"/>
      <c r="G269" s="315"/>
      <c r="H269" s="315"/>
    </row>
    <row r="270" spans="1:8" ht="15.95" customHeight="1">
      <c r="A270" s="315"/>
      <c r="B270" s="315"/>
      <c r="C270" s="315"/>
      <c r="D270" s="315"/>
      <c r="E270" s="315"/>
      <c r="F270" s="315"/>
      <c r="G270" s="315"/>
      <c r="H270" s="315"/>
    </row>
    <row r="271" spans="1:8" ht="15.95" customHeight="1">
      <c r="A271" s="315"/>
      <c r="B271" s="315"/>
      <c r="C271" s="315"/>
      <c r="D271" s="315"/>
      <c r="E271" s="315"/>
      <c r="F271" s="315"/>
      <c r="G271" s="315"/>
      <c r="H271" s="315"/>
    </row>
    <row r="272" spans="1:8" ht="15.95" customHeight="1">
      <c r="A272" s="315"/>
      <c r="B272" s="315"/>
      <c r="C272" s="315"/>
      <c r="D272" s="315"/>
      <c r="E272" s="315"/>
      <c r="F272" s="315"/>
      <c r="G272" s="315"/>
      <c r="H272" s="315"/>
    </row>
    <row r="273" spans="1:8" ht="15.95" customHeight="1">
      <c r="A273" s="315"/>
      <c r="B273" s="315"/>
      <c r="C273" s="315"/>
      <c r="D273" s="315"/>
      <c r="E273" s="315"/>
      <c r="F273" s="315"/>
      <c r="G273" s="315"/>
      <c r="H273" s="315"/>
    </row>
    <row r="274" spans="1:8" ht="15.95" customHeight="1">
      <c r="A274" s="315"/>
      <c r="B274" s="315"/>
      <c r="C274" s="315"/>
      <c r="D274" s="315"/>
      <c r="E274" s="315"/>
      <c r="F274" s="315"/>
      <c r="G274" s="315"/>
      <c r="H274" s="315"/>
    </row>
    <row r="275" spans="1:8" ht="15.95" customHeight="1">
      <c r="A275" s="315"/>
      <c r="B275" s="315"/>
      <c r="C275" s="315"/>
      <c r="D275" s="315"/>
      <c r="E275" s="315"/>
      <c r="F275" s="315"/>
      <c r="G275" s="315"/>
      <c r="H275" s="315"/>
    </row>
    <row r="276" spans="1:8" ht="15.95" customHeight="1">
      <c r="A276" s="315"/>
      <c r="B276" s="315"/>
      <c r="C276" s="315"/>
      <c r="D276" s="315"/>
      <c r="E276" s="315"/>
      <c r="F276" s="315"/>
      <c r="G276" s="315"/>
      <c r="H276" s="315"/>
    </row>
    <row r="277" spans="1:8" ht="21" customHeight="1">
      <c r="A277" s="36"/>
      <c r="B277" s="36"/>
      <c r="C277" s="36"/>
    </row>
    <row r="278" spans="1:8" s="41" customFormat="1" ht="18.75">
      <c r="A278" s="40" t="s">
        <v>108</v>
      </c>
    </row>
    <row r="279" spans="1:8" ht="222.95" customHeight="1">
      <c r="A279" s="325" t="s">
        <v>1895</v>
      </c>
      <c r="B279" s="321"/>
      <c r="C279" s="321"/>
      <c r="D279" s="321"/>
      <c r="E279" s="321"/>
      <c r="F279" s="321"/>
      <c r="G279" s="321"/>
      <c r="H279" s="321"/>
    </row>
    <row r="280" spans="1:8">
      <c r="A280" s="314" t="s">
        <v>77</v>
      </c>
      <c r="B280" s="314"/>
      <c r="C280" s="314"/>
      <c r="D280" s="315"/>
      <c r="E280" s="315"/>
      <c r="F280" s="315"/>
      <c r="G280" s="315"/>
      <c r="H280" s="315"/>
    </row>
    <row r="281" spans="1:8">
      <c r="A281" s="315"/>
      <c r="B281" s="315"/>
      <c r="C281" s="315"/>
      <c r="D281" s="315"/>
      <c r="E281" s="315"/>
      <c r="F281" s="315"/>
      <c r="G281" s="315"/>
      <c r="H281" s="315"/>
    </row>
    <row r="282" spans="1:8">
      <c r="A282" s="315"/>
      <c r="B282" s="315"/>
      <c r="C282" s="315"/>
      <c r="D282" s="315"/>
      <c r="E282" s="315"/>
      <c r="F282" s="315"/>
      <c r="G282" s="315"/>
      <c r="H282" s="315"/>
    </row>
    <row r="283" spans="1:8">
      <c r="A283" s="315"/>
      <c r="B283" s="315"/>
      <c r="C283" s="315"/>
      <c r="D283" s="315"/>
      <c r="E283" s="315"/>
      <c r="F283" s="315"/>
      <c r="G283" s="315"/>
      <c r="H283" s="315"/>
    </row>
    <row r="284" spans="1:8">
      <c r="A284" s="315"/>
      <c r="B284" s="315"/>
      <c r="C284" s="315"/>
      <c r="D284" s="315"/>
      <c r="E284" s="315"/>
      <c r="F284" s="315"/>
      <c r="G284" s="315"/>
      <c r="H284" s="315"/>
    </row>
    <row r="285" spans="1:8">
      <c r="A285" s="315"/>
      <c r="B285" s="315"/>
      <c r="C285" s="315"/>
      <c r="D285" s="315"/>
      <c r="E285" s="315"/>
      <c r="F285" s="315"/>
      <c r="G285" s="315"/>
      <c r="H285" s="315"/>
    </row>
    <row r="286" spans="1:8">
      <c r="A286" s="315"/>
      <c r="B286" s="315"/>
      <c r="C286" s="315"/>
      <c r="D286" s="315"/>
      <c r="E286" s="315"/>
      <c r="F286" s="315"/>
      <c r="G286" s="315"/>
      <c r="H286" s="315"/>
    </row>
    <row r="287" spans="1:8">
      <c r="A287" s="315"/>
      <c r="B287" s="315"/>
      <c r="C287" s="315"/>
      <c r="D287" s="315"/>
      <c r="E287" s="315"/>
      <c r="F287" s="315"/>
      <c r="G287" s="315"/>
      <c r="H287" s="315"/>
    </row>
    <row r="288" spans="1:8">
      <c r="A288" s="315"/>
      <c r="B288" s="315"/>
      <c r="C288" s="315"/>
      <c r="D288" s="315"/>
      <c r="E288" s="315"/>
      <c r="F288" s="315"/>
      <c r="G288" s="315"/>
      <c r="H288" s="315"/>
    </row>
    <row r="289" spans="1:8">
      <c r="A289" s="315"/>
      <c r="B289" s="315"/>
      <c r="C289" s="315"/>
      <c r="D289" s="315"/>
      <c r="E289" s="315"/>
      <c r="F289" s="315"/>
      <c r="G289" s="315"/>
      <c r="H289" s="315"/>
    </row>
    <row r="290" spans="1:8">
      <c r="A290" s="315"/>
      <c r="B290" s="315"/>
      <c r="C290" s="315"/>
      <c r="D290" s="315"/>
      <c r="E290" s="315"/>
      <c r="F290" s="315"/>
      <c r="G290" s="315"/>
      <c r="H290" s="315"/>
    </row>
    <row r="291" spans="1:8">
      <c r="A291" s="315"/>
      <c r="B291" s="315"/>
      <c r="C291" s="315"/>
      <c r="D291" s="315"/>
      <c r="E291" s="315"/>
      <c r="F291" s="315"/>
      <c r="G291" s="315"/>
      <c r="H291" s="315"/>
    </row>
    <row r="292" spans="1:8">
      <c r="A292" s="315"/>
      <c r="B292" s="315"/>
      <c r="C292" s="315"/>
      <c r="D292" s="315"/>
      <c r="E292" s="315"/>
      <c r="F292" s="315"/>
      <c r="G292" s="315"/>
      <c r="H292" s="315"/>
    </row>
    <row r="293" spans="1:8">
      <c r="A293" s="315"/>
      <c r="B293" s="315"/>
      <c r="C293" s="315"/>
      <c r="D293" s="315"/>
      <c r="E293" s="315"/>
      <c r="F293" s="315"/>
      <c r="G293" s="315"/>
      <c r="H293" s="315"/>
    </row>
    <row r="294" spans="1:8">
      <c r="A294" s="315"/>
      <c r="B294" s="315"/>
      <c r="C294" s="315"/>
      <c r="D294" s="315"/>
      <c r="E294" s="315"/>
      <c r="F294" s="315"/>
      <c r="G294" s="315"/>
      <c r="H294" s="315"/>
    </row>
    <row r="295" spans="1:8">
      <c r="A295" s="315"/>
      <c r="B295" s="315"/>
      <c r="C295" s="315"/>
      <c r="D295" s="315"/>
      <c r="E295" s="315"/>
      <c r="F295" s="315"/>
      <c r="G295" s="315"/>
      <c r="H295" s="315"/>
    </row>
    <row r="296" spans="1:8">
      <c r="A296" s="315"/>
      <c r="B296" s="315"/>
      <c r="C296" s="315"/>
      <c r="D296" s="315"/>
      <c r="E296" s="315"/>
      <c r="F296" s="315"/>
      <c r="G296" s="315"/>
      <c r="H296" s="315"/>
    </row>
    <row r="298" spans="1:8" s="41" customFormat="1" ht="18.75">
      <c r="A298" s="40" t="s">
        <v>109</v>
      </c>
    </row>
    <row r="299" spans="1:8" ht="36" customHeight="1">
      <c r="A299" s="325" t="s">
        <v>1896</v>
      </c>
      <c r="B299" s="321"/>
      <c r="C299" s="321"/>
      <c r="D299" s="321"/>
      <c r="E299" s="321"/>
      <c r="F299" s="321"/>
      <c r="G299" s="321"/>
      <c r="H299" s="321"/>
    </row>
    <row r="300" spans="1:8">
      <c r="A300" s="314" t="s">
        <v>77</v>
      </c>
      <c r="B300" s="314"/>
      <c r="C300" s="314"/>
      <c r="D300" s="315"/>
      <c r="E300" s="315"/>
      <c r="F300" s="315"/>
      <c r="G300" s="315"/>
      <c r="H300" s="315"/>
    </row>
    <row r="301" spans="1:8">
      <c r="A301" s="315"/>
      <c r="B301" s="315"/>
      <c r="C301" s="315"/>
      <c r="D301" s="315"/>
      <c r="E301" s="315"/>
      <c r="F301" s="315"/>
      <c r="G301" s="315"/>
      <c r="H301" s="315"/>
    </row>
    <row r="302" spans="1:8">
      <c r="A302" s="315"/>
      <c r="B302" s="315"/>
      <c r="C302" s="315"/>
      <c r="D302" s="315"/>
      <c r="E302" s="315"/>
      <c r="F302" s="315"/>
      <c r="G302" s="315"/>
      <c r="H302" s="315"/>
    </row>
    <row r="303" spans="1:8">
      <c r="A303" s="315"/>
      <c r="B303" s="315"/>
      <c r="C303" s="315"/>
      <c r="D303" s="315"/>
      <c r="E303" s="315"/>
      <c r="F303" s="315"/>
      <c r="G303" s="315"/>
      <c r="H303" s="315"/>
    </row>
    <row r="304" spans="1:8">
      <c r="A304" s="315"/>
      <c r="B304" s="315"/>
      <c r="C304" s="315"/>
      <c r="D304" s="315"/>
      <c r="E304" s="315"/>
      <c r="F304" s="315"/>
      <c r="G304" s="315"/>
      <c r="H304" s="315"/>
    </row>
    <row r="305" spans="1:8">
      <c r="A305" s="315"/>
      <c r="B305" s="315"/>
      <c r="C305" s="315"/>
      <c r="D305" s="315"/>
      <c r="E305" s="315"/>
      <c r="F305" s="315"/>
      <c r="G305" s="315"/>
      <c r="H305" s="315"/>
    </row>
    <row r="306" spans="1:8">
      <c r="A306" s="315"/>
      <c r="B306" s="315"/>
      <c r="C306" s="315"/>
      <c r="D306" s="315"/>
      <c r="E306" s="315"/>
      <c r="F306" s="315"/>
      <c r="G306" s="315"/>
      <c r="H306" s="315"/>
    </row>
    <row r="307" spans="1:8">
      <c r="A307" s="315"/>
      <c r="B307" s="315"/>
      <c r="C307" s="315"/>
      <c r="D307" s="315"/>
      <c r="E307" s="315"/>
      <c r="F307" s="315"/>
      <c r="G307" s="315"/>
      <c r="H307" s="315"/>
    </row>
    <row r="308" spans="1:8">
      <c r="A308" s="315"/>
      <c r="B308" s="315"/>
      <c r="C308" s="315"/>
      <c r="D308" s="315"/>
      <c r="E308" s="315"/>
      <c r="F308" s="315"/>
      <c r="G308" s="315"/>
      <c r="H308" s="315"/>
    </row>
    <row r="309" spans="1:8">
      <c r="A309" s="315"/>
      <c r="B309" s="315"/>
      <c r="C309" s="315"/>
      <c r="D309" s="315"/>
      <c r="E309" s="315"/>
      <c r="F309" s="315"/>
      <c r="G309" s="315"/>
      <c r="H309" s="315"/>
    </row>
    <row r="310" spans="1:8">
      <c r="A310" s="315"/>
      <c r="B310" s="315"/>
      <c r="C310" s="315"/>
      <c r="D310" s="315"/>
      <c r="E310" s="315"/>
      <c r="F310" s="315"/>
      <c r="G310" s="315"/>
      <c r="H310" s="315"/>
    </row>
    <row r="311" spans="1:8">
      <c r="A311" s="315"/>
      <c r="B311" s="315"/>
      <c r="C311" s="315"/>
      <c r="D311" s="315"/>
      <c r="E311" s="315"/>
      <c r="F311" s="315"/>
      <c r="G311" s="315"/>
      <c r="H311" s="315"/>
    </row>
    <row r="312" spans="1:8">
      <c r="A312" s="315"/>
      <c r="B312" s="315"/>
      <c r="C312" s="315"/>
      <c r="D312" s="315"/>
      <c r="E312" s="315"/>
      <c r="F312" s="315"/>
      <c r="G312" s="315"/>
      <c r="H312" s="315"/>
    </row>
    <row r="313" spans="1:8">
      <c r="A313" s="315"/>
      <c r="B313" s="315"/>
      <c r="C313" s="315"/>
      <c r="D313" s="315"/>
      <c r="E313" s="315"/>
      <c r="F313" s="315"/>
      <c r="G313" s="315"/>
      <c r="H313" s="315"/>
    </row>
    <row r="314" spans="1:8">
      <c r="A314" s="315"/>
      <c r="B314" s="315"/>
      <c r="C314" s="315"/>
      <c r="D314" s="315"/>
      <c r="E314" s="315"/>
      <c r="F314" s="315"/>
      <c r="G314" s="315"/>
      <c r="H314" s="315"/>
    </row>
    <row r="315" spans="1:8">
      <c r="A315" s="315"/>
      <c r="B315" s="315"/>
      <c r="C315" s="315"/>
      <c r="D315" s="315"/>
      <c r="E315" s="315"/>
      <c r="F315" s="315"/>
      <c r="G315" s="315"/>
      <c r="H315" s="315"/>
    </row>
    <row r="316" spans="1:8">
      <c r="A316" s="315"/>
      <c r="B316" s="315"/>
      <c r="C316" s="315"/>
      <c r="D316" s="315"/>
      <c r="E316" s="315"/>
      <c r="F316" s="315"/>
      <c r="G316" s="315"/>
      <c r="H316" s="315"/>
    </row>
    <row r="318" spans="1:8" s="41" customFormat="1" ht="18.75">
      <c r="A318" s="40" t="s">
        <v>110</v>
      </c>
    </row>
    <row r="319" spans="1:8" ht="125.1" customHeight="1">
      <c r="A319" s="326" t="s">
        <v>1897</v>
      </c>
      <c r="B319" s="327"/>
      <c r="C319" s="327"/>
      <c r="D319" s="327"/>
      <c r="E319" s="327"/>
      <c r="F319" s="327"/>
      <c r="G319" s="327"/>
      <c r="H319" s="327"/>
    </row>
    <row r="320" spans="1:8">
      <c r="A320" s="314" t="s">
        <v>77</v>
      </c>
      <c r="B320" s="314"/>
      <c r="C320" s="314"/>
      <c r="D320" s="314"/>
      <c r="E320" s="314"/>
      <c r="F320" s="314"/>
      <c r="G320" s="314"/>
      <c r="H320" s="314"/>
    </row>
    <row r="321" spans="1:8">
      <c r="A321" s="314"/>
      <c r="B321" s="314"/>
      <c r="C321" s="314"/>
      <c r="D321" s="314"/>
      <c r="E321" s="314"/>
      <c r="F321" s="314"/>
      <c r="G321" s="314"/>
      <c r="H321" s="314"/>
    </row>
    <row r="322" spans="1:8">
      <c r="A322" s="314"/>
      <c r="B322" s="314"/>
      <c r="C322" s="314"/>
      <c r="D322" s="314"/>
      <c r="E322" s="314"/>
      <c r="F322" s="314"/>
      <c r="G322" s="314"/>
      <c r="H322" s="314"/>
    </row>
    <row r="323" spans="1:8">
      <c r="A323" s="314"/>
      <c r="B323" s="314"/>
      <c r="C323" s="314"/>
      <c r="D323" s="314"/>
      <c r="E323" s="314"/>
      <c r="F323" s="314"/>
      <c r="G323" s="314"/>
      <c r="H323" s="314"/>
    </row>
    <row r="324" spans="1:8">
      <c r="A324" s="314"/>
      <c r="B324" s="314"/>
      <c r="C324" s="314"/>
      <c r="D324" s="314"/>
      <c r="E324" s="314"/>
      <c r="F324" s="314"/>
      <c r="G324" s="314"/>
      <c r="H324" s="314"/>
    </row>
    <row r="325" spans="1:8">
      <c r="A325" s="314"/>
      <c r="B325" s="314"/>
      <c r="C325" s="314"/>
      <c r="D325" s="314"/>
      <c r="E325" s="314"/>
      <c r="F325" s="314"/>
      <c r="G325" s="314"/>
      <c r="H325" s="314"/>
    </row>
    <row r="326" spans="1:8">
      <c r="A326" s="314"/>
      <c r="B326" s="314"/>
      <c r="C326" s="314"/>
      <c r="D326" s="314"/>
      <c r="E326" s="314"/>
      <c r="F326" s="314"/>
      <c r="G326" s="314"/>
      <c r="H326" s="314"/>
    </row>
    <row r="327" spans="1:8">
      <c r="A327" s="314"/>
      <c r="B327" s="314"/>
      <c r="C327" s="314"/>
      <c r="D327" s="314"/>
      <c r="E327" s="314"/>
      <c r="F327" s="314"/>
      <c r="G327" s="314"/>
      <c r="H327" s="314"/>
    </row>
    <row r="328" spans="1:8">
      <c r="A328" s="314"/>
      <c r="B328" s="314"/>
      <c r="C328" s="314"/>
      <c r="D328" s="314"/>
      <c r="E328" s="314"/>
      <c r="F328" s="314"/>
      <c r="G328" s="314"/>
      <c r="H328" s="314"/>
    </row>
    <row r="329" spans="1:8">
      <c r="A329" s="314"/>
      <c r="B329" s="314"/>
      <c r="C329" s="314"/>
      <c r="D329" s="314"/>
      <c r="E329" s="314"/>
      <c r="F329" s="314"/>
      <c r="G329" s="314"/>
      <c r="H329" s="314"/>
    </row>
    <row r="330" spans="1:8">
      <c r="A330" s="314"/>
      <c r="B330" s="314"/>
      <c r="C330" s="314"/>
      <c r="D330" s="314"/>
      <c r="E330" s="314"/>
      <c r="F330" s="314"/>
      <c r="G330" s="314"/>
      <c r="H330" s="314"/>
    </row>
    <row r="331" spans="1:8">
      <c r="A331" s="314"/>
      <c r="B331" s="314"/>
      <c r="C331" s="314"/>
      <c r="D331" s="314"/>
      <c r="E331" s="314"/>
      <c r="F331" s="314"/>
      <c r="G331" s="314"/>
      <c r="H331" s="314"/>
    </row>
    <row r="332" spans="1:8">
      <c r="A332" s="314"/>
      <c r="B332" s="314"/>
      <c r="C332" s="314"/>
      <c r="D332" s="314"/>
      <c r="E332" s="314"/>
      <c r="F332" s="314"/>
      <c r="G332" s="314"/>
      <c r="H332" s="314"/>
    </row>
    <row r="333" spans="1:8">
      <c r="A333" s="314"/>
      <c r="B333" s="314"/>
      <c r="C333" s="314"/>
      <c r="D333" s="314"/>
      <c r="E333" s="314"/>
      <c r="F333" s="314"/>
      <c r="G333" s="314"/>
      <c r="H333" s="314"/>
    </row>
    <row r="334" spans="1:8">
      <c r="A334" s="314"/>
      <c r="B334" s="314"/>
      <c r="C334" s="314"/>
      <c r="D334" s="314"/>
      <c r="E334" s="314"/>
      <c r="F334" s="314"/>
      <c r="G334" s="314"/>
      <c r="H334" s="314"/>
    </row>
    <row r="335" spans="1:8">
      <c r="A335" s="314"/>
      <c r="B335" s="314"/>
      <c r="C335" s="314"/>
      <c r="D335" s="314"/>
      <c r="E335" s="314"/>
      <c r="F335" s="314"/>
      <c r="G335" s="314"/>
      <c r="H335" s="314"/>
    </row>
    <row r="336" spans="1:8">
      <c r="A336" s="314"/>
      <c r="B336" s="314"/>
      <c r="C336" s="314"/>
      <c r="D336" s="314"/>
      <c r="E336" s="314"/>
      <c r="F336" s="314"/>
      <c r="G336" s="314"/>
      <c r="H336" s="314"/>
    </row>
    <row r="338" spans="1:8" s="12" customFormat="1" ht="23.25">
      <c r="A338" s="9" t="s">
        <v>111</v>
      </c>
    </row>
    <row r="339" spans="1:8" ht="162" customHeight="1" thickBot="1">
      <c r="A339" s="325" t="s">
        <v>1898</v>
      </c>
      <c r="B339" s="304"/>
      <c r="C339" s="304"/>
      <c r="D339" s="304"/>
      <c r="E339" s="304"/>
      <c r="F339" s="304"/>
      <c r="G339" s="304"/>
      <c r="H339" s="304"/>
    </row>
    <row r="340" spans="1:8" ht="15.95" customHeight="1">
      <c r="A340" s="353" t="s">
        <v>112</v>
      </c>
      <c r="B340" s="349" t="s">
        <v>113</v>
      </c>
      <c r="C340" s="349" t="s">
        <v>114</v>
      </c>
      <c r="D340" s="349" t="s">
        <v>115</v>
      </c>
      <c r="E340" s="349" t="s">
        <v>116</v>
      </c>
      <c r="F340" s="349" t="s">
        <v>117</v>
      </c>
      <c r="G340" s="351" t="s">
        <v>118</v>
      </c>
    </row>
    <row r="341" spans="1:8" ht="36.950000000000003" customHeight="1">
      <c r="A341" s="354"/>
      <c r="B341" s="350"/>
      <c r="C341" s="350"/>
      <c r="D341" s="355"/>
      <c r="E341" s="350"/>
      <c r="F341" s="350"/>
      <c r="G341" s="352"/>
    </row>
    <row r="342" spans="1:8">
      <c r="A342" s="181"/>
      <c r="B342" s="182"/>
      <c r="C342" s="182"/>
      <c r="D342" s="182"/>
      <c r="E342" s="182"/>
      <c r="F342" s="182"/>
      <c r="G342" s="183"/>
    </row>
    <row r="343" spans="1:8">
      <c r="A343" s="181"/>
      <c r="B343" s="182"/>
      <c r="C343" s="182"/>
      <c r="D343" s="182"/>
      <c r="E343" s="182"/>
      <c r="F343" s="182"/>
      <c r="G343" s="183"/>
    </row>
    <row r="344" spans="1:8">
      <c r="A344" s="181"/>
      <c r="B344" s="182"/>
      <c r="C344" s="182"/>
      <c r="D344" s="182"/>
      <c r="E344" s="182"/>
      <c r="F344" s="182"/>
      <c r="G344" s="183"/>
    </row>
    <row r="345" spans="1:8">
      <c r="A345" s="181"/>
      <c r="B345" s="182"/>
      <c r="C345" s="182"/>
      <c r="D345" s="182"/>
      <c r="E345" s="182"/>
      <c r="F345" s="182"/>
      <c r="G345" s="183"/>
    </row>
    <row r="346" spans="1:8">
      <c r="A346" s="181"/>
      <c r="B346" s="182"/>
      <c r="C346" s="182"/>
      <c r="D346" s="182"/>
      <c r="E346" s="182"/>
      <c r="F346" s="182"/>
      <c r="G346" s="183"/>
    </row>
    <row r="347" spans="1:8" ht="16.5" thickBot="1">
      <c r="A347" s="184" t="s">
        <v>103</v>
      </c>
      <c r="B347" s="185"/>
      <c r="C347" s="185"/>
      <c r="D347" s="185"/>
      <c r="E347" s="185"/>
      <c r="F347" s="185"/>
      <c r="G347" s="186"/>
    </row>
    <row r="349" spans="1:8" s="12" customFormat="1" ht="23.25">
      <c r="A349" s="9" t="s">
        <v>119</v>
      </c>
    </row>
    <row r="350" spans="1:8" ht="45" customHeight="1">
      <c r="A350" s="326" t="s">
        <v>1899</v>
      </c>
      <c r="B350" s="327"/>
      <c r="C350" s="327"/>
      <c r="D350" s="327"/>
      <c r="E350" s="327"/>
      <c r="F350" s="327"/>
      <c r="G350" s="327"/>
      <c r="H350" s="327"/>
    </row>
    <row r="351" spans="1:8">
      <c r="A351" s="314" t="s">
        <v>77</v>
      </c>
      <c r="B351" s="314"/>
      <c r="C351" s="314"/>
      <c r="D351" s="315"/>
      <c r="E351" s="315"/>
      <c r="F351" s="315"/>
      <c r="G351" s="315"/>
      <c r="H351" s="315"/>
    </row>
    <row r="352" spans="1:8">
      <c r="A352" s="315"/>
      <c r="B352" s="315"/>
      <c r="C352" s="315"/>
      <c r="D352" s="315"/>
      <c r="E352" s="315"/>
      <c r="F352" s="315"/>
      <c r="G352" s="315"/>
      <c r="H352" s="315"/>
    </row>
    <row r="353" spans="1:8">
      <c r="A353" s="315"/>
      <c r="B353" s="315"/>
      <c r="C353" s="315"/>
      <c r="D353" s="315"/>
      <c r="E353" s="315"/>
      <c r="F353" s="315"/>
      <c r="G353" s="315"/>
      <c r="H353" s="315"/>
    </row>
    <row r="354" spans="1:8">
      <c r="A354" s="315"/>
      <c r="B354" s="315"/>
      <c r="C354" s="315"/>
      <c r="D354" s="315"/>
      <c r="E354" s="315"/>
      <c r="F354" s="315"/>
      <c r="G354" s="315"/>
      <c r="H354" s="315"/>
    </row>
    <row r="355" spans="1:8">
      <c r="A355" s="315"/>
      <c r="B355" s="315"/>
      <c r="C355" s="315"/>
      <c r="D355" s="315"/>
      <c r="E355" s="315"/>
      <c r="F355" s="315"/>
      <c r="G355" s="315"/>
      <c r="H355" s="315"/>
    </row>
    <row r="356" spans="1:8">
      <c r="A356" s="315"/>
      <c r="B356" s="315"/>
      <c r="C356" s="315"/>
      <c r="D356" s="315"/>
      <c r="E356" s="315"/>
      <c r="F356" s="315"/>
      <c r="G356" s="315"/>
      <c r="H356" s="315"/>
    </row>
    <row r="357" spans="1:8">
      <c r="A357" s="315"/>
      <c r="B357" s="315"/>
      <c r="C357" s="315"/>
      <c r="D357" s="315"/>
      <c r="E357" s="315"/>
      <c r="F357" s="315"/>
      <c r="G357" s="315"/>
      <c r="H357" s="315"/>
    </row>
    <row r="358" spans="1:8">
      <c r="A358" s="315"/>
      <c r="B358" s="315"/>
      <c r="C358" s="315"/>
      <c r="D358" s="315"/>
      <c r="E358" s="315"/>
      <c r="F358" s="315"/>
      <c r="G358" s="315"/>
      <c r="H358" s="315"/>
    </row>
    <row r="359" spans="1:8">
      <c r="A359" s="315"/>
      <c r="B359" s="315"/>
      <c r="C359" s="315"/>
      <c r="D359" s="315"/>
      <c r="E359" s="315"/>
      <c r="F359" s="315"/>
      <c r="G359" s="315"/>
      <c r="H359" s="315"/>
    </row>
    <row r="360" spans="1:8">
      <c r="A360" s="315"/>
      <c r="B360" s="315"/>
      <c r="C360" s="315"/>
      <c r="D360" s="315"/>
      <c r="E360" s="315"/>
      <c r="F360" s="315"/>
      <c r="G360" s="315"/>
      <c r="H360" s="315"/>
    </row>
    <row r="361" spans="1:8">
      <c r="A361" s="315"/>
      <c r="B361" s="315"/>
      <c r="C361" s="315"/>
      <c r="D361" s="315"/>
      <c r="E361" s="315"/>
      <c r="F361" s="315"/>
      <c r="G361" s="315"/>
      <c r="H361" s="315"/>
    </row>
    <row r="362" spans="1:8">
      <c r="A362" s="315"/>
      <c r="B362" s="315"/>
      <c r="C362" s="315"/>
      <c r="D362" s="315"/>
      <c r="E362" s="315"/>
      <c r="F362" s="315"/>
      <c r="G362" s="315"/>
      <c r="H362" s="315"/>
    </row>
    <row r="363" spans="1:8">
      <c r="A363" s="315"/>
      <c r="B363" s="315"/>
      <c r="C363" s="315"/>
      <c r="D363" s="315"/>
      <c r="E363" s="315"/>
      <c r="F363" s="315"/>
      <c r="G363" s="315"/>
      <c r="H363" s="315"/>
    </row>
    <row r="364" spans="1:8">
      <c r="A364" s="315"/>
      <c r="B364" s="315"/>
      <c r="C364" s="315"/>
      <c r="D364" s="315"/>
      <c r="E364" s="315"/>
      <c r="F364" s="315"/>
      <c r="G364" s="315"/>
      <c r="H364" s="315"/>
    </row>
    <row r="365" spans="1:8">
      <c r="A365" s="315"/>
      <c r="B365" s="315"/>
      <c r="C365" s="315"/>
      <c r="D365" s="315"/>
      <c r="E365" s="315"/>
      <c r="F365" s="315"/>
      <c r="G365" s="315"/>
      <c r="H365" s="315"/>
    </row>
    <row r="366" spans="1:8">
      <c r="A366" s="315"/>
      <c r="B366" s="315"/>
      <c r="C366" s="315"/>
      <c r="D366" s="315"/>
      <c r="E366" s="315"/>
      <c r="F366" s="315"/>
      <c r="G366" s="315"/>
      <c r="H366" s="315"/>
    </row>
    <row r="367" spans="1:8">
      <c r="A367" s="315"/>
      <c r="B367" s="315"/>
      <c r="C367" s="315"/>
      <c r="D367" s="315"/>
      <c r="E367" s="315"/>
      <c r="F367" s="315"/>
      <c r="G367" s="315"/>
      <c r="H367" s="315"/>
    </row>
    <row r="369" spans="1:8" s="12" customFormat="1" ht="23.25">
      <c r="A369" s="9" t="s">
        <v>120</v>
      </c>
    </row>
    <row r="370" spans="1:8" ht="15.95" customHeight="1">
      <c r="A370" s="326" t="s">
        <v>1900</v>
      </c>
      <c r="B370" s="327"/>
      <c r="C370" s="327"/>
      <c r="D370" s="327"/>
      <c r="E370" s="327"/>
      <c r="F370" s="327"/>
      <c r="G370" s="327"/>
      <c r="H370" s="327"/>
    </row>
    <row r="371" spans="1:8">
      <c r="A371" s="314" t="s">
        <v>77</v>
      </c>
      <c r="B371" s="314"/>
      <c r="C371" s="314"/>
      <c r="D371" s="315"/>
      <c r="E371" s="315"/>
      <c r="F371" s="315"/>
      <c r="G371" s="315"/>
      <c r="H371" s="315"/>
    </row>
    <row r="372" spans="1:8">
      <c r="A372" s="315"/>
      <c r="B372" s="315"/>
      <c r="C372" s="315"/>
      <c r="D372" s="315"/>
      <c r="E372" s="315"/>
      <c r="F372" s="315"/>
      <c r="G372" s="315"/>
      <c r="H372" s="315"/>
    </row>
    <row r="373" spans="1:8">
      <c r="A373" s="315"/>
      <c r="B373" s="315"/>
      <c r="C373" s="315"/>
      <c r="D373" s="315"/>
      <c r="E373" s="315"/>
      <c r="F373" s="315"/>
      <c r="G373" s="315"/>
      <c r="H373" s="315"/>
    </row>
    <row r="374" spans="1:8">
      <c r="A374" s="315"/>
      <c r="B374" s="315"/>
      <c r="C374" s="315"/>
      <c r="D374" s="315"/>
      <c r="E374" s="315"/>
      <c r="F374" s="315"/>
      <c r="G374" s="315"/>
      <c r="H374" s="315"/>
    </row>
    <row r="375" spans="1:8">
      <c r="A375" s="315"/>
      <c r="B375" s="315"/>
      <c r="C375" s="315"/>
      <c r="D375" s="315"/>
      <c r="E375" s="315"/>
      <c r="F375" s="315"/>
      <c r="G375" s="315"/>
      <c r="H375" s="315"/>
    </row>
    <row r="376" spans="1:8">
      <c r="A376" s="315"/>
      <c r="B376" s="315"/>
      <c r="C376" s="315"/>
      <c r="D376" s="315"/>
      <c r="E376" s="315"/>
      <c r="F376" s="315"/>
      <c r="G376" s="315"/>
      <c r="H376" s="315"/>
    </row>
    <row r="377" spans="1:8">
      <c r="A377" s="315"/>
      <c r="B377" s="315"/>
      <c r="C377" s="315"/>
      <c r="D377" s="315"/>
      <c r="E377" s="315"/>
      <c r="F377" s="315"/>
      <c r="G377" s="315"/>
      <c r="H377" s="315"/>
    </row>
    <row r="378" spans="1:8">
      <c r="A378" s="315"/>
      <c r="B378" s="315"/>
      <c r="C378" s="315"/>
      <c r="D378" s="315"/>
      <c r="E378" s="315"/>
      <c r="F378" s="315"/>
      <c r="G378" s="315"/>
      <c r="H378" s="315"/>
    </row>
    <row r="379" spans="1:8">
      <c r="A379" s="315"/>
      <c r="B379" s="315"/>
      <c r="C379" s="315"/>
      <c r="D379" s="315"/>
      <c r="E379" s="315"/>
      <c r="F379" s="315"/>
      <c r="G379" s="315"/>
      <c r="H379" s="315"/>
    </row>
    <row r="380" spans="1:8">
      <c r="A380" s="315"/>
      <c r="B380" s="315"/>
      <c r="C380" s="315"/>
      <c r="D380" s="315"/>
      <c r="E380" s="315"/>
      <c r="F380" s="315"/>
      <c r="G380" s="315"/>
      <c r="H380" s="315"/>
    </row>
    <row r="381" spans="1:8">
      <c r="A381" s="315"/>
      <c r="B381" s="315"/>
      <c r="C381" s="315"/>
      <c r="D381" s="315"/>
      <c r="E381" s="315"/>
      <c r="F381" s="315"/>
      <c r="G381" s="315"/>
      <c r="H381" s="315"/>
    </row>
    <row r="382" spans="1:8">
      <c r="A382" s="315"/>
      <c r="B382" s="315"/>
      <c r="C382" s="315"/>
      <c r="D382" s="315"/>
      <c r="E382" s="315"/>
      <c r="F382" s="315"/>
      <c r="G382" s="315"/>
      <c r="H382" s="315"/>
    </row>
    <row r="383" spans="1:8">
      <c r="A383" s="315"/>
      <c r="B383" s="315"/>
      <c r="C383" s="315"/>
      <c r="D383" s="315"/>
      <c r="E383" s="315"/>
      <c r="F383" s="315"/>
      <c r="G383" s="315"/>
      <c r="H383" s="315"/>
    </row>
    <row r="384" spans="1:8">
      <c r="A384" s="315"/>
      <c r="B384" s="315"/>
      <c r="C384" s="315"/>
      <c r="D384" s="315"/>
      <c r="E384" s="315"/>
      <c r="F384" s="315"/>
      <c r="G384" s="315"/>
      <c r="H384" s="315"/>
    </row>
    <row r="385" spans="1:8">
      <c r="A385" s="315"/>
      <c r="B385" s="315"/>
      <c r="C385" s="315"/>
      <c r="D385" s="315"/>
      <c r="E385" s="315"/>
      <c r="F385" s="315"/>
      <c r="G385" s="315"/>
      <c r="H385" s="315"/>
    </row>
    <row r="386" spans="1:8">
      <c r="A386" s="315"/>
      <c r="B386" s="315"/>
      <c r="C386" s="315"/>
      <c r="D386" s="315"/>
      <c r="E386" s="315"/>
      <c r="F386" s="315"/>
      <c r="G386" s="315"/>
      <c r="H386" s="315"/>
    </row>
    <row r="387" spans="1:8">
      <c r="A387" s="315"/>
      <c r="B387" s="315"/>
      <c r="C387" s="315"/>
      <c r="D387" s="315"/>
      <c r="E387" s="315"/>
      <c r="F387" s="315"/>
      <c r="G387" s="315"/>
      <c r="H387" s="315"/>
    </row>
    <row r="389" spans="1:8" s="12" customFormat="1" ht="23.25">
      <c r="A389" s="9" t="s">
        <v>121</v>
      </c>
    </row>
    <row r="390" spans="1:8" ht="188.1" customHeight="1">
      <c r="A390" s="326" t="s">
        <v>1901</v>
      </c>
      <c r="B390" s="327"/>
      <c r="C390" s="327"/>
      <c r="D390" s="327"/>
      <c r="E390" s="327"/>
      <c r="F390" s="327"/>
      <c r="G390" s="327"/>
      <c r="H390" s="327"/>
    </row>
    <row r="391" spans="1:8">
      <c r="A391" s="314" t="s">
        <v>77</v>
      </c>
      <c r="B391" s="314"/>
      <c r="C391" s="314"/>
      <c r="D391" s="315"/>
      <c r="E391" s="315"/>
      <c r="F391" s="315"/>
      <c r="G391" s="315"/>
      <c r="H391" s="315"/>
    </row>
    <row r="392" spans="1:8">
      <c r="A392" s="315"/>
      <c r="B392" s="315"/>
      <c r="C392" s="315"/>
      <c r="D392" s="315"/>
      <c r="E392" s="315"/>
      <c r="F392" s="315"/>
      <c r="G392" s="315"/>
      <c r="H392" s="315"/>
    </row>
    <row r="393" spans="1:8">
      <c r="A393" s="315"/>
      <c r="B393" s="315"/>
      <c r="C393" s="315"/>
      <c r="D393" s="315"/>
      <c r="E393" s="315"/>
      <c r="F393" s="315"/>
      <c r="G393" s="315"/>
      <c r="H393" s="315"/>
    </row>
    <row r="394" spans="1:8">
      <c r="A394" s="315"/>
      <c r="B394" s="315"/>
      <c r="C394" s="315"/>
      <c r="D394" s="315"/>
      <c r="E394" s="315"/>
      <c r="F394" s="315"/>
      <c r="G394" s="315"/>
      <c r="H394" s="315"/>
    </row>
    <row r="395" spans="1:8">
      <c r="A395" s="315"/>
      <c r="B395" s="315"/>
      <c r="C395" s="315"/>
      <c r="D395" s="315"/>
      <c r="E395" s="315"/>
      <c r="F395" s="315"/>
      <c r="G395" s="315"/>
      <c r="H395" s="315"/>
    </row>
    <row r="396" spans="1:8">
      <c r="A396" s="315"/>
      <c r="B396" s="315"/>
      <c r="C396" s="315"/>
      <c r="D396" s="315"/>
      <c r="E396" s="315"/>
      <c r="F396" s="315"/>
      <c r="G396" s="315"/>
      <c r="H396" s="315"/>
    </row>
    <row r="397" spans="1:8">
      <c r="A397" s="315"/>
      <c r="B397" s="315"/>
      <c r="C397" s="315"/>
      <c r="D397" s="315"/>
      <c r="E397" s="315"/>
      <c r="F397" s="315"/>
      <c r="G397" s="315"/>
      <c r="H397" s="315"/>
    </row>
    <row r="398" spans="1:8">
      <c r="A398" s="315"/>
      <c r="B398" s="315"/>
      <c r="C398" s="315"/>
      <c r="D398" s="315"/>
      <c r="E398" s="315"/>
      <c r="F398" s="315"/>
      <c r="G398" s="315"/>
      <c r="H398" s="315"/>
    </row>
    <row r="399" spans="1:8">
      <c r="A399" s="315"/>
      <c r="B399" s="315"/>
      <c r="C399" s="315"/>
      <c r="D399" s="315"/>
      <c r="E399" s="315"/>
      <c r="F399" s="315"/>
      <c r="G399" s="315"/>
      <c r="H399" s="315"/>
    </row>
    <row r="400" spans="1:8">
      <c r="A400" s="315"/>
      <c r="B400" s="315"/>
      <c r="C400" s="315"/>
      <c r="D400" s="315"/>
      <c r="E400" s="315"/>
      <c r="F400" s="315"/>
      <c r="G400" s="315"/>
      <c r="H400" s="315"/>
    </row>
    <row r="401" spans="1:8">
      <c r="A401" s="315"/>
      <c r="B401" s="315"/>
      <c r="C401" s="315"/>
      <c r="D401" s="315"/>
      <c r="E401" s="315"/>
      <c r="F401" s="315"/>
      <c r="G401" s="315"/>
      <c r="H401" s="315"/>
    </row>
    <row r="402" spans="1:8">
      <c r="A402" s="315"/>
      <c r="B402" s="315"/>
      <c r="C402" s="315"/>
      <c r="D402" s="315"/>
      <c r="E402" s="315"/>
      <c r="F402" s="315"/>
      <c r="G402" s="315"/>
      <c r="H402" s="315"/>
    </row>
    <row r="403" spans="1:8">
      <c r="A403" s="315"/>
      <c r="B403" s="315"/>
      <c r="C403" s="315"/>
      <c r="D403" s="315"/>
      <c r="E403" s="315"/>
      <c r="F403" s="315"/>
      <c r="G403" s="315"/>
      <c r="H403" s="315"/>
    </row>
    <row r="404" spans="1:8">
      <c r="A404" s="315"/>
      <c r="B404" s="315"/>
      <c r="C404" s="315"/>
      <c r="D404" s="315"/>
      <c r="E404" s="315"/>
      <c r="F404" s="315"/>
      <c r="G404" s="315"/>
      <c r="H404" s="315"/>
    </row>
    <row r="405" spans="1:8">
      <c r="A405" s="315"/>
      <c r="B405" s="315"/>
      <c r="C405" s="315"/>
      <c r="D405" s="315"/>
      <c r="E405" s="315"/>
      <c r="F405" s="315"/>
      <c r="G405" s="315"/>
      <c r="H405" s="315"/>
    </row>
    <row r="406" spans="1:8">
      <c r="A406" s="315"/>
      <c r="B406" s="315"/>
      <c r="C406" s="315"/>
      <c r="D406" s="315"/>
      <c r="E406" s="315"/>
      <c r="F406" s="315"/>
      <c r="G406" s="315"/>
      <c r="H406" s="315"/>
    </row>
    <row r="407" spans="1:8">
      <c r="A407" s="315"/>
      <c r="B407" s="315"/>
      <c r="C407" s="315"/>
      <c r="D407" s="315"/>
      <c r="E407" s="315"/>
      <c r="F407" s="315"/>
      <c r="G407" s="315"/>
      <c r="H407" s="315"/>
    </row>
    <row r="409" spans="1:8" ht="23.25">
      <c r="A409" s="46" t="s">
        <v>122</v>
      </c>
      <c r="B409" s="46"/>
      <c r="C409" s="47"/>
      <c r="D409" s="47"/>
      <c r="E409" s="47"/>
      <c r="F409" s="47"/>
      <c r="G409" s="47"/>
      <c r="H409" s="47"/>
    </row>
    <row r="410" spans="1:8" ht="137.1" customHeight="1">
      <c r="A410" s="326" t="s">
        <v>1902</v>
      </c>
      <c r="B410" s="327"/>
      <c r="C410" s="327"/>
      <c r="D410" s="327"/>
      <c r="E410" s="327"/>
      <c r="F410" s="327"/>
      <c r="G410" s="327"/>
      <c r="H410" s="327"/>
    </row>
    <row r="411" spans="1:8">
      <c r="A411" s="314" t="s">
        <v>77</v>
      </c>
      <c r="B411" s="314"/>
      <c r="C411" s="314"/>
      <c r="D411" s="315"/>
      <c r="E411" s="315"/>
      <c r="F411" s="315"/>
      <c r="G411" s="315"/>
      <c r="H411" s="315"/>
    </row>
    <row r="412" spans="1:8">
      <c r="A412" s="315"/>
      <c r="B412" s="315"/>
      <c r="C412" s="315"/>
      <c r="D412" s="315"/>
      <c r="E412" s="315"/>
      <c r="F412" s="315"/>
      <c r="G412" s="315"/>
      <c r="H412" s="315"/>
    </row>
    <row r="413" spans="1:8">
      <c r="A413" s="315"/>
      <c r="B413" s="315"/>
      <c r="C413" s="315"/>
      <c r="D413" s="315"/>
      <c r="E413" s="315"/>
      <c r="F413" s="315"/>
      <c r="G413" s="315"/>
      <c r="H413" s="315"/>
    </row>
    <row r="414" spans="1:8">
      <c r="A414" s="315"/>
      <c r="B414" s="315"/>
      <c r="C414" s="315"/>
      <c r="D414" s="315"/>
      <c r="E414" s="315"/>
      <c r="F414" s="315"/>
      <c r="G414" s="315"/>
      <c r="H414" s="315"/>
    </row>
    <row r="415" spans="1:8">
      <c r="A415" s="315"/>
      <c r="B415" s="315"/>
      <c r="C415" s="315"/>
      <c r="D415" s="315"/>
      <c r="E415" s="315"/>
      <c r="F415" s="315"/>
      <c r="G415" s="315"/>
      <c r="H415" s="315"/>
    </row>
    <row r="416" spans="1:8">
      <c r="A416" s="315"/>
      <c r="B416" s="315"/>
      <c r="C416" s="315"/>
      <c r="D416" s="315"/>
      <c r="E416" s="315"/>
      <c r="F416" s="315"/>
      <c r="G416" s="315"/>
      <c r="H416" s="315"/>
    </row>
    <row r="417" spans="1:8">
      <c r="A417" s="315"/>
      <c r="B417" s="315"/>
      <c r="C417" s="315"/>
      <c r="D417" s="315"/>
      <c r="E417" s="315"/>
      <c r="F417" s="315"/>
      <c r="G417" s="315"/>
      <c r="H417" s="315"/>
    </row>
    <row r="418" spans="1:8">
      <c r="A418" s="315"/>
      <c r="B418" s="315"/>
      <c r="C418" s="315"/>
      <c r="D418" s="315"/>
      <c r="E418" s="315"/>
      <c r="F418" s="315"/>
      <c r="G418" s="315"/>
      <c r="H418" s="315"/>
    </row>
    <row r="419" spans="1:8">
      <c r="A419" s="315"/>
      <c r="B419" s="315"/>
      <c r="C419" s="315"/>
      <c r="D419" s="315"/>
      <c r="E419" s="315"/>
      <c r="F419" s="315"/>
      <c r="G419" s="315"/>
      <c r="H419" s="315"/>
    </row>
    <row r="420" spans="1:8">
      <c r="A420" s="315"/>
      <c r="B420" s="315"/>
      <c r="C420" s="315"/>
      <c r="D420" s="315"/>
      <c r="E420" s="315"/>
      <c r="F420" s="315"/>
      <c r="G420" s="315"/>
      <c r="H420" s="315"/>
    </row>
    <row r="421" spans="1:8">
      <c r="A421" s="315"/>
      <c r="B421" s="315"/>
      <c r="C421" s="315"/>
      <c r="D421" s="315"/>
      <c r="E421" s="315"/>
      <c r="F421" s="315"/>
      <c r="G421" s="315"/>
      <c r="H421" s="315"/>
    </row>
    <row r="422" spans="1:8">
      <c r="A422" s="315"/>
      <c r="B422" s="315"/>
      <c r="C422" s="315"/>
      <c r="D422" s="315"/>
      <c r="E422" s="315"/>
      <c r="F422" s="315"/>
      <c r="G422" s="315"/>
      <c r="H422" s="315"/>
    </row>
    <row r="423" spans="1:8">
      <c r="A423" s="315"/>
      <c r="B423" s="315"/>
      <c r="C423" s="315"/>
      <c r="D423" s="315"/>
      <c r="E423" s="315"/>
      <c r="F423" s="315"/>
      <c r="G423" s="315"/>
      <c r="H423" s="315"/>
    </row>
    <row r="424" spans="1:8">
      <c r="A424" s="315"/>
      <c r="B424" s="315"/>
      <c r="C424" s="315"/>
      <c r="D424" s="315"/>
      <c r="E424" s="315"/>
      <c r="F424" s="315"/>
      <c r="G424" s="315"/>
      <c r="H424" s="315"/>
    </row>
    <row r="425" spans="1:8">
      <c r="A425" s="315"/>
      <c r="B425" s="315"/>
      <c r="C425" s="315"/>
      <c r="D425" s="315"/>
      <c r="E425" s="315"/>
      <c r="F425" s="315"/>
      <c r="G425" s="315"/>
      <c r="H425" s="315"/>
    </row>
    <row r="426" spans="1:8">
      <c r="A426" s="315"/>
      <c r="B426" s="315"/>
      <c r="C426" s="315"/>
      <c r="D426" s="315"/>
      <c r="E426" s="315"/>
      <c r="F426" s="315"/>
      <c r="G426" s="315"/>
      <c r="H426" s="315"/>
    </row>
  </sheetData>
  <mergeCells count="69">
    <mergeCell ref="A259:H259"/>
    <mergeCell ref="A224:H240"/>
    <mergeCell ref="A180:G180"/>
    <mergeCell ref="A223:H223"/>
    <mergeCell ref="A203:H203"/>
    <mergeCell ref="D241:H256"/>
    <mergeCell ref="A204:H220"/>
    <mergeCell ref="B168:G174"/>
    <mergeCell ref="B175:G175"/>
    <mergeCell ref="B176:G176"/>
    <mergeCell ref="B177:G177"/>
    <mergeCell ref="B178:G178"/>
    <mergeCell ref="A411:H426"/>
    <mergeCell ref="A391:H407"/>
    <mergeCell ref="A371:H387"/>
    <mergeCell ref="A351:H367"/>
    <mergeCell ref="E340:E341"/>
    <mergeCell ref="F340:F341"/>
    <mergeCell ref="G340:G341"/>
    <mergeCell ref="A340:A341"/>
    <mergeCell ref="D340:D341"/>
    <mergeCell ref="C340:C341"/>
    <mergeCell ref="B340:B341"/>
    <mergeCell ref="A390:H390"/>
    <mergeCell ref="A410:H410"/>
    <mergeCell ref="A1:C1"/>
    <mergeCell ref="A37:A38"/>
    <mergeCell ref="H119:I119"/>
    <mergeCell ref="A124:G124"/>
    <mergeCell ref="A119:G119"/>
    <mergeCell ref="A21:G21"/>
    <mergeCell ref="A28:G28"/>
    <mergeCell ref="A45:G45"/>
    <mergeCell ref="A75:G75"/>
    <mergeCell ref="A114:G114"/>
    <mergeCell ref="H124:I124"/>
    <mergeCell ref="A120:G120"/>
    <mergeCell ref="A339:H339"/>
    <mergeCell ref="A350:H350"/>
    <mergeCell ref="A370:H370"/>
    <mergeCell ref="D131:N131"/>
    <mergeCell ref="A129:G130"/>
    <mergeCell ref="H129:I130"/>
    <mergeCell ref="B156:G156"/>
    <mergeCell ref="A132:G132"/>
    <mergeCell ref="A152:G152"/>
    <mergeCell ref="B179:G179"/>
    <mergeCell ref="A134:H150"/>
    <mergeCell ref="A159:A160"/>
    <mergeCell ref="A161:A166"/>
    <mergeCell ref="A168:A174"/>
    <mergeCell ref="B157:G157"/>
    <mergeCell ref="B158:G158"/>
    <mergeCell ref="A125:G125"/>
    <mergeCell ref="A128:G128"/>
    <mergeCell ref="A320:H336"/>
    <mergeCell ref="A300:H316"/>
    <mergeCell ref="A280:H296"/>
    <mergeCell ref="A241:C256"/>
    <mergeCell ref="A127:G127"/>
    <mergeCell ref="H127:I127"/>
    <mergeCell ref="B159:G160"/>
    <mergeCell ref="B161:G166"/>
    <mergeCell ref="B167:G167"/>
    <mergeCell ref="A279:H279"/>
    <mergeCell ref="A299:H299"/>
    <mergeCell ref="A319:H319"/>
    <mergeCell ref="A131:C131"/>
    <mergeCell ref="A260:H27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C5964-112F-DC41-B48A-615C3C50193D}">
  <dimension ref="A1:U469"/>
  <sheetViews>
    <sheetView zoomScaleNormal="100" workbookViewId="0">
      <pane xSplit="3" topLeftCell="D1" activePane="topRight" state="frozen"/>
      <selection activeCell="A43" sqref="A43"/>
      <selection pane="topRight" activeCell="E4" sqref="E4"/>
    </sheetView>
  </sheetViews>
  <sheetFormatPr defaultColWidth="11" defaultRowHeight="15.75"/>
  <cols>
    <col min="1" max="1" width="5" customWidth="1"/>
    <col min="2" max="2" width="37" customWidth="1"/>
    <col min="3" max="3" width="16.5" customWidth="1"/>
    <col min="4" max="4" width="27.875" customWidth="1"/>
    <col min="5" max="5" width="85.75" customWidth="1"/>
    <col min="6" max="6" width="76.375" customWidth="1"/>
    <col min="7" max="7" width="18.5" customWidth="1"/>
    <col min="8" max="8" width="19" customWidth="1"/>
    <col min="9" max="9" width="68.125" customWidth="1"/>
    <col min="10" max="10" width="18.875" customWidth="1"/>
    <col min="11" max="11" width="54.875" customWidth="1"/>
    <col min="12" max="12" width="18.875" customWidth="1"/>
    <col min="13" max="13" width="45.125" customWidth="1"/>
    <col min="14" max="14" width="18.875" customWidth="1"/>
    <col min="15" max="15" width="47.625" customWidth="1"/>
    <col min="16" max="16" width="18.875" customWidth="1"/>
    <col min="17" max="17" width="45.125" customWidth="1"/>
    <col min="18" max="18" width="18.875" customWidth="1"/>
    <col min="19" max="19" width="47.625" customWidth="1"/>
    <col min="20" max="20" width="18.875" customWidth="1"/>
  </cols>
  <sheetData>
    <row r="1" spans="1:12" s="1" customFormat="1" ht="26.25">
      <c r="A1" s="23"/>
      <c r="B1" s="23" t="s">
        <v>2212</v>
      </c>
    </row>
    <row r="2" spans="1:12" ht="45" customHeight="1">
      <c r="A2" s="3"/>
      <c r="B2" s="360" t="s">
        <v>1903</v>
      </c>
      <c r="C2" s="360"/>
      <c r="D2" s="360"/>
      <c r="E2" s="360"/>
      <c r="F2" s="360"/>
      <c r="G2" s="161"/>
      <c r="H2" s="161"/>
      <c r="I2" s="161"/>
      <c r="J2" s="161"/>
    </row>
    <row r="3" spans="1:12" ht="21.95" customHeight="1">
      <c r="A3" s="26"/>
      <c r="B3" s="51" t="s">
        <v>123</v>
      </c>
      <c r="C3" s="52"/>
      <c r="D3" s="52"/>
      <c r="E3" s="52"/>
      <c r="F3" s="52"/>
      <c r="G3" s="52"/>
      <c r="H3" s="52"/>
      <c r="I3" s="52"/>
      <c r="J3" s="52"/>
      <c r="K3" s="52"/>
      <c r="L3" s="52"/>
    </row>
    <row r="4" spans="1:12" ht="21.95" customHeight="1">
      <c r="A4" s="27"/>
      <c r="B4" s="27" t="str">
        <f>HYPERLINK("#'AE Mandatory Baseline'!B32","Access Control (AC)")</f>
        <v>Access Control (AC)</v>
      </c>
      <c r="C4" s="3"/>
      <c r="D4" s="3"/>
      <c r="E4" s="3"/>
    </row>
    <row r="5" spans="1:12" ht="21.95" customHeight="1">
      <c r="A5" s="27"/>
      <c r="B5" s="27" t="str">
        <f>HYPERLINK("#'AE Mandatory Baseline'!B83","Awareness and Training (AT)")</f>
        <v>Awareness and Training (AT)</v>
      </c>
      <c r="C5" s="3"/>
      <c r="D5" s="3"/>
      <c r="E5" s="3"/>
      <c r="G5" s="66"/>
    </row>
    <row r="6" spans="1:12" ht="21.95" customHeight="1">
      <c r="A6" s="27"/>
      <c r="B6" s="27" t="str">
        <f>HYPERLINK("#'AE Mandatory Baseline'!B92","Audit and Accountability (AU)")</f>
        <v>Audit and Accountability (AU)</v>
      </c>
      <c r="C6" s="3"/>
      <c r="D6" s="3"/>
      <c r="E6" s="3"/>
    </row>
    <row r="7" spans="1:12" ht="42" customHeight="1">
      <c r="A7" s="27"/>
      <c r="B7" s="27" t="str">
        <f>HYPERLINK("#'AE Mandatory Baseline'!B111","Assessment, Authorization, and Monitoring (CA)")</f>
        <v>Assessment, Authorization, and Monitoring (CA)</v>
      </c>
      <c r="C7" s="3"/>
      <c r="D7" s="3"/>
      <c r="E7" s="3"/>
    </row>
    <row r="8" spans="1:12" ht="21.95" customHeight="1">
      <c r="A8" s="27"/>
      <c r="B8" s="27" t="str">
        <f>HYPERLINK("#'AE Mandatory Baseline'!B123","Configuration Management (CM)")</f>
        <v>Configuration Management (CM)</v>
      </c>
      <c r="C8" s="3"/>
      <c r="D8" s="3"/>
      <c r="E8" s="3"/>
    </row>
    <row r="9" spans="1:12" ht="21.95" customHeight="1">
      <c r="A9" s="27"/>
      <c r="B9" s="27" t="str">
        <f>HYPERLINK("#'AE Mandatory Baseline'!B154","Contingency Planning (CP)")</f>
        <v>Contingency Planning (CP)</v>
      </c>
      <c r="C9" s="3"/>
      <c r="D9" s="3"/>
      <c r="E9" s="3"/>
    </row>
    <row r="10" spans="1:12">
      <c r="A10" s="27"/>
      <c r="B10" s="27" t="str">
        <f>HYPERLINK("#'AE Mandatory Baseline'!B177","Identification and Authentication (IA)")</f>
        <v>Identification and Authentication (IA)</v>
      </c>
      <c r="C10" s="3"/>
      <c r="D10" s="3"/>
      <c r="E10" s="3"/>
    </row>
    <row r="11" spans="1:12" ht="21.95" customHeight="1">
      <c r="A11" s="27"/>
      <c r="B11" s="27" t="str">
        <f>HYPERLINK("#'AE Mandatory Baseline'!B201","Incident Response (IR)")</f>
        <v>Incident Response (IR)</v>
      </c>
      <c r="C11" s="3"/>
      <c r="D11" s="3"/>
      <c r="E11" s="3"/>
    </row>
    <row r="12" spans="1:12" ht="21.95" customHeight="1">
      <c r="A12" s="27"/>
      <c r="B12" s="27" t="str">
        <f>HYPERLINK("#'AE Mandatory Baseline'!B217","Maintenance (MA)")</f>
        <v>Maintenance (MA)</v>
      </c>
      <c r="C12" s="3"/>
      <c r="D12" s="54" t="s">
        <v>124</v>
      </c>
      <c r="E12" s="55"/>
      <c r="F12" s="56"/>
    </row>
    <row r="13" spans="1:12" ht="21.95" customHeight="1">
      <c r="A13" s="27"/>
      <c r="B13" s="27" t="str">
        <f>HYPERLINK("#'AE Mandatory Baseline'!B235","Media Protection (MP)")</f>
        <v>Media Protection (MP)</v>
      </c>
      <c r="C13" s="3"/>
      <c r="D13" s="362" t="s">
        <v>1939</v>
      </c>
      <c r="E13" s="363"/>
      <c r="F13" s="364"/>
    </row>
    <row r="14" spans="1:12" ht="15.6" customHeight="1">
      <c r="A14" s="27"/>
      <c r="B14" s="27" t="str">
        <f>HYPERLINK("#'AE Mandatory Baseline'!B242","Physical and Environmental Protection (PE)")</f>
        <v>Physical and Environmental Protection (PE)</v>
      </c>
      <c r="C14" s="3"/>
      <c r="D14" s="365"/>
      <c r="E14" s="366"/>
      <c r="F14" s="367"/>
    </row>
    <row r="15" spans="1:12" ht="21.95" customHeight="1">
      <c r="A15" s="27"/>
      <c r="B15" s="27" t="str">
        <f>HYPERLINK("#'AE Mandatory Baseline'!B261","Planning (PL)")</f>
        <v>Planning (PL)</v>
      </c>
      <c r="C15" s="3"/>
      <c r="D15" s="365"/>
      <c r="E15" s="366"/>
      <c r="F15" s="367"/>
    </row>
    <row r="16" spans="1:12" ht="21.95" customHeight="1">
      <c r="A16" s="27"/>
      <c r="B16" s="27" t="str">
        <f>HYPERLINK("#'AE Mandatory Baseline'!B267","Program Management (PM)")</f>
        <v>Program Management (PM)</v>
      </c>
      <c r="C16" s="3"/>
      <c r="D16" s="365"/>
      <c r="E16" s="366"/>
      <c r="F16" s="367"/>
    </row>
    <row r="17" spans="1:21" ht="21.95" customHeight="1">
      <c r="A17" s="27"/>
      <c r="B17" s="27" t="str">
        <f>HYPERLINK("#'AE Mandatory Baseline'!B295","Personnel Security (PS)")</f>
        <v>Personnel Security (PS)</v>
      </c>
      <c r="C17" s="3"/>
      <c r="D17" s="365"/>
      <c r="E17" s="366"/>
      <c r="F17" s="367"/>
    </row>
    <row r="18" spans="1:21" ht="36" customHeight="1">
      <c r="A18" s="27"/>
      <c r="B18" s="27" t="str">
        <f>HYPERLINK("#'AE Mandatory Baseline'!B304","Personally Identifiable Information Processing and Transparency (PT)")</f>
        <v>Personally Identifiable Information Processing and Transparency (PT)</v>
      </c>
      <c r="C18" s="3"/>
      <c r="D18" s="365"/>
      <c r="E18" s="366"/>
      <c r="F18" s="367"/>
    </row>
    <row r="19" spans="1:21" ht="21.95" customHeight="1">
      <c r="A19" s="27"/>
      <c r="B19" s="27" t="str">
        <f>HYPERLINK("#'AE Mandatory Baseline'!B314","Risk Assessment (RA)")</f>
        <v>Risk Assessment (RA)</v>
      </c>
      <c r="C19" s="3"/>
      <c r="D19" s="365"/>
      <c r="E19" s="366"/>
      <c r="F19" s="367"/>
    </row>
    <row r="20" spans="1:21">
      <c r="A20" s="27"/>
      <c r="B20" s="27" t="str">
        <f>HYPERLINK("#'AE Mandatory Baseline'!B326","System and Service Acquisition (SA)")</f>
        <v>System and Service Acquisition (SA)</v>
      </c>
      <c r="C20" s="3"/>
      <c r="D20" s="365"/>
      <c r="E20" s="366"/>
      <c r="F20" s="367"/>
    </row>
    <row r="21" spans="1:21" ht="33.950000000000003" customHeight="1">
      <c r="A21" s="27"/>
      <c r="B21" s="27" t="str">
        <f>HYPERLINK("#'AE Mandatory Baseline'!B360","System and Communications Protection (SC)")</f>
        <v>System and Communications Protection (SC)</v>
      </c>
      <c r="C21" s="3"/>
      <c r="D21" s="368"/>
      <c r="E21" s="369"/>
      <c r="F21" s="370"/>
    </row>
    <row r="22" spans="1:21">
      <c r="A22" s="27"/>
      <c r="B22" s="27" t="str">
        <f>HYPERLINK("#'AE Mandatory Baseline'!B394","System and Information Integrity (SI)")</f>
        <v>System and Information Integrity (SI)</v>
      </c>
      <c r="C22" s="3"/>
      <c r="D22" s="3"/>
      <c r="E22" s="3"/>
    </row>
    <row r="23" spans="1:21">
      <c r="A23" s="27"/>
      <c r="B23" s="27" t="str">
        <f>HYPERLINK("#'AE Mandatory Baseline'!B428","Supply Chain Risk Management (SR)")</f>
        <v>Supply Chain Risk Management (SR)</v>
      </c>
      <c r="C23" s="3"/>
      <c r="D23" s="3"/>
      <c r="E23" s="3"/>
    </row>
    <row r="24" spans="1:21" ht="21.95" customHeight="1">
      <c r="A24" s="3"/>
      <c r="B24" s="3"/>
      <c r="C24" s="3"/>
      <c r="D24" s="3"/>
      <c r="E24" s="3"/>
    </row>
    <row r="25" spans="1:21" ht="21.95" customHeight="1">
      <c r="A25" s="3"/>
      <c r="B25" s="3"/>
      <c r="C25" s="3"/>
      <c r="D25" s="3"/>
      <c r="E25" s="3"/>
    </row>
    <row r="26" spans="1:21" ht="21" customHeight="1">
      <c r="A26" s="3"/>
      <c r="B26" s="3"/>
      <c r="C26" s="3"/>
      <c r="D26" s="3"/>
      <c r="E26" s="3"/>
    </row>
    <row r="27" spans="1:21" s="25" customFormat="1" ht="23.25">
      <c r="A27" s="167"/>
      <c r="B27" s="167" t="s">
        <v>125</v>
      </c>
      <c r="C27" s="1"/>
      <c r="D27" s="1"/>
      <c r="E27" s="1"/>
    </row>
    <row r="28" spans="1:21" ht="20.25">
      <c r="A28" s="39"/>
      <c r="B28" s="53"/>
    </row>
    <row r="29" spans="1:21" ht="15.95" customHeight="1">
      <c r="A29" s="337"/>
      <c r="B29" s="337"/>
      <c r="G29" s="100"/>
      <c r="H29" s="100"/>
      <c r="I29" s="100"/>
      <c r="J29" s="100"/>
    </row>
    <row r="30" spans="1:21" ht="21" customHeight="1">
      <c r="A30" s="361"/>
      <c r="B30" s="361"/>
      <c r="F30" s="32"/>
      <c r="K30" s="359" t="s">
        <v>126</v>
      </c>
      <c r="L30" s="359"/>
      <c r="M30" s="359"/>
      <c r="N30" s="359"/>
      <c r="O30" s="359"/>
      <c r="P30" s="359"/>
      <c r="Q30" s="337"/>
      <c r="R30" s="337"/>
      <c r="S30" s="337"/>
      <c r="T30" s="337"/>
    </row>
    <row r="31" spans="1:21" s="37" customFormat="1" ht="30" customHeight="1">
      <c r="A31" s="38" t="s">
        <v>17</v>
      </c>
      <c r="B31" s="38" t="s">
        <v>18</v>
      </c>
      <c r="C31" s="38" t="s">
        <v>19</v>
      </c>
      <c r="D31" s="58" t="s">
        <v>20</v>
      </c>
      <c r="E31" s="89" t="s">
        <v>21</v>
      </c>
      <c r="F31" s="38" t="s">
        <v>22</v>
      </c>
      <c r="G31" s="38" t="s">
        <v>23</v>
      </c>
      <c r="H31" s="58" t="s">
        <v>2200</v>
      </c>
      <c r="I31" s="59" t="s">
        <v>25</v>
      </c>
      <c r="J31" s="265" t="s">
        <v>2201</v>
      </c>
      <c r="K31" s="277" t="s">
        <v>127</v>
      </c>
      <c r="L31" s="277" t="s">
        <v>2202</v>
      </c>
      <c r="M31" s="278" t="s">
        <v>128</v>
      </c>
      <c r="N31" s="279" t="s">
        <v>2203</v>
      </c>
      <c r="O31" s="278" t="s">
        <v>28</v>
      </c>
      <c r="P31" s="279" t="s">
        <v>2204</v>
      </c>
      <c r="Q31" s="278" t="s">
        <v>2198</v>
      </c>
      <c r="R31" s="279" t="s">
        <v>2205</v>
      </c>
      <c r="S31" s="278" t="s">
        <v>2199</v>
      </c>
      <c r="T31" s="280" t="s">
        <v>2206</v>
      </c>
      <c r="U31"/>
    </row>
    <row r="32" spans="1:21" s="33" customFormat="1" ht="318.75">
      <c r="A32" s="264">
        <v>1</v>
      </c>
      <c r="B32" s="101" t="s">
        <v>129</v>
      </c>
      <c r="C32" s="102" t="s">
        <v>130</v>
      </c>
      <c r="D32" s="132" t="s">
        <v>131</v>
      </c>
      <c r="E32" s="118" t="s">
        <v>2207</v>
      </c>
      <c r="F32" s="115" t="s">
        <v>132</v>
      </c>
      <c r="G32" s="101" t="s">
        <v>133</v>
      </c>
      <c r="H32" s="69"/>
      <c r="I32" s="187" t="s">
        <v>134</v>
      </c>
      <c r="J32" s="266"/>
      <c r="K32" s="281"/>
      <c r="L32" s="281"/>
      <c r="M32" s="282"/>
      <c r="N32" s="282"/>
      <c r="O32" s="282"/>
      <c r="P32" s="282"/>
      <c r="Q32" s="282"/>
      <c r="R32" s="282"/>
      <c r="S32" s="282"/>
      <c r="T32" s="148"/>
      <c r="U32"/>
    </row>
    <row r="33" spans="1:20" s="33" customFormat="1" ht="306">
      <c r="A33" s="264">
        <v>2</v>
      </c>
      <c r="B33" s="101" t="s">
        <v>129</v>
      </c>
      <c r="C33" s="102" t="s">
        <v>135</v>
      </c>
      <c r="D33" s="132" t="s">
        <v>136</v>
      </c>
      <c r="E33" s="139" t="s">
        <v>1944</v>
      </c>
      <c r="F33" s="116" t="s">
        <v>1904</v>
      </c>
      <c r="G33" s="101" t="s">
        <v>137</v>
      </c>
      <c r="H33" s="69"/>
      <c r="I33" s="188"/>
      <c r="J33" s="267"/>
      <c r="K33" s="281"/>
      <c r="L33" s="281"/>
      <c r="M33" s="148"/>
      <c r="N33" s="148"/>
      <c r="O33" s="148"/>
      <c r="P33" s="148"/>
      <c r="Q33" s="148"/>
      <c r="R33" s="148"/>
      <c r="S33" s="148"/>
      <c r="T33" s="148"/>
    </row>
    <row r="34" spans="1:20" s="33" customFormat="1" ht="51">
      <c r="A34" s="264">
        <v>3</v>
      </c>
      <c r="B34" s="101" t="s">
        <v>129</v>
      </c>
      <c r="C34" s="102" t="s">
        <v>138</v>
      </c>
      <c r="D34" s="132" t="s">
        <v>139</v>
      </c>
      <c r="E34" s="117" t="s">
        <v>1945</v>
      </c>
      <c r="F34" s="117" t="s">
        <v>140</v>
      </c>
      <c r="G34" s="101" t="s">
        <v>804</v>
      </c>
      <c r="H34" s="69"/>
      <c r="I34" s="189"/>
      <c r="J34" s="267"/>
      <c r="K34" s="281"/>
      <c r="L34" s="281"/>
      <c r="M34" s="148"/>
      <c r="N34" s="148"/>
      <c r="O34" s="148"/>
      <c r="P34" s="148"/>
      <c r="Q34" s="148"/>
      <c r="R34" s="148"/>
      <c r="S34" s="148"/>
      <c r="T34" s="148"/>
    </row>
    <row r="35" spans="1:20" s="33" customFormat="1" ht="25.5">
      <c r="A35" s="264">
        <v>4</v>
      </c>
      <c r="B35" s="101" t="s">
        <v>129</v>
      </c>
      <c r="C35" s="102" t="s">
        <v>141</v>
      </c>
      <c r="D35" s="132" t="s">
        <v>142</v>
      </c>
      <c r="E35" s="117" t="s">
        <v>1946</v>
      </c>
      <c r="F35" s="117" t="s">
        <v>1910</v>
      </c>
      <c r="G35" s="101" t="s">
        <v>804</v>
      </c>
      <c r="H35" s="69"/>
      <c r="I35" s="189"/>
      <c r="J35" s="267"/>
      <c r="K35" s="281"/>
      <c r="L35" s="281"/>
      <c r="M35" s="148"/>
      <c r="N35" s="148"/>
      <c r="O35" s="148"/>
      <c r="P35" s="148"/>
      <c r="Q35" s="148"/>
      <c r="R35" s="148"/>
      <c r="S35" s="148"/>
      <c r="T35" s="148"/>
    </row>
    <row r="36" spans="1:20" s="33" customFormat="1" ht="66.75">
      <c r="A36" s="264">
        <v>5</v>
      </c>
      <c r="B36" s="101" t="s">
        <v>129</v>
      </c>
      <c r="C36" s="102" t="s">
        <v>144</v>
      </c>
      <c r="D36" s="132" t="s">
        <v>145</v>
      </c>
      <c r="E36" s="117" t="s">
        <v>2195</v>
      </c>
      <c r="F36" s="117" t="s">
        <v>1910</v>
      </c>
      <c r="G36" s="101" t="s">
        <v>804</v>
      </c>
      <c r="H36" s="69"/>
      <c r="I36" s="189"/>
      <c r="J36" s="267"/>
      <c r="K36" s="281"/>
      <c r="L36" s="281"/>
      <c r="M36" s="148"/>
      <c r="N36" s="148"/>
      <c r="O36" s="148"/>
      <c r="P36" s="148"/>
      <c r="Q36" s="148"/>
      <c r="R36" s="148"/>
      <c r="S36" s="148"/>
      <c r="T36" s="148"/>
    </row>
    <row r="37" spans="1:20" s="33" customFormat="1">
      <c r="A37" s="264">
        <v>6</v>
      </c>
      <c r="B37" s="101" t="s">
        <v>129</v>
      </c>
      <c r="C37" s="102" t="s">
        <v>146</v>
      </c>
      <c r="D37" s="132" t="s">
        <v>147</v>
      </c>
      <c r="E37" s="140" t="s">
        <v>2194</v>
      </c>
      <c r="F37" s="117" t="s">
        <v>1910</v>
      </c>
      <c r="G37" s="101" t="s">
        <v>148</v>
      </c>
      <c r="H37" s="69"/>
      <c r="I37" s="189"/>
      <c r="J37" s="267"/>
      <c r="K37" s="281"/>
      <c r="L37" s="281"/>
      <c r="M37" s="148"/>
      <c r="N37" s="148"/>
      <c r="O37" s="148"/>
      <c r="P37" s="148"/>
      <c r="Q37" s="148"/>
      <c r="R37" s="148"/>
      <c r="S37" s="148"/>
      <c r="T37" s="148"/>
    </row>
    <row r="38" spans="1:20" s="33" customFormat="1" ht="38.25">
      <c r="A38" s="264">
        <v>7</v>
      </c>
      <c r="B38" s="101" t="s">
        <v>129</v>
      </c>
      <c r="C38" s="102" t="s">
        <v>149</v>
      </c>
      <c r="D38" s="132" t="s">
        <v>150</v>
      </c>
      <c r="E38" s="117" t="s">
        <v>1947</v>
      </c>
      <c r="F38" s="118" t="s">
        <v>1911</v>
      </c>
      <c r="G38" s="101" t="s">
        <v>151</v>
      </c>
      <c r="H38" s="69"/>
      <c r="I38" s="189"/>
      <c r="J38" s="267"/>
      <c r="K38" s="281"/>
      <c r="L38" s="281"/>
      <c r="M38" s="148"/>
      <c r="N38" s="148"/>
      <c r="O38" s="148"/>
      <c r="P38" s="148"/>
      <c r="Q38" s="148"/>
      <c r="R38" s="148"/>
      <c r="S38" s="148"/>
      <c r="T38" s="148"/>
    </row>
    <row r="39" spans="1:20" s="33" customFormat="1" ht="165.75">
      <c r="A39" s="264">
        <v>8</v>
      </c>
      <c r="B39" s="101" t="s">
        <v>129</v>
      </c>
      <c r="C39" s="102" t="s">
        <v>152</v>
      </c>
      <c r="D39" s="132" t="s">
        <v>153</v>
      </c>
      <c r="E39" s="140" t="s">
        <v>1948</v>
      </c>
      <c r="F39" s="116" t="s">
        <v>1747</v>
      </c>
      <c r="G39" s="101"/>
      <c r="H39" s="69"/>
      <c r="I39" s="189"/>
      <c r="J39" s="267"/>
      <c r="K39" s="281"/>
      <c r="L39" s="281"/>
      <c r="M39" s="148"/>
      <c r="N39" s="148"/>
      <c r="O39" s="148"/>
      <c r="P39" s="148"/>
      <c r="Q39" s="148"/>
      <c r="R39" s="148"/>
      <c r="S39" s="148"/>
      <c r="T39" s="148"/>
    </row>
    <row r="40" spans="1:20" s="33" customFormat="1" ht="76.5">
      <c r="A40" s="264">
        <v>9</v>
      </c>
      <c r="B40" s="101" t="s">
        <v>129</v>
      </c>
      <c r="C40" s="102" t="s">
        <v>154</v>
      </c>
      <c r="D40" s="132" t="s">
        <v>155</v>
      </c>
      <c r="E40" s="141" t="s">
        <v>156</v>
      </c>
      <c r="F40" s="117" t="s">
        <v>1910</v>
      </c>
      <c r="G40" s="101" t="s">
        <v>157</v>
      </c>
      <c r="H40" s="69"/>
      <c r="I40" s="189"/>
      <c r="J40" s="267"/>
      <c r="K40" s="281"/>
      <c r="L40" s="281"/>
      <c r="M40" s="148"/>
      <c r="N40" s="148"/>
      <c r="O40" s="148"/>
      <c r="P40" s="148"/>
      <c r="Q40" s="148"/>
      <c r="R40" s="148"/>
      <c r="S40" s="148"/>
      <c r="T40" s="148"/>
    </row>
    <row r="41" spans="1:20" s="33" customFormat="1" ht="102">
      <c r="A41" s="264">
        <v>10</v>
      </c>
      <c r="B41" s="101" t="s">
        <v>129</v>
      </c>
      <c r="C41" s="102" t="s">
        <v>158</v>
      </c>
      <c r="D41" s="132" t="s">
        <v>159</v>
      </c>
      <c r="E41" s="117" t="s">
        <v>1942</v>
      </c>
      <c r="F41" s="117" t="s">
        <v>160</v>
      </c>
      <c r="G41" s="101" t="s">
        <v>161</v>
      </c>
      <c r="H41" s="69"/>
      <c r="I41" s="189"/>
      <c r="J41" s="267"/>
      <c r="K41" s="281"/>
      <c r="L41" s="281"/>
      <c r="M41" s="148"/>
      <c r="N41" s="148"/>
      <c r="O41" s="148"/>
      <c r="P41" s="148"/>
      <c r="Q41" s="148"/>
      <c r="R41" s="148"/>
      <c r="S41" s="148"/>
      <c r="T41" s="148"/>
    </row>
    <row r="42" spans="1:20" s="33" customFormat="1" ht="25.5">
      <c r="A42" s="264">
        <v>11</v>
      </c>
      <c r="B42" s="239" t="s">
        <v>129</v>
      </c>
      <c r="C42" s="240" t="s">
        <v>162</v>
      </c>
      <c r="D42" s="241" t="s">
        <v>163</v>
      </c>
      <c r="E42" s="242" t="s">
        <v>1943</v>
      </c>
      <c r="F42" s="243" t="s">
        <v>1910</v>
      </c>
      <c r="G42" s="239" t="s">
        <v>164</v>
      </c>
      <c r="H42" s="69"/>
      <c r="I42" s="189"/>
      <c r="J42" s="267"/>
      <c r="K42" s="281"/>
      <c r="L42" s="281"/>
      <c r="M42" s="148"/>
      <c r="N42" s="148"/>
      <c r="O42" s="148"/>
      <c r="P42" s="148"/>
      <c r="Q42" s="148"/>
      <c r="R42" s="148"/>
      <c r="S42" s="148"/>
      <c r="T42" s="148"/>
    </row>
    <row r="43" spans="1:20" s="33" customFormat="1" ht="178.5">
      <c r="A43" s="264">
        <v>12</v>
      </c>
      <c r="B43" s="101" t="s">
        <v>129</v>
      </c>
      <c r="C43" s="102" t="s">
        <v>165</v>
      </c>
      <c r="D43" s="132" t="s">
        <v>166</v>
      </c>
      <c r="E43" s="140" t="s">
        <v>167</v>
      </c>
      <c r="F43" s="117" t="s">
        <v>1833</v>
      </c>
      <c r="G43" s="101" t="s">
        <v>168</v>
      </c>
      <c r="H43" s="69"/>
      <c r="I43" s="189"/>
      <c r="J43" s="267"/>
      <c r="K43" s="281"/>
      <c r="L43" s="281"/>
      <c r="M43" s="148"/>
      <c r="N43" s="148"/>
      <c r="O43" s="148"/>
      <c r="P43" s="148"/>
      <c r="Q43" s="148"/>
      <c r="R43" s="148"/>
      <c r="S43" s="148"/>
      <c r="T43" s="148"/>
    </row>
    <row r="44" spans="1:20" s="33" customFormat="1" ht="38.25">
      <c r="A44" s="264">
        <v>13</v>
      </c>
      <c r="B44" s="239" t="s">
        <v>129</v>
      </c>
      <c r="C44" s="240" t="s">
        <v>169</v>
      </c>
      <c r="D44" s="241" t="s">
        <v>170</v>
      </c>
      <c r="E44" s="243" t="s">
        <v>1949</v>
      </c>
      <c r="F44" s="243" t="s">
        <v>1912</v>
      </c>
      <c r="G44" s="239"/>
      <c r="H44" s="69"/>
      <c r="I44" s="189"/>
      <c r="J44" s="267"/>
      <c r="K44" s="281"/>
      <c r="L44" s="281"/>
      <c r="M44" s="148"/>
      <c r="N44" s="148"/>
      <c r="O44" s="148"/>
      <c r="P44" s="148"/>
      <c r="Q44" s="148"/>
      <c r="R44" s="148"/>
      <c r="S44" s="148"/>
      <c r="T44" s="148"/>
    </row>
    <row r="45" spans="1:20" s="33" customFormat="1" ht="51">
      <c r="A45" s="264">
        <v>14</v>
      </c>
      <c r="B45" s="101" t="s">
        <v>129</v>
      </c>
      <c r="C45" s="102" t="s">
        <v>171</v>
      </c>
      <c r="D45" s="132" t="s">
        <v>172</v>
      </c>
      <c r="E45" s="117" t="s">
        <v>1950</v>
      </c>
      <c r="F45" s="117" t="s">
        <v>1748</v>
      </c>
      <c r="G45" s="101" t="s">
        <v>173</v>
      </c>
      <c r="H45" s="69"/>
      <c r="I45" s="189"/>
      <c r="J45" s="267"/>
      <c r="K45" s="281"/>
      <c r="L45" s="281"/>
      <c r="M45" s="148"/>
      <c r="N45" s="148"/>
      <c r="O45" s="148"/>
      <c r="P45" s="148"/>
      <c r="Q45" s="148"/>
      <c r="R45" s="148"/>
      <c r="S45" s="148"/>
      <c r="T45" s="148"/>
    </row>
    <row r="46" spans="1:20" s="33" customFormat="1" ht="229.5">
      <c r="A46" s="264">
        <v>15</v>
      </c>
      <c r="B46" s="206" t="s">
        <v>129</v>
      </c>
      <c r="C46" s="207" t="s">
        <v>174</v>
      </c>
      <c r="D46" s="208" t="s">
        <v>175</v>
      </c>
      <c r="E46" s="209" t="s">
        <v>1951</v>
      </c>
      <c r="F46" s="209" t="s">
        <v>1749</v>
      </c>
      <c r="G46" s="206" t="s">
        <v>176</v>
      </c>
      <c r="H46" s="69"/>
      <c r="I46" s="189"/>
      <c r="J46" s="267"/>
      <c r="K46" s="281"/>
      <c r="L46" s="281"/>
      <c r="M46" s="148"/>
      <c r="N46" s="148"/>
      <c r="O46" s="148"/>
      <c r="P46" s="148"/>
      <c r="Q46" s="148"/>
      <c r="R46" s="148"/>
      <c r="S46" s="148"/>
      <c r="T46" s="148"/>
    </row>
    <row r="47" spans="1:20" s="33" customFormat="1" ht="63.75">
      <c r="A47" s="264">
        <v>16</v>
      </c>
      <c r="B47" s="101" t="s">
        <v>129</v>
      </c>
      <c r="C47" s="102" t="s">
        <v>177</v>
      </c>
      <c r="D47" s="132" t="s">
        <v>178</v>
      </c>
      <c r="E47" s="117" t="s">
        <v>1952</v>
      </c>
      <c r="F47" s="117" t="s">
        <v>179</v>
      </c>
      <c r="G47" s="101" t="s">
        <v>180</v>
      </c>
      <c r="H47" s="69"/>
      <c r="I47" s="189"/>
      <c r="J47" s="267"/>
      <c r="K47" s="281"/>
      <c r="L47" s="281"/>
      <c r="M47" s="148"/>
      <c r="N47" s="148"/>
      <c r="O47" s="148"/>
      <c r="P47" s="148"/>
      <c r="Q47" s="148"/>
      <c r="R47" s="148"/>
      <c r="S47" s="148"/>
      <c r="T47" s="148"/>
    </row>
    <row r="48" spans="1:20" s="33" customFormat="1" ht="318.75">
      <c r="A48" s="264">
        <v>17</v>
      </c>
      <c r="B48" s="101" t="s">
        <v>129</v>
      </c>
      <c r="C48" s="102" t="s">
        <v>181</v>
      </c>
      <c r="D48" s="132" t="s">
        <v>182</v>
      </c>
      <c r="E48" s="117" t="s">
        <v>1953</v>
      </c>
      <c r="F48" s="117" t="s">
        <v>183</v>
      </c>
      <c r="G48" s="101" t="s">
        <v>184</v>
      </c>
      <c r="H48" s="69"/>
      <c r="I48" s="189"/>
      <c r="J48" s="267"/>
      <c r="K48" s="281"/>
      <c r="L48" s="281"/>
      <c r="M48" s="148"/>
      <c r="N48" s="148"/>
      <c r="O48" s="148"/>
      <c r="P48" s="148"/>
      <c r="Q48" s="148"/>
      <c r="R48" s="148"/>
      <c r="S48" s="148"/>
      <c r="T48" s="148"/>
    </row>
    <row r="49" spans="1:20" s="33" customFormat="1" ht="191.25">
      <c r="A49" s="264">
        <v>18</v>
      </c>
      <c r="B49" s="101" t="s">
        <v>129</v>
      </c>
      <c r="C49" s="102" t="s">
        <v>185</v>
      </c>
      <c r="D49" s="132" t="s">
        <v>186</v>
      </c>
      <c r="E49" s="117" t="s">
        <v>187</v>
      </c>
      <c r="F49" s="117" t="s">
        <v>188</v>
      </c>
      <c r="G49" s="101" t="s">
        <v>189</v>
      </c>
      <c r="H49" s="69"/>
      <c r="I49" s="189"/>
      <c r="J49" s="267"/>
      <c r="K49" s="281"/>
      <c r="L49" s="281"/>
      <c r="M49" s="148"/>
      <c r="N49" s="148"/>
      <c r="O49" s="148"/>
      <c r="P49" s="148"/>
      <c r="Q49" s="148"/>
      <c r="R49" s="148"/>
      <c r="S49" s="148"/>
      <c r="T49" s="148"/>
    </row>
    <row r="50" spans="1:20" s="33" customFormat="1" ht="125.1" customHeight="1">
      <c r="A50" s="264">
        <v>19</v>
      </c>
      <c r="B50" s="101" t="s">
        <v>129</v>
      </c>
      <c r="C50" s="102" t="s">
        <v>190</v>
      </c>
      <c r="D50" s="132" t="s">
        <v>191</v>
      </c>
      <c r="E50" s="141" t="s">
        <v>1954</v>
      </c>
      <c r="F50" s="119" t="s">
        <v>192</v>
      </c>
      <c r="G50" s="101" t="s">
        <v>193</v>
      </c>
      <c r="H50" s="69"/>
      <c r="I50" s="189"/>
      <c r="J50" s="267"/>
      <c r="K50" s="281"/>
      <c r="L50" s="281"/>
      <c r="M50" s="148"/>
      <c r="N50" s="148"/>
      <c r="O50" s="148"/>
      <c r="P50" s="148"/>
      <c r="Q50" s="148"/>
      <c r="R50" s="148"/>
      <c r="S50" s="148"/>
      <c r="T50" s="148"/>
    </row>
    <row r="51" spans="1:20" s="33" customFormat="1" ht="102">
      <c r="A51" s="264">
        <v>20</v>
      </c>
      <c r="B51" s="101" t="s">
        <v>129</v>
      </c>
      <c r="C51" s="102" t="s">
        <v>194</v>
      </c>
      <c r="D51" s="132" t="s">
        <v>195</v>
      </c>
      <c r="E51" s="117" t="s">
        <v>2188</v>
      </c>
      <c r="F51" s="117" t="s">
        <v>196</v>
      </c>
      <c r="G51" s="101" t="s">
        <v>197</v>
      </c>
      <c r="H51" s="69"/>
      <c r="I51" s="189"/>
      <c r="J51" s="267"/>
      <c r="K51" s="281"/>
      <c r="L51" s="281"/>
      <c r="M51" s="148"/>
      <c r="N51" s="148"/>
      <c r="O51" s="148"/>
      <c r="P51" s="148"/>
      <c r="Q51" s="148"/>
      <c r="R51" s="148"/>
      <c r="S51" s="148"/>
      <c r="T51" s="148"/>
    </row>
    <row r="52" spans="1:20" s="33" customFormat="1" ht="66" customHeight="1">
      <c r="A52" s="264">
        <v>21</v>
      </c>
      <c r="B52" s="101" t="s">
        <v>129</v>
      </c>
      <c r="C52" s="102" t="s">
        <v>198</v>
      </c>
      <c r="D52" s="132" t="s">
        <v>199</v>
      </c>
      <c r="E52" s="141" t="s">
        <v>1955</v>
      </c>
      <c r="F52" s="119" t="s">
        <v>200</v>
      </c>
      <c r="G52" s="101" t="s">
        <v>201</v>
      </c>
      <c r="H52" s="69"/>
      <c r="I52" s="189"/>
      <c r="J52" s="267"/>
      <c r="K52" s="281"/>
      <c r="L52" s="281"/>
      <c r="M52" s="148"/>
      <c r="N52" s="148"/>
      <c r="O52" s="148"/>
      <c r="P52" s="148"/>
      <c r="Q52" s="148"/>
      <c r="R52" s="148"/>
      <c r="S52" s="148"/>
      <c r="T52" s="148"/>
    </row>
    <row r="53" spans="1:20" s="33" customFormat="1" ht="38.25">
      <c r="A53" s="264">
        <v>22</v>
      </c>
      <c r="B53" s="239" t="s">
        <v>129</v>
      </c>
      <c r="C53" s="240" t="s">
        <v>202</v>
      </c>
      <c r="D53" s="241" t="s">
        <v>203</v>
      </c>
      <c r="E53" s="243" t="s">
        <v>1956</v>
      </c>
      <c r="F53" s="243" t="s">
        <v>1910</v>
      </c>
      <c r="G53" s="239" t="s">
        <v>204</v>
      </c>
      <c r="H53" s="69"/>
      <c r="I53" s="189"/>
      <c r="J53" s="267"/>
      <c r="K53" s="281"/>
      <c r="L53" s="281"/>
      <c r="M53" s="148"/>
      <c r="N53" s="148"/>
      <c r="O53" s="148"/>
      <c r="P53" s="148"/>
      <c r="Q53" s="148"/>
      <c r="R53" s="148"/>
      <c r="S53" s="148"/>
      <c r="T53" s="148"/>
    </row>
    <row r="54" spans="1:20" s="33" customFormat="1">
      <c r="A54" s="264">
        <v>23</v>
      </c>
      <c r="B54" s="101" t="s">
        <v>129</v>
      </c>
      <c r="C54" s="102" t="s">
        <v>205</v>
      </c>
      <c r="D54" s="132" t="s">
        <v>206</v>
      </c>
      <c r="E54" s="141" t="s">
        <v>207</v>
      </c>
      <c r="F54" s="117" t="s">
        <v>1910</v>
      </c>
      <c r="G54" s="101" t="s">
        <v>208</v>
      </c>
      <c r="H54" s="69"/>
      <c r="I54" s="189"/>
      <c r="J54" s="267"/>
      <c r="K54" s="281"/>
      <c r="L54" s="281"/>
      <c r="M54" s="148"/>
      <c r="N54" s="148"/>
      <c r="O54" s="148"/>
      <c r="P54" s="148"/>
      <c r="Q54" s="148"/>
      <c r="R54" s="148"/>
      <c r="S54" s="148"/>
      <c r="T54" s="148"/>
    </row>
    <row r="55" spans="1:20" s="33" customFormat="1" ht="25.5">
      <c r="A55" s="264">
        <v>24</v>
      </c>
      <c r="B55" s="101" t="s">
        <v>129</v>
      </c>
      <c r="C55" s="102" t="s">
        <v>209</v>
      </c>
      <c r="D55" s="132" t="s">
        <v>210</v>
      </c>
      <c r="E55" s="141" t="s">
        <v>211</v>
      </c>
      <c r="F55" s="117" t="s">
        <v>1910</v>
      </c>
      <c r="G55" s="101" t="s">
        <v>804</v>
      </c>
      <c r="H55" s="69"/>
      <c r="I55" s="189"/>
      <c r="J55" s="267"/>
      <c r="K55" s="281"/>
      <c r="L55" s="281"/>
      <c r="M55" s="148"/>
      <c r="N55" s="148"/>
      <c r="O55" s="148"/>
      <c r="P55" s="148"/>
      <c r="Q55" s="148"/>
      <c r="R55" s="148"/>
      <c r="S55" s="148"/>
      <c r="T55" s="148"/>
    </row>
    <row r="56" spans="1:20" s="33" customFormat="1" ht="51">
      <c r="A56" s="264">
        <v>25</v>
      </c>
      <c r="B56" s="101" t="s">
        <v>129</v>
      </c>
      <c r="C56" s="102" t="s">
        <v>212</v>
      </c>
      <c r="D56" s="132" t="s">
        <v>213</v>
      </c>
      <c r="E56" s="141" t="s">
        <v>1957</v>
      </c>
      <c r="F56" s="119" t="s">
        <v>214</v>
      </c>
      <c r="G56" s="101" t="s">
        <v>215</v>
      </c>
      <c r="H56" s="69"/>
      <c r="I56" s="189"/>
      <c r="J56" s="267"/>
      <c r="K56" s="281"/>
      <c r="L56" s="281"/>
      <c r="M56" s="148"/>
      <c r="N56" s="148"/>
      <c r="O56" s="148"/>
      <c r="P56" s="148"/>
      <c r="Q56" s="148"/>
      <c r="R56" s="148"/>
      <c r="S56" s="148"/>
      <c r="T56" s="148"/>
    </row>
    <row r="57" spans="1:20" s="33" customFormat="1" ht="25.5">
      <c r="A57" s="264">
        <v>26</v>
      </c>
      <c r="B57" s="239" t="s">
        <v>129</v>
      </c>
      <c r="C57" s="240" t="s">
        <v>216</v>
      </c>
      <c r="D57" s="241" t="s">
        <v>217</v>
      </c>
      <c r="E57" s="243" t="s">
        <v>1958</v>
      </c>
      <c r="F57" s="243" t="s">
        <v>1910</v>
      </c>
      <c r="G57" s="239" t="s">
        <v>218</v>
      </c>
      <c r="H57" s="69"/>
      <c r="I57" s="189"/>
      <c r="J57" s="267"/>
      <c r="K57" s="281"/>
      <c r="L57" s="281"/>
      <c r="M57" s="148"/>
      <c r="N57" s="148"/>
      <c r="O57" s="148"/>
      <c r="P57" s="148"/>
      <c r="Q57" s="148"/>
      <c r="R57" s="148"/>
      <c r="S57" s="148"/>
      <c r="T57" s="148"/>
    </row>
    <row r="58" spans="1:20" s="33" customFormat="1" ht="216.75">
      <c r="A58" s="264">
        <v>27</v>
      </c>
      <c r="B58" s="101" t="s">
        <v>129</v>
      </c>
      <c r="C58" s="102" t="s">
        <v>219</v>
      </c>
      <c r="D58" s="132" t="s">
        <v>220</v>
      </c>
      <c r="E58" s="117" t="s">
        <v>2193</v>
      </c>
      <c r="F58" s="117" t="s">
        <v>1750</v>
      </c>
      <c r="G58" s="101" t="s">
        <v>221</v>
      </c>
      <c r="H58" s="69"/>
      <c r="I58" s="189"/>
      <c r="J58" s="267"/>
      <c r="K58" s="281"/>
      <c r="L58" s="281"/>
      <c r="M58" s="148"/>
      <c r="N58" s="148"/>
      <c r="O58" s="148"/>
      <c r="P58" s="148"/>
      <c r="Q58" s="148"/>
      <c r="R58" s="148"/>
      <c r="S58" s="148"/>
      <c r="T58" s="148"/>
    </row>
    <row r="59" spans="1:20" s="33" customFormat="1" ht="102">
      <c r="A59" s="264">
        <v>28</v>
      </c>
      <c r="B59" s="101" t="s">
        <v>129</v>
      </c>
      <c r="C59" s="102" t="s">
        <v>222</v>
      </c>
      <c r="D59" s="132" t="s">
        <v>223</v>
      </c>
      <c r="E59" s="141" t="s">
        <v>1959</v>
      </c>
      <c r="F59" s="119" t="s">
        <v>224</v>
      </c>
      <c r="G59" s="101" t="s">
        <v>225</v>
      </c>
      <c r="H59" s="69"/>
      <c r="I59" s="189"/>
      <c r="J59" s="267"/>
      <c r="K59" s="281"/>
      <c r="L59" s="281"/>
      <c r="M59" s="148"/>
      <c r="N59" s="148"/>
      <c r="O59" s="148"/>
      <c r="P59" s="148"/>
      <c r="Q59" s="148"/>
      <c r="R59" s="148"/>
      <c r="S59" s="148"/>
      <c r="T59" s="148"/>
    </row>
    <row r="60" spans="1:20" s="33" customFormat="1" ht="76.5">
      <c r="A60" s="264">
        <v>29</v>
      </c>
      <c r="B60" s="101" t="s">
        <v>129</v>
      </c>
      <c r="C60" s="102" t="s">
        <v>151</v>
      </c>
      <c r="D60" s="132" t="s">
        <v>226</v>
      </c>
      <c r="E60" s="117" t="s">
        <v>1960</v>
      </c>
      <c r="F60" s="117" t="s">
        <v>227</v>
      </c>
      <c r="G60" s="101" t="s">
        <v>228</v>
      </c>
      <c r="H60" s="69"/>
      <c r="I60" s="189"/>
      <c r="J60" s="267"/>
      <c r="K60" s="281"/>
      <c r="L60" s="281"/>
      <c r="M60" s="148"/>
      <c r="N60" s="148"/>
      <c r="O60" s="148"/>
      <c r="P60" s="148"/>
      <c r="Q60" s="148"/>
      <c r="R60" s="148"/>
      <c r="S60" s="148"/>
      <c r="T60" s="148"/>
    </row>
    <row r="61" spans="1:20" s="33" customFormat="1" ht="84" customHeight="1">
      <c r="A61" s="264">
        <v>30</v>
      </c>
      <c r="B61" s="101" t="s">
        <v>129</v>
      </c>
      <c r="C61" s="102" t="s">
        <v>229</v>
      </c>
      <c r="D61" s="132" t="s">
        <v>230</v>
      </c>
      <c r="E61" s="118" t="s">
        <v>1961</v>
      </c>
      <c r="F61" s="119" t="s">
        <v>231</v>
      </c>
      <c r="G61" s="101" t="s">
        <v>232</v>
      </c>
      <c r="H61" s="69"/>
      <c r="I61" s="189"/>
      <c r="J61" s="267"/>
      <c r="K61" s="281"/>
      <c r="L61" s="281"/>
      <c r="M61" s="148"/>
      <c r="N61" s="148"/>
      <c r="O61" s="148"/>
      <c r="P61" s="148"/>
      <c r="Q61" s="148"/>
      <c r="R61" s="148"/>
      <c r="S61" s="148"/>
      <c r="T61" s="148"/>
    </row>
    <row r="62" spans="1:20" s="33" customFormat="1" ht="25.5">
      <c r="A62" s="264">
        <v>31</v>
      </c>
      <c r="B62" s="239" t="s">
        <v>129</v>
      </c>
      <c r="C62" s="240" t="s">
        <v>233</v>
      </c>
      <c r="D62" s="241" t="s">
        <v>234</v>
      </c>
      <c r="E62" s="242" t="s">
        <v>1962</v>
      </c>
      <c r="F62" s="243" t="s">
        <v>235</v>
      </c>
      <c r="G62" s="239" t="s">
        <v>804</v>
      </c>
      <c r="H62" s="69"/>
      <c r="I62" s="189"/>
      <c r="J62" s="267"/>
      <c r="K62" s="281"/>
      <c r="L62" s="281"/>
      <c r="M62" s="148"/>
      <c r="N62" s="148"/>
      <c r="O62" s="148"/>
      <c r="P62" s="148"/>
      <c r="Q62" s="148"/>
      <c r="R62" s="148"/>
      <c r="S62" s="148"/>
      <c r="T62" s="148"/>
    </row>
    <row r="63" spans="1:20" s="33" customFormat="1" ht="38.25">
      <c r="A63" s="264">
        <v>32</v>
      </c>
      <c r="B63" s="206" t="s">
        <v>129</v>
      </c>
      <c r="C63" s="207" t="s">
        <v>236</v>
      </c>
      <c r="D63" s="208" t="s">
        <v>237</v>
      </c>
      <c r="E63" s="209" t="s">
        <v>238</v>
      </c>
      <c r="F63" s="210" t="s">
        <v>239</v>
      </c>
      <c r="G63" s="206"/>
      <c r="H63" s="69"/>
      <c r="I63" s="189"/>
      <c r="J63" s="267"/>
      <c r="K63" s="281"/>
      <c r="L63" s="281"/>
      <c r="M63" s="148"/>
      <c r="N63" s="148"/>
      <c r="O63" s="148"/>
      <c r="P63" s="148"/>
      <c r="Q63" s="148"/>
      <c r="R63" s="148"/>
      <c r="S63" s="148"/>
      <c r="T63" s="148"/>
    </row>
    <row r="64" spans="1:20" s="33" customFormat="1" ht="25.5">
      <c r="A64" s="264">
        <v>33</v>
      </c>
      <c r="B64" s="206" t="s">
        <v>129</v>
      </c>
      <c r="C64" s="207" t="s">
        <v>240</v>
      </c>
      <c r="D64" s="208" t="s">
        <v>241</v>
      </c>
      <c r="E64" s="209" t="s">
        <v>1963</v>
      </c>
      <c r="F64" s="211" t="s">
        <v>242</v>
      </c>
      <c r="G64" s="206"/>
      <c r="H64" s="69"/>
      <c r="I64" s="189"/>
      <c r="J64" s="267"/>
      <c r="K64" s="281"/>
      <c r="L64" s="281"/>
      <c r="M64" s="148"/>
      <c r="N64" s="148"/>
      <c r="O64" s="148"/>
      <c r="P64" s="148"/>
      <c r="Q64" s="148"/>
      <c r="R64" s="148"/>
      <c r="S64" s="148"/>
      <c r="T64" s="148"/>
    </row>
    <row r="65" spans="1:20" s="33" customFormat="1" ht="76.5">
      <c r="A65" s="264">
        <v>34</v>
      </c>
      <c r="B65" s="101" t="s">
        <v>129</v>
      </c>
      <c r="C65" s="102" t="s">
        <v>243</v>
      </c>
      <c r="D65" s="132" t="s">
        <v>244</v>
      </c>
      <c r="E65" s="117" t="s">
        <v>1964</v>
      </c>
      <c r="F65" s="117" t="s">
        <v>245</v>
      </c>
      <c r="G65" s="101" t="s">
        <v>246</v>
      </c>
      <c r="H65" s="69"/>
      <c r="I65" s="189"/>
      <c r="J65" s="267"/>
      <c r="K65" s="281"/>
      <c r="L65" s="281"/>
      <c r="M65" s="148"/>
      <c r="N65" s="148"/>
      <c r="O65" s="148"/>
      <c r="P65" s="148"/>
      <c r="Q65" s="148"/>
      <c r="R65" s="148"/>
      <c r="S65" s="148"/>
      <c r="T65" s="148"/>
    </row>
    <row r="66" spans="1:20" s="33" customFormat="1" ht="306">
      <c r="A66" s="264">
        <v>35</v>
      </c>
      <c r="B66" s="101" t="s">
        <v>129</v>
      </c>
      <c r="C66" s="102" t="s">
        <v>247</v>
      </c>
      <c r="D66" s="132" t="s">
        <v>248</v>
      </c>
      <c r="E66" s="140" t="s">
        <v>249</v>
      </c>
      <c r="F66" s="119" t="s">
        <v>1834</v>
      </c>
      <c r="G66" s="101" t="s">
        <v>250</v>
      </c>
      <c r="H66" s="69"/>
      <c r="I66" s="189"/>
      <c r="J66" s="267"/>
      <c r="K66" s="281"/>
      <c r="L66" s="281"/>
      <c r="M66" s="148"/>
      <c r="N66" s="148"/>
      <c r="O66" s="148"/>
      <c r="P66" s="148"/>
      <c r="Q66" s="148"/>
      <c r="R66" s="148"/>
      <c r="S66" s="148"/>
      <c r="T66" s="148"/>
    </row>
    <row r="67" spans="1:20" s="33" customFormat="1">
      <c r="A67" s="264">
        <v>36</v>
      </c>
      <c r="B67" s="101" t="s">
        <v>129</v>
      </c>
      <c r="C67" s="102" t="s">
        <v>251</v>
      </c>
      <c r="D67" s="132" t="s">
        <v>252</v>
      </c>
      <c r="E67" s="141" t="s">
        <v>253</v>
      </c>
      <c r="F67" s="117" t="s">
        <v>1910</v>
      </c>
      <c r="G67" s="101" t="s">
        <v>254</v>
      </c>
      <c r="H67" s="69"/>
      <c r="I67" s="189"/>
      <c r="J67" s="267"/>
      <c r="K67" s="281"/>
      <c r="L67" s="281"/>
      <c r="M67" s="148"/>
      <c r="N67" s="148"/>
      <c r="O67" s="148"/>
      <c r="P67" s="148"/>
      <c r="Q67" s="148"/>
      <c r="R67" s="148"/>
      <c r="S67" s="148"/>
      <c r="T67" s="148"/>
    </row>
    <row r="68" spans="1:20" s="33" customFormat="1" ht="25.5">
      <c r="A68" s="264">
        <v>37</v>
      </c>
      <c r="B68" s="101" t="s">
        <v>129</v>
      </c>
      <c r="C68" s="102" t="s">
        <v>255</v>
      </c>
      <c r="D68" s="132" t="s">
        <v>256</v>
      </c>
      <c r="E68" s="117" t="s">
        <v>257</v>
      </c>
      <c r="F68" s="117" t="s">
        <v>258</v>
      </c>
      <c r="G68" s="101" t="s">
        <v>259</v>
      </c>
      <c r="H68" s="69"/>
      <c r="I68" s="189"/>
      <c r="J68" s="267"/>
      <c r="K68" s="281"/>
      <c r="L68" s="281"/>
      <c r="M68" s="148"/>
      <c r="N68" s="148"/>
      <c r="O68" s="148"/>
      <c r="P68" s="148"/>
      <c r="Q68" s="148"/>
      <c r="R68" s="148"/>
      <c r="S68" s="148"/>
      <c r="T68" s="148"/>
    </row>
    <row r="69" spans="1:20" s="33" customFormat="1">
      <c r="A69" s="264">
        <v>38</v>
      </c>
      <c r="B69" s="101" t="s">
        <v>129</v>
      </c>
      <c r="C69" s="102" t="s">
        <v>260</v>
      </c>
      <c r="D69" s="132" t="s">
        <v>261</v>
      </c>
      <c r="E69" s="141" t="s">
        <v>262</v>
      </c>
      <c r="F69" s="117" t="s">
        <v>1910</v>
      </c>
      <c r="G69" s="101" t="s">
        <v>263</v>
      </c>
      <c r="H69" s="69"/>
      <c r="I69" s="189"/>
      <c r="J69" s="267"/>
      <c r="K69" s="281"/>
      <c r="L69" s="281"/>
      <c r="M69" s="148"/>
      <c r="N69" s="148"/>
      <c r="O69" s="148"/>
      <c r="P69" s="148"/>
      <c r="Q69" s="148"/>
      <c r="R69" s="148"/>
      <c r="S69" s="148"/>
      <c r="T69" s="148"/>
    </row>
    <row r="70" spans="1:20" s="33" customFormat="1" ht="38.25">
      <c r="A70" s="264">
        <v>39</v>
      </c>
      <c r="B70" s="101" t="s">
        <v>129</v>
      </c>
      <c r="C70" s="102" t="s">
        <v>264</v>
      </c>
      <c r="D70" s="132" t="s">
        <v>265</v>
      </c>
      <c r="E70" s="117" t="s">
        <v>1965</v>
      </c>
      <c r="F70" s="117" t="s">
        <v>266</v>
      </c>
      <c r="G70" s="101" t="s">
        <v>267</v>
      </c>
      <c r="H70" s="69"/>
      <c r="I70" s="189"/>
      <c r="J70" s="267"/>
      <c r="K70" s="281"/>
      <c r="L70" s="281"/>
      <c r="M70" s="148"/>
      <c r="N70" s="148"/>
      <c r="O70" s="148"/>
      <c r="P70" s="148"/>
      <c r="Q70" s="148"/>
      <c r="R70" s="148"/>
      <c r="S70" s="148"/>
      <c r="T70" s="148"/>
    </row>
    <row r="71" spans="1:20" s="33" customFormat="1" ht="25.5">
      <c r="A71" s="264">
        <v>40</v>
      </c>
      <c r="B71" s="101" t="s">
        <v>129</v>
      </c>
      <c r="C71" s="102" t="s">
        <v>268</v>
      </c>
      <c r="D71" s="132" t="s">
        <v>269</v>
      </c>
      <c r="E71" s="141" t="s">
        <v>1966</v>
      </c>
      <c r="F71" s="119" t="s">
        <v>270</v>
      </c>
      <c r="G71" s="101" t="s">
        <v>804</v>
      </c>
      <c r="H71" s="69"/>
      <c r="I71" s="189"/>
      <c r="J71" s="267"/>
      <c r="K71" s="281"/>
      <c r="L71" s="281"/>
      <c r="M71" s="148"/>
      <c r="N71" s="148"/>
      <c r="O71" s="148"/>
      <c r="P71" s="148"/>
      <c r="Q71" s="148"/>
      <c r="R71" s="148"/>
      <c r="S71" s="148"/>
      <c r="T71" s="148"/>
    </row>
    <row r="72" spans="1:20" s="33" customFormat="1" ht="204">
      <c r="A72" s="264">
        <v>41</v>
      </c>
      <c r="B72" s="101" t="s">
        <v>129</v>
      </c>
      <c r="C72" s="102" t="s">
        <v>271</v>
      </c>
      <c r="D72" s="132" t="s">
        <v>272</v>
      </c>
      <c r="E72" s="140" t="s">
        <v>273</v>
      </c>
      <c r="F72" s="117" t="s">
        <v>1863</v>
      </c>
      <c r="G72" s="101" t="s">
        <v>274</v>
      </c>
      <c r="H72" s="69"/>
      <c r="I72" s="189"/>
      <c r="J72" s="267"/>
      <c r="K72" s="281"/>
      <c r="L72" s="281"/>
      <c r="M72" s="148"/>
      <c r="N72" s="148"/>
      <c r="O72" s="148"/>
      <c r="P72" s="148"/>
      <c r="Q72" s="148"/>
      <c r="R72" s="148"/>
      <c r="S72" s="148"/>
      <c r="T72" s="148"/>
    </row>
    <row r="73" spans="1:20" s="33" customFormat="1" ht="25.5">
      <c r="A73" s="264">
        <v>42</v>
      </c>
      <c r="B73" s="101" t="s">
        <v>129</v>
      </c>
      <c r="C73" s="102" t="s">
        <v>275</v>
      </c>
      <c r="D73" s="132" t="s">
        <v>276</v>
      </c>
      <c r="E73" s="142" t="s">
        <v>1967</v>
      </c>
      <c r="F73" s="119" t="s">
        <v>1835</v>
      </c>
      <c r="G73" s="101" t="s">
        <v>259</v>
      </c>
      <c r="H73" s="69"/>
      <c r="I73" s="189"/>
      <c r="J73" s="267"/>
      <c r="K73" s="281"/>
      <c r="L73" s="281"/>
      <c r="M73" s="148"/>
      <c r="N73" s="148"/>
      <c r="O73" s="148"/>
      <c r="P73" s="148"/>
      <c r="Q73" s="148"/>
      <c r="R73" s="148"/>
      <c r="S73" s="148"/>
      <c r="T73" s="148"/>
    </row>
    <row r="74" spans="1:20" s="33" customFormat="1" ht="25.5">
      <c r="A74" s="264">
        <v>43</v>
      </c>
      <c r="B74" s="239" t="s">
        <v>129</v>
      </c>
      <c r="C74" s="240" t="s">
        <v>277</v>
      </c>
      <c r="D74" s="241" t="s">
        <v>278</v>
      </c>
      <c r="E74" s="243" t="s">
        <v>279</v>
      </c>
      <c r="F74" s="243" t="s">
        <v>143</v>
      </c>
      <c r="G74" s="239" t="s">
        <v>280</v>
      </c>
      <c r="H74" s="69"/>
      <c r="I74" s="189"/>
      <c r="J74" s="267"/>
      <c r="K74" s="281"/>
      <c r="L74" s="281"/>
      <c r="M74" s="148"/>
      <c r="N74" s="148"/>
      <c r="O74" s="148"/>
      <c r="P74" s="148"/>
      <c r="Q74" s="148"/>
      <c r="R74" s="148"/>
      <c r="S74" s="148"/>
      <c r="T74" s="148"/>
    </row>
    <row r="75" spans="1:20" s="33" customFormat="1" ht="114.75">
      <c r="A75" s="264">
        <v>44</v>
      </c>
      <c r="B75" s="101" t="s">
        <v>129</v>
      </c>
      <c r="C75" s="102" t="s">
        <v>280</v>
      </c>
      <c r="D75" s="132" t="s">
        <v>281</v>
      </c>
      <c r="E75" s="141" t="s">
        <v>282</v>
      </c>
      <c r="F75" s="119" t="s">
        <v>283</v>
      </c>
      <c r="G75" s="101" t="s">
        <v>284</v>
      </c>
      <c r="H75" s="69"/>
      <c r="I75" s="189"/>
      <c r="J75" s="267"/>
      <c r="K75" s="281"/>
      <c r="L75" s="281"/>
      <c r="M75" s="148"/>
      <c r="N75" s="148"/>
      <c r="O75" s="148"/>
      <c r="P75" s="148"/>
      <c r="Q75" s="148"/>
      <c r="R75" s="148"/>
      <c r="S75" s="148"/>
      <c r="T75" s="148"/>
    </row>
    <row r="76" spans="1:20" s="33" customFormat="1" ht="25.5">
      <c r="A76" s="264">
        <v>45</v>
      </c>
      <c r="B76" s="101" t="s">
        <v>129</v>
      </c>
      <c r="C76" s="102" t="s">
        <v>285</v>
      </c>
      <c r="D76" s="132" t="s">
        <v>286</v>
      </c>
      <c r="E76" s="143" t="s">
        <v>1968</v>
      </c>
      <c r="F76" s="101" t="s">
        <v>287</v>
      </c>
      <c r="G76" s="101" t="s">
        <v>288</v>
      </c>
      <c r="H76" s="69"/>
      <c r="I76" s="189"/>
      <c r="J76" s="267"/>
      <c r="K76" s="281"/>
      <c r="L76" s="281"/>
      <c r="M76" s="148"/>
      <c r="N76" s="148"/>
      <c r="O76" s="148"/>
      <c r="P76" s="148"/>
      <c r="Q76" s="148"/>
      <c r="R76" s="148"/>
      <c r="S76" s="148"/>
      <c r="T76" s="148"/>
    </row>
    <row r="77" spans="1:20" s="33" customFormat="1" ht="127.5">
      <c r="A77" s="264">
        <v>46</v>
      </c>
      <c r="B77" s="101" t="s">
        <v>129</v>
      </c>
      <c r="C77" s="102" t="s">
        <v>289</v>
      </c>
      <c r="D77" s="132" t="s">
        <v>290</v>
      </c>
      <c r="E77" s="141" t="s">
        <v>1969</v>
      </c>
      <c r="F77" s="119" t="s">
        <v>291</v>
      </c>
      <c r="G77" s="101" t="s">
        <v>292</v>
      </c>
      <c r="H77" s="69"/>
      <c r="I77" s="189"/>
      <c r="J77" s="267"/>
      <c r="K77" s="281"/>
      <c r="L77" s="281"/>
      <c r="M77" s="148"/>
      <c r="N77" s="148"/>
      <c r="O77" s="148"/>
      <c r="P77" s="148"/>
      <c r="Q77" s="148"/>
      <c r="R77" s="148"/>
      <c r="S77" s="148"/>
      <c r="T77" s="148"/>
    </row>
    <row r="78" spans="1:20" s="33" customFormat="1" ht="76.5">
      <c r="A78" s="264">
        <v>47</v>
      </c>
      <c r="B78" s="101" t="s">
        <v>129</v>
      </c>
      <c r="C78" s="102" t="s">
        <v>293</v>
      </c>
      <c r="D78" s="132" t="s">
        <v>294</v>
      </c>
      <c r="E78" s="140" t="s">
        <v>295</v>
      </c>
      <c r="F78" s="117" t="s">
        <v>143</v>
      </c>
      <c r="G78" s="101" t="s">
        <v>296</v>
      </c>
      <c r="H78" s="69"/>
      <c r="I78" s="189"/>
      <c r="J78" s="267"/>
      <c r="K78" s="281"/>
      <c r="L78" s="281"/>
      <c r="M78" s="148"/>
      <c r="N78" s="148"/>
      <c r="O78" s="148"/>
      <c r="P78" s="148"/>
      <c r="Q78" s="148"/>
      <c r="R78" s="148"/>
      <c r="S78" s="148"/>
      <c r="T78" s="148"/>
    </row>
    <row r="79" spans="1:20" s="33" customFormat="1" ht="140.25">
      <c r="A79" s="264">
        <v>48</v>
      </c>
      <c r="B79" s="101" t="s">
        <v>129</v>
      </c>
      <c r="C79" s="102" t="s">
        <v>297</v>
      </c>
      <c r="D79" s="132" t="s">
        <v>298</v>
      </c>
      <c r="E79" s="141" t="s">
        <v>1970</v>
      </c>
      <c r="F79" s="119" t="s">
        <v>299</v>
      </c>
      <c r="G79" s="101" t="s">
        <v>300</v>
      </c>
      <c r="H79" s="69"/>
      <c r="I79" s="189"/>
      <c r="J79" s="267"/>
      <c r="K79" s="281"/>
      <c r="L79" s="281"/>
      <c r="M79" s="148"/>
      <c r="N79" s="148"/>
      <c r="O79" s="148"/>
      <c r="P79" s="148"/>
      <c r="Q79" s="148"/>
      <c r="R79" s="148"/>
      <c r="S79" s="148"/>
      <c r="T79" s="148"/>
    </row>
    <row r="80" spans="1:20" s="33" customFormat="1" ht="130.5">
      <c r="A80" s="264">
        <v>49</v>
      </c>
      <c r="B80" s="101" t="s">
        <v>129</v>
      </c>
      <c r="C80" s="102" t="s">
        <v>301</v>
      </c>
      <c r="D80" s="132" t="s">
        <v>302</v>
      </c>
      <c r="E80" s="140" t="s">
        <v>2196</v>
      </c>
      <c r="F80" s="117" t="s">
        <v>303</v>
      </c>
      <c r="G80" s="101"/>
      <c r="H80" s="69"/>
      <c r="I80" s="189"/>
      <c r="J80" s="267"/>
      <c r="K80" s="281"/>
      <c r="L80" s="281"/>
      <c r="M80" s="148"/>
      <c r="N80" s="148"/>
      <c r="O80" s="148"/>
      <c r="P80" s="148"/>
      <c r="Q80" s="148"/>
      <c r="R80" s="148"/>
      <c r="S80" s="148"/>
      <c r="T80" s="148"/>
    </row>
    <row r="81" spans="1:20" s="33" customFormat="1" ht="216.75">
      <c r="A81" s="264">
        <v>50</v>
      </c>
      <c r="B81" s="101" t="s">
        <v>129</v>
      </c>
      <c r="C81" s="102" t="s">
        <v>304</v>
      </c>
      <c r="D81" s="132" t="s">
        <v>305</v>
      </c>
      <c r="E81" s="142" t="s">
        <v>1971</v>
      </c>
      <c r="F81" s="119" t="s">
        <v>1751</v>
      </c>
      <c r="G81" s="101" t="s">
        <v>306</v>
      </c>
      <c r="H81" s="69"/>
      <c r="I81" s="189"/>
      <c r="J81" s="267"/>
      <c r="K81" s="281"/>
      <c r="L81" s="281"/>
      <c r="M81" s="148"/>
      <c r="N81" s="148"/>
      <c r="O81" s="148"/>
      <c r="P81" s="148"/>
      <c r="Q81" s="148"/>
      <c r="R81" s="148"/>
      <c r="S81" s="148"/>
      <c r="T81" s="148"/>
    </row>
    <row r="82" spans="1:20" s="33" customFormat="1" ht="76.5">
      <c r="A82" s="264">
        <v>51</v>
      </c>
      <c r="B82" s="101" t="s">
        <v>129</v>
      </c>
      <c r="C82" s="102" t="s">
        <v>307</v>
      </c>
      <c r="D82" s="132" t="s">
        <v>308</v>
      </c>
      <c r="E82" s="117" t="s">
        <v>1972</v>
      </c>
      <c r="F82" s="117" t="s">
        <v>309</v>
      </c>
      <c r="G82" s="101" t="s">
        <v>310</v>
      </c>
      <c r="H82" s="69"/>
      <c r="I82" s="189"/>
      <c r="J82" s="267"/>
      <c r="K82" s="281"/>
      <c r="L82" s="281"/>
      <c r="M82" s="148"/>
      <c r="N82" s="148"/>
      <c r="O82" s="148"/>
      <c r="P82" s="148"/>
      <c r="Q82" s="148"/>
      <c r="R82" s="148"/>
      <c r="S82" s="148"/>
      <c r="T82" s="148"/>
    </row>
    <row r="83" spans="1:20" s="33" customFormat="1" ht="318.75">
      <c r="A83" s="264">
        <v>52</v>
      </c>
      <c r="B83" s="103" t="s">
        <v>311</v>
      </c>
      <c r="C83" s="104" t="s">
        <v>312</v>
      </c>
      <c r="D83" s="133" t="s">
        <v>131</v>
      </c>
      <c r="E83" s="141" t="s">
        <v>1973</v>
      </c>
      <c r="F83" s="115" t="s">
        <v>1815</v>
      </c>
      <c r="G83" s="103" t="s">
        <v>313</v>
      </c>
      <c r="H83" s="69"/>
      <c r="I83" s="190"/>
      <c r="J83" s="268"/>
      <c r="K83" s="281"/>
      <c r="L83" s="281"/>
      <c r="M83" s="148"/>
      <c r="N83" s="148"/>
      <c r="O83" s="148"/>
      <c r="P83" s="148"/>
      <c r="Q83" s="148"/>
      <c r="R83" s="148"/>
      <c r="S83" s="148"/>
      <c r="T83" s="148"/>
    </row>
    <row r="84" spans="1:20" s="33" customFormat="1" ht="267.75">
      <c r="A84" s="264">
        <v>53</v>
      </c>
      <c r="B84" s="103" t="s">
        <v>311</v>
      </c>
      <c r="C84" s="104" t="s">
        <v>314</v>
      </c>
      <c r="D84" s="133" t="s">
        <v>315</v>
      </c>
      <c r="E84" s="141" t="s">
        <v>2189</v>
      </c>
      <c r="F84" s="119" t="s">
        <v>316</v>
      </c>
      <c r="G84" s="103" t="s">
        <v>317</v>
      </c>
      <c r="H84" s="69"/>
      <c r="I84" s="190"/>
      <c r="J84" s="268"/>
      <c r="K84" s="281"/>
      <c r="L84" s="281"/>
      <c r="M84" s="148"/>
      <c r="N84" s="148"/>
      <c r="O84" s="148"/>
      <c r="P84" s="148"/>
      <c r="Q84" s="148"/>
      <c r="R84" s="148"/>
      <c r="S84" s="148"/>
      <c r="T84" s="148"/>
    </row>
    <row r="85" spans="1:20" s="33" customFormat="1" ht="51">
      <c r="A85" s="264">
        <v>54</v>
      </c>
      <c r="B85" s="103" t="s">
        <v>311</v>
      </c>
      <c r="C85" s="104" t="s">
        <v>318</v>
      </c>
      <c r="D85" s="133" t="s">
        <v>319</v>
      </c>
      <c r="E85" s="141" t="s">
        <v>320</v>
      </c>
      <c r="F85" s="119" t="s">
        <v>321</v>
      </c>
      <c r="G85" s="103" t="s">
        <v>322</v>
      </c>
      <c r="H85" s="69"/>
      <c r="I85" s="190"/>
      <c r="J85" s="268"/>
      <c r="K85" s="281"/>
      <c r="L85" s="281"/>
      <c r="M85" s="148"/>
      <c r="N85" s="148"/>
      <c r="O85" s="148"/>
      <c r="P85" s="148"/>
      <c r="Q85" s="148"/>
      <c r="R85" s="148"/>
      <c r="S85" s="148"/>
      <c r="T85" s="148"/>
    </row>
    <row r="86" spans="1:20" s="33" customFormat="1" ht="63.75">
      <c r="A86" s="264">
        <v>55</v>
      </c>
      <c r="B86" s="212" t="s">
        <v>311</v>
      </c>
      <c r="C86" s="213" t="s">
        <v>323</v>
      </c>
      <c r="D86" s="214" t="s">
        <v>324</v>
      </c>
      <c r="E86" s="205" t="s">
        <v>325</v>
      </c>
      <c r="F86" s="209" t="s">
        <v>326</v>
      </c>
      <c r="G86" s="212" t="s">
        <v>804</v>
      </c>
      <c r="H86" s="69"/>
      <c r="I86" s="190"/>
      <c r="J86" s="268"/>
      <c r="K86" s="281"/>
      <c r="L86" s="281"/>
      <c r="M86" s="148"/>
      <c r="N86" s="148"/>
      <c r="O86" s="148"/>
      <c r="P86" s="148"/>
      <c r="Q86" s="148"/>
      <c r="R86" s="148"/>
      <c r="S86" s="148"/>
      <c r="T86" s="148"/>
    </row>
    <row r="87" spans="1:20" s="33" customFormat="1" ht="89.25">
      <c r="A87" s="264">
        <v>56</v>
      </c>
      <c r="B87" s="212" t="s">
        <v>311</v>
      </c>
      <c r="C87" s="213" t="s">
        <v>327</v>
      </c>
      <c r="D87" s="214" t="s">
        <v>328</v>
      </c>
      <c r="E87" s="209" t="s">
        <v>1974</v>
      </c>
      <c r="F87" s="209" t="s">
        <v>329</v>
      </c>
      <c r="G87" s="212" t="s">
        <v>804</v>
      </c>
      <c r="H87" s="69"/>
      <c r="I87" s="190"/>
      <c r="J87" s="268"/>
      <c r="K87" s="281"/>
      <c r="L87" s="281"/>
      <c r="M87" s="148"/>
      <c r="N87" s="148"/>
      <c r="O87" s="148"/>
      <c r="P87" s="148"/>
      <c r="Q87" s="148"/>
      <c r="R87" s="148"/>
      <c r="S87" s="148"/>
      <c r="T87" s="148"/>
    </row>
    <row r="88" spans="1:20" s="33" customFormat="1" ht="51">
      <c r="A88" s="264">
        <v>57</v>
      </c>
      <c r="B88" s="212" t="s">
        <v>311</v>
      </c>
      <c r="C88" s="213" t="s">
        <v>330</v>
      </c>
      <c r="D88" s="214" t="s">
        <v>331</v>
      </c>
      <c r="E88" s="209" t="s">
        <v>332</v>
      </c>
      <c r="F88" s="209" t="s">
        <v>1752</v>
      </c>
      <c r="G88" s="212" t="s">
        <v>804</v>
      </c>
      <c r="H88" s="69"/>
      <c r="I88" s="190"/>
      <c r="J88" s="268"/>
      <c r="K88" s="281"/>
      <c r="L88" s="281"/>
      <c r="M88" s="148"/>
      <c r="N88" s="148"/>
      <c r="O88" s="148"/>
      <c r="P88" s="148"/>
      <c r="Q88" s="148"/>
      <c r="R88" s="148"/>
      <c r="S88" s="148"/>
      <c r="T88" s="148"/>
    </row>
    <row r="89" spans="1:20" s="33" customFormat="1" ht="140.25">
      <c r="A89" s="264">
        <v>58</v>
      </c>
      <c r="B89" s="103" t="s">
        <v>311</v>
      </c>
      <c r="C89" s="104" t="s">
        <v>333</v>
      </c>
      <c r="D89" s="133" t="s">
        <v>334</v>
      </c>
      <c r="E89" s="114" t="s">
        <v>1975</v>
      </c>
      <c r="F89" s="114" t="s">
        <v>335</v>
      </c>
      <c r="G89" s="103" t="s">
        <v>336</v>
      </c>
      <c r="H89" s="69"/>
      <c r="I89" s="190"/>
      <c r="J89" s="268"/>
      <c r="K89" s="281"/>
      <c r="L89" s="281"/>
      <c r="M89" s="148"/>
      <c r="N89" s="148"/>
      <c r="O89" s="148"/>
      <c r="P89" s="148"/>
      <c r="Q89" s="148"/>
      <c r="R89" s="148"/>
      <c r="S89" s="148"/>
      <c r="T89" s="148"/>
    </row>
    <row r="90" spans="1:20" s="33" customFormat="1" ht="242.25">
      <c r="A90" s="264">
        <v>59</v>
      </c>
      <c r="B90" s="212" t="s">
        <v>311</v>
      </c>
      <c r="C90" s="213" t="s">
        <v>337</v>
      </c>
      <c r="D90" s="214" t="s">
        <v>338</v>
      </c>
      <c r="E90" s="209" t="s">
        <v>1976</v>
      </c>
      <c r="F90" s="209" t="s">
        <v>1913</v>
      </c>
      <c r="G90" s="212" t="s">
        <v>339</v>
      </c>
      <c r="H90" s="69"/>
      <c r="I90" s="190"/>
      <c r="J90" s="268"/>
      <c r="K90" s="281"/>
      <c r="L90" s="281"/>
      <c r="M90" s="148"/>
      <c r="N90" s="148"/>
      <c r="O90" s="148"/>
      <c r="P90" s="148"/>
      <c r="Q90" s="148"/>
      <c r="R90" s="148"/>
      <c r="S90" s="148"/>
      <c r="T90" s="148"/>
    </row>
    <row r="91" spans="1:20" s="33" customFormat="1" ht="63.75">
      <c r="A91" s="264">
        <v>60</v>
      </c>
      <c r="B91" s="103" t="s">
        <v>311</v>
      </c>
      <c r="C91" s="104" t="s">
        <v>340</v>
      </c>
      <c r="D91" s="133" t="s">
        <v>341</v>
      </c>
      <c r="E91" s="114" t="s">
        <v>1977</v>
      </c>
      <c r="F91" s="117" t="s">
        <v>143</v>
      </c>
      <c r="G91" s="103" t="s">
        <v>1928</v>
      </c>
      <c r="H91" s="69"/>
      <c r="I91" s="190"/>
      <c r="J91" s="268"/>
      <c r="K91" s="281"/>
      <c r="L91" s="281"/>
      <c r="M91" s="148"/>
      <c r="N91" s="148"/>
      <c r="O91" s="148"/>
      <c r="P91" s="148"/>
      <c r="Q91" s="148"/>
      <c r="R91" s="148"/>
      <c r="S91" s="148"/>
      <c r="T91" s="148"/>
    </row>
    <row r="92" spans="1:20" s="33" customFormat="1" ht="280.5">
      <c r="A92" s="264">
        <v>61</v>
      </c>
      <c r="B92" s="105" t="s">
        <v>342</v>
      </c>
      <c r="C92" s="106" t="s">
        <v>343</v>
      </c>
      <c r="D92" s="125" t="s">
        <v>131</v>
      </c>
      <c r="E92" s="120" t="s">
        <v>1978</v>
      </c>
      <c r="F92" s="119" t="s">
        <v>1822</v>
      </c>
      <c r="G92" s="105" t="s">
        <v>1793</v>
      </c>
      <c r="H92" s="69"/>
      <c r="I92" s="191"/>
      <c r="J92" s="269"/>
      <c r="K92" s="281"/>
      <c r="L92" s="281"/>
      <c r="M92" s="148"/>
      <c r="N92" s="148"/>
      <c r="O92" s="148"/>
      <c r="P92" s="148"/>
      <c r="Q92" s="148"/>
      <c r="R92" s="148"/>
      <c r="S92" s="148"/>
      <c r="T92" s="148"/>
    </row>
    <row r="93" spans="1:20" s="33" customFormat="1" ht="409.5">
      <c r="A93" s="264">
        <v>62</v>
      </c>
      <c r="B93" s="105" t="s">
        <v>342</v>
      </c>
      <c r="C93" s="106" t="s">
        <v>344</v>
      </c>
      <c r="D93" s="134" t="s">
        <v>345</v>
      </c>
      <c r="E93" s="142" t="s">
        <v>1979</v>
      </c>
      <c r="F93" s="119" t="s">
        <v>1914</v>
      </c>
      <c r="G93" s="105" t="s">
        <v>1794</v>
      </c>
      <c r="H93" s="69"/>
      <c r="I93" s="191"/>
      <c r="J93" s="269"/>
      <c r="K93" s="281"/>
      <c r="L93" s="281"/>
      <c r="M93" s="148"/>
      <c r="N93" s="148"/>
      <c r="O93" s="148"/>
      <c r="P93" s="148"/>
      <c r="Q93" s="148"/>
      <c r="R93" s="148"/>
      <c r="S93" s="148"/>
      <c r="T93" s="148"/>
    </row>
    <row r="94" spans="1:20" s="33" customFormat="1" ht="114.75">
      <c r="A94" s="264">
        <v>63</v>
      </c>
      <c r="B94" s="105" t="s">
        <v>342</v>
      </c>
      <c r="C94" s="106" t="s">
        <v>346</v>
      </c>
      <c r="D94" s="125" t="s">
        <v>347</v>
      </c>
      <c r="E94" s="105" t="s">
        <v>348</v>
      </c>
      <c r="F94" s="105" t="s">
        <v>349</v>
      </c>
      <c r="G94" s="105" t="s">
        <v>1795</v>
      </c>
      <c r="H94" s="69"/>
      <c r="I94" s="191"/>
      <c r="J94" s="269"/>
      <c r="K94" s="281"/>
      <c r="L94" s="281"/>
      <c r="M94" s="148"/>
      <c r="N94" s="148"/>
      <c r="O94" s="148"/>
      <c r="P94" s="148"/>
      <c r="Q94" s="148"/>
      <c r="R94" s="148"/>
      <c r="S94" s="148"/>
      <c r="T94" s="148"/>
    </row>
    <row r="95" spans="1:20" s="33" customFormat="1" ht="109.5" customHeight="1">
      <c r="A95" s="264">
        <v>64</v>
      </c>
      <c r="B95" s="105" t="s">
        <v>342</v>
      </c>
      <c r="C95" s="106" t="s">
        <v>350</v>
      </c>
      <c r="D95" s="125" t="s">
        <v>351</v>
      </c>
      <c r="E95" s="105" t="s">
        <v>352</v>
      </c>
      <c r="F95" s="105" t="s">
        <v>1754</v>
      </c>
      <c r="G95" s="105"/>
      <c r="H95" s="69"/>
      <c r="I95" s="191"/>
      <c r="J95" s="269"/>
      <c r="K95" s="281"/>
      <c r="L95" s="281"/>
      <c r="M95" s="148"/>
      <c r="N95" s="148"/>
      <c r="O95" s="148"/>
      <c r="P95" s="148"/>
      <c r="Q95" s="148"/>
      <c r="R95" s="148"/>
      <c r="S95" s="148"/>
      <c r="T95" s="148"/>
    </row>
    <row r="96" spans="1:20" s="33" customFormat="1" ht="63.75">
      <c r="A96" s="264">
        <v>65</v>
      </c>
      <c r="B96" s="215" t="s">
        <v>342</v>
      </c>
      <c r="C96" s="216" t="s">
        <v>353</v>
      </c>
      <c r="D96" s="217" t="s">
        <v>354</v>
      </c>
      <c r="E96" s="215" t="s">
        <v>1980</v>
      </c>
      <c r="F96" s="218" t="s">
        <v>355</v>
      </c>
      <c r="G96" s="215" t="s">
        <v>356</v>
      </c>
      <c r="H96" s="69"/>
      <c r="I96" s="191"/>
      <c r="J96" s="269"/>
      <c r="K96" s="281"/>
      <c r="L96" s="281"/>
      <c r="M96" s="148"/>
      <c r="N96" s="148"/>
      <c r="O96" s="148"/>
      <c r="P96" s="148"/>
      <c r="Q96" s="148"/>
      <c r="R96" s="148"/>
      <c r="S96" s="148"/>
      <c r="T96" s="148"/>
    </row>
    <row r="97" spans="1:20" s="33" customFormat="1" ht="76.5">
      <c r="A97" s="264">
        <v>66</v>
      </c>
      <c r="B97" s="105" t="s">
        <v>342</v>
      </c>
      <c r="C97" s="106" t="s">
        <v>357</v>
      </c>
      <c r="D97" s="125" t="s">
        <v>358</v>
      </c>
      <c r="E97" s="120" t="s">
        <v>1981</v>
      </c>
      <c r="F97" s="105" t="s">
        <v>359</v>
      </c>
      <c r="G97" s="105" t="s">
        <v>1796</v>
      </c>
      <c r="H97" s="69"/>
      <c r="I97" s="191"/>
      <c r="J97" s="269"/>
      <c r="K97" s="281"/>
      <c r="L97" s="281"/>
      <c r="M97" s="148"/>
      <c r="N97" s="148"/>
      <c r="O97" s="148"/>
      <c r="P97" s="148"/>
      <c r="Q97" s="148"/>
      <c r="R97" s="148"/>
      <c r="S97" s="148"/>
      <c r="T97" s="148"/>
    </row>
    <row r="98" spans="1:20" s="33" customFormat="1" ht="102">
      <c r="A98" s="264">
        <v>67</v>
      </c>
      <c r="B98" s="105" t="s">
        <v>342</v>
      </c>
      <c r="C98" s="106" t="s">
        <v>360</v>
      </c>
      <c r="D98" s="125" t="s">
        <v>361</v>
      </c>
      <c r="E98" s="120" t="s">
        <v>1982</v>
      </c>
      <c r="F98" s="119" t="s">
        <v>362</v>
      </c>
      <c r="G98" s="105" t="s">
        <v>363</v>
      </c>
      <c r="H98" s="69"/>
      <c r="I98" s="191"/>
      <c r="J98" s="269"/>
      <c r="K98" s="281"/>
      <c r="L98" s="281"/>
      <c r="M98" s="148"/>
      <c r="N98" s="148"/>
      <c r="O98" s="148"/>
      <c r="P98" s="148"/>
      <c r="Q98" s="148"/>
      <c r="R98" s="148"/>
      <c r="S98" s="148"/>
      <c r="T98" s="148"/>
    </row>
    <row r="99" spans="1:20" s="33" customFormat="1" ht="216.75">
      <c r="A99" s="264">
        <v>68</v>
      </c>
      <c r="B99" s="105" t="s">
        <v>342</v>
      </c>
      <c r="C99" s="106" t="s">
        <v>364</v>
      </c>
      <c r="D99" s="125" t="s">
        <v>365</v>
      </c>
      <c r="E99" s="120" t="s">
        <v>1983</v>
      </c>
      <c r="F99" s="105" t="s">
        <v>366</v>
      </c>
      <c r="G99" s="105" t="s">
        <v>1797</v>
      </c>
      <c r="H99" s="69"/>
      <c r="I99" s="191"/>
      <c r="J99" s="269"/>
      <c r="K99" s="281"/>
      <c r="L99" s="281"/>
      <c r="M99" s="148"/>
      <c r="N99" s="148"/>
      <c r="O99" s="148"/>
      <c r="P99" s="148"/>
      <c r="Q99" s="148"/>
      <c r="R99" s="148"/>
      <c r="S99" s="148"/>
      <c r="T99" s="148"/>
    </row>
    <row r="100" spans="1:20" s="33" customFormat="1" ht="140.25">
      <c r="A100" s="264">
        <v>69</v>
      </c>
      <c r="B100" s="105" t="s">
        <v>342</v>
      </c>
      <c r="C100" s="106" t="s">
        <v>367</v>
      </c>
      <c r="D100" s="125" t="s">
        <v>368</v>
      </c>
      <c r="E100" s="105" t="s">
        <v>1984</v>
      </c>
      <c r="F100" s="119" t="s">
        <v>369</v>
      </c>
      <c r="G100" s="105" t="s">
        <v>370</v>
      </c>
      <c r="H100" s="69"/>
      <c r="I100" s="191"/>
      <c r="J100" s="269"/>
      <c r="K100" s="281"/>
      <c r="L100" s="281"/>
      <c r="M100" s="148"/>
      <c r="N100" s="148"/>
      <c r="O100" s="148"/>
      <c r="P100" s="148"/>
      <c r="Q100" s="148"/>
      <c r="R100" s="148"/>
      <c r="S100" s="148"/>
      <c r="T100" s="148"/>
    </row>
    <row r="101" spans="1:20" s="33" customFormat="1" ht="25.5">
      <c r="A101" s="264">
        <v>70</v>
      </c>
      <c r="B101" s="105" t="s">
        <v>342</v>
      </c>
      <c r="C101" s="106" t="s">
        <v>371</v>
      </c>
      <c r="D101" s="125" t="s">
        <v>372</v>
      </c>
      <c r="E101" s="105" t="s">
        <v>373</v>
      </c>
      <c r="F101" s="119" t="s">
        <v>374</v>
      </c>
      <c r="G101" s="105" t="s">
        <v>1927</v>
      </c>
      <c r="H101" s="69"/>
      <c r="I101" s="191"/>
      <c r="J101" s="269"/>
      <c r="K101" s="281"/>
      <c r="L101" s="281"/>
      <c r="M101" s="148"/>
      <c r="N101" s="148"/>
      <c r="O101" s="148"/>
      <c r="P101" s="148"/>
      <c r="Q101" s="148"/>
      <c r="R101" s="148"/>
      <c r="S101" s="148"/>
      <c r="T101" s="148"/>
    </row>
    <row r="102" spans="1:20" s="33" customFormat="1" ht="51">
      <c r="A102" s="264">
        <v>71</v>
      </c>
      <c r="B102" s="105" t="s">
        <v>342</v>
      </c>
      <c r="C102" s="106" t="s">
        <v>375</v>
      </c>
      <c r="D102" s="125" t="s">
        <v>376</v>
      </c>
      <c r="E102" s="105" t="s">
        <v>377</v>
      </c>
      <c r="F102" s="117" t="s">
        <v>143</v>
      </c>
      <c r="G102" s="105" t="s">
        <v>378</v>
      </c>
      <c r="H102" s="69"/>
      <c r="I102" s="191"/>
      <c r="J102" s="269"/>
      <c r="K102" s="281"/>
      <c r="L102" s="281"/>
      <c r="M102" s="148"/>
      <c r="N102" s="148"/>
      <c r="O102" s="148"/>
      <c r="P102" s="148"/>
      <c r="Q102" s="148"/>
      <c r="R102" s="148"/>
      <c r="S102" s="148"/>
      <c r="T102" s="148"/>
    </row>
    <row r="103" spans="1:20" s="33" customFormat="1" ht="25.5">
      <c r="A103" s="264">
        <v>72</v>
      </c>
      <c r="B103" s="105" t="s">
        <v>342</v>
      </c>
      <c r="C103" s="106" t="s">
        <v>379</v>
      </c>
      <c r="D103" s="125" t="s">
        <v>380</v>
      </c>
      <c r="E103" s="120" t="s">
        <v>1985</v>
      </c>
      <c r="F103" s="117" t="s">
        <v>143</v>
      </c>
      <c r="G103" s="105" t="s">
        <v>381</v>
      </c>
      <c r="H103" s="69"/>
      <c r="I103" s="191"/>
      <c r="J103" s="269"/>
      <c r="K103" s="281"/>
      <c r="L103" s="281"/>
      <c r="M103" s="148"/>
      <c r="N103" s="148"/>
      <c r="O103" s="148"/>
      <c r="P103" s="148"/>
      <c r="Q103" s="148"/>
      <c r="R103" s="148"/>
      <c r="S103" s="148"/>
      <c r="T103" s="148"/>
    </row>
    <row r="104" spans="1:20" s="33" customFormat="1" ht="38.25">
      <c r="A104" s="264">
        <v>73</v>
      </c>
      <c r="B104" s="105" t="s">
        <v>342</v>
      </c>
      <c r="C104" s="106" t="s">
        <v>382</v>
      </c>
      <c r="D104" s="125" t="s">
        <v>383</v>
      </c>
      <c r="E104" s="105" t="s">
        <v>1986</v>
      </c>
      <c r="F104" s="117" t="s">
        <v>143</v>
      </c>
      <c r="G104" s="105" t="s">
        <v>384</v>
      </c>
      <c r="H104" s="69"/>
      <c r="I104" s="191"/>
      <c r="J104" s="269"/>
      <c r="K104" s="281"/>
      <c r="L104" s="281"/>
      <c r="M104" s="148"/>
      <c r="N104" s="148"/>
      <c r="O104" s="148"/>
      <c r="P104" s="148"/>
      <c r="Q104" s="148"/>
      <c r="R104" s="148"/>
      <c r="S104" s="148"/>
      <c r="T104" s="148"/>
    </row>
    <row r="105" spans="1:20" s="33" customFormat="1" ht="51">
      <c r="A105" s="264">
        <v>74</v>
      </c>
      <c r="B105" s="105" t="s">
        <v>342</v>
      </c>
      <c r="C105" s="106" t="s">
        <v>385</v>
      </c>
      <c r="D105" s="125" t="s">
        <v>386</v>
      </c>
      <c r="E105" s="120" t="s">
        <v>1987</v>
      </c>
      <c r="F105" s="119" t="s">
        <v>387</v>
      </c>
      <c r="G105" s="105" t="s">
        <v>388</v>
      </c>
      <c r="H105" s="69"/>
      <c r="I105" s="191"/>
      <c r="J105" s="269"/>
      <c r="K105" s="281"/>
      <c r="L105" s="281"/>
      <c r="M105" s="148"/>
      <c r="N105" s="148"/>
      <c r="O105" s="148"/>
      <c r="P105" s="148"/>
      <c r="Q105" s="148"/>
      <c r="R105" s="148"/>
      <c r="S105" s="148"/>
      <c r="T105" s="148"/>
    </row>
    <row r="106" spans="1:20" s="33" customFormat="1" ht="51">
      <c r="A106" s="264">
        <v>75</v>
      </c>
      <c r="B106" s="105" t="s">
        <v>342</v>
      </c>
      <c r="C106" s="106" t="s">
        <v>389</v>
      </c>
      <c r="D106" s="125" t="s">
        <v>390</v>
      </c>
      <c r="E106" s="105" t="s">
        <v>1988</v>
      </c>
      <c r="F106" s="105" t="s">
        <v>391</v>
      </c>
      <c r="G106" s="105" t="s">
        <v>1926</v>
      </c>
      <c r="H106" s="69"/>
      <c r="I106" s="191"/>
      <c r="J106" s="269"/>
      <c r="K106" s="281"/>
      <c r="L106" s="281"/>
      <c r="M106" s="148"/>
      <c r="N106" s="148"/>
      <c r="O106" s="148"/>
      <c r="P106" s="148"/>
      <c r="Q106" s="148"/>
      <c r="R106" s="148"/>
      <c r="S106" s="148"/>
      <c r="T106" s="148"/>
    </row>
    <row r="107" spans="1:20" s="33" customFormat="1" ht="242.25">
      <c r="A107" s="264">
        <v>76</v>
      </c>
      <c r="B107" s="244" t="s">
        <v>342</v>
      </c>
      <c r="C107" s="245" t="s">
        <v>392</v>
      </c>
      <c r="D107" s="246" t="s">
        <v>393</v>
      </c>
      <c r="E107" s="244" t="s">
        <v>1989</v>
      </c>
      <c r="F107" s="244" t="s">
        <v>394</v>
      </c>
      <c r="G107" s="244" t="s">
        <v>1798</v>
      </c>
      <c r="H107" s="69"/>
      <c r="I107" s="191"/>
      <c r="J107" s="269"/>
      <c r="K107" s="281"/>
      <c r="L107" s="281"/>
      <c r="M107" s="148"/>
      <c r="N107" s="148"/>
      <c r="O107" s="148"/>
      <c r="P107" s="148"/>
      <c r="Q107" s="148"/>
      <c r="R107" s="148"/>
      <c r="S107" s="148"/>
      <c r="T107" s="148"/>
    </row>
    <row r="108" spans="1:20" s="33" customFormat="1" ht="102">
      <c r="A108" s="264">
        <v>77</v>
      </c>
      <c r="B108" s="105" t="s">
        <v>342</v>
      </c>
      <c r="C108" s="106" t="s">
        <v>395</v>
      </c>
      <c r="D108" s="125" t="s">
        <v>396</v>
      </c>
      <c r="E108" s="105" t="s">
        <v>1990</v>
      </c>
      <c r="F108" s="119" t="s">
        <v>397</v>
      </c>
      <c r="G108" s="105" t="s">
        <v>398</v>
      </c>
      <c r="H108" s="69"/>
      <c r="I108" s="191"/>
      <c r="J108" s="269"/>
      <c r="K108" s="281"/>
      <c r="L108" s="281"/>
      <c r="M108" s="148"/>
      <c r="N108" s="148"/>
      <c r="O108" s="148"/>
      <c r="P108" s="148"/>
      <c r="Q108" s="148"/>
      <c r="R108" s="148"/>
      <c r="S108" s="148"/>
      <c r="T108" s="148"/>
    </row>
    <row r="109" spans="1:20" s="33" customFormat="1" ht="38.25">
      <c r="A109" s="264">
        <v>78</v>
      </c>
      <c r="B109" s="244" t="s">
        <v>342</v>
      </c>
      <c r="C109" s="245" t="s">
        <v>399</v>
      </c>
      <c r="D109" s="246" t="s">
        <v>400</v>
      </c>
      <c r="E109" s="244" t="s">
        <v>1991</v>
      </c>
      <c r="F109" s="244" t="s">
        <v>401</v>
      </c>
      <c r="G109" s="244" t="s">
        <v>804</v>
      </c>
      <c r="H109" s="69"/>
      <c r="I109" s="191"/>
      <c r="J109" s="269"/>
      <c r="K109" s="281"/>
      <c r="L109" s="281"/>
      <c r="M109" s="148"/>
      <c r="N109" s="148"/>
      <c r="O109" s="148"/>
      <c r="P109" s="148"/>
      <c r="Q109" s="148"/>
      <c r="R109" s="148"/>
      <c r="S109" s="148"/>
      <c r="T109" s="148"/>
    </row>
    <row r="110" spans="1:20" s="33" customFormat="1" ht="63.75">
      <c r="A110" s="264">
        <v>79</v>
      </c>
      <c r="B110" s="105" t="s">
        <v>342</v>
      </c>
      <c r="C110" s="106" t="s">
        <v>402</v>
      </c>
      <c r="D110" s="125" t="s">
        <v>403</v>
      </c>
      <c r="E110" s="120" t="s">
        <v>1992</v>
      </c>
      <c r="F110" s="120" t="s">
        <v>404</v>
      </c>
      <c r="G110" s="105" t="s">
        <v>405</v>
      </c>
      <c r="H110" s="69"/>
      <c r="I110" s="191"/>
      <c r="J110" s="269"/>
      <c r="K110" s="281"/>
      <c r="L110" s="281"/>
      <c r="M110" s="148"/>
      <c r="N110" s="148"/>
      <c r="O110" s="148"/>
      <c r="P110" s="148"/>
      <c r="Q110" s="148"/>
      <c r="R110" s="148"/>
      <c r="S110" s="148"/>
      <c r="T110" s="148"/>
    </row>
    <row r="111" spans="1:20" s="33" customFormat="1" ht="369.75">
      <c r="A111" s="264">
        <v>80</v>
      </c>
      <c r="B111" s="107" t="s">
        <v>406</v>
      </c>
      <c r="C111" s="108" t="s">
        <v>407</v>
      </c>
      <c r="D111" s="135" t="s">
        <v>408</v>
      </c>
      <c r="E111" s="144" t="s">
        <v>1993</v>
      </c>
      <c r="F111" s="119" t="s">
        <v>1816</v>
      </c>
      <c r="G111" s="107" t="s">
        <v>409</v>
      </c>
      <c r="H111" s="69"/>
      <c r="I111" s="192"/>
      <c r="J111" s="270"/>
      <c r="K111" s="281"/>
      <c r="L111" s="281"/>
      <c r="M111" s="148"/>
      <c r="N111" s="148"/>
      <c r="O111" s="148"/>
      <c r="P111" s="148"/>
      <c r="Q111" s="148"/>
      <c r="R111" s="148"/>
      <c r="S111" s="148"/>
      <c r="T111" s="148"/>
    </row>
    <row r="112" spans="1:20" s="33" customFormat="1" ht="369.75">
      <c r="A112" s="264">
        <v>81</v>
      </c>
      <c r="B112" s="107" t="s">
        <v>406</v>
      </c>
      <c r="C112" s="108" t="s">
        <v>410</v>
      </c>
      <c r="D112" s="135" t="s">
        <v>411</v>
      </c>
      <c r="E112" s="141" t="s">
        <v>1994</v>
      </c>
      <c r="F112" s="141" t="s">
        <v>1940</v>
      </c>
      <c r="G112" s="107" t="s">
        <v>412</v>
      </c>
      <c r="H112" s="69"/>
      <c r="I112" s="192"/>
      <c r="J112" s="270"/>
      <c r="K112" s="281"/>
      <c r="L112" s="281"/>
      <c r="M112" s="148"/>
      <c r="N112" s="148"/>
      <c r="O112" s="148"/>
      <c r="P112" s="148"/>
      <c r="Q112" s="148"/>
      <c r="R112" s="148"/>
      <c r="S112" s="148"/>
      <c r="T112" s="148"/>
    </row>
    <row r="113" spans="1:20" s="33" customFormat="1" ht="25.5">
      <c r="A113" s="264">
        <v>82</v>
      </c>
      <c r="B113" s="107" t="s">
        <v>406</v>
      </c>
      <c r="C113" s="108" t="s">
        <v>413</v>
      </c>
      <c r="D113" s="135" t="s">
        <v>414</v>
      </c>
      <c r="E113" s="141" t="s">
        <v>415</v>
      </c>
      <c r="F113" s="119" t="s">
        <v>1755</v>
      </c>
      <c r="G113" s="107" t="s">
        <v>804</v>
      </c>
      <c r="H113" s="69"/>
      <c r="I113" s="192"/>
      <c r="J113" s="270"/>
      <c r="K113" s="281"/>
      <c r="L113" s="281"/>
      <c r="M113" s="148"/>
      <c r="N113" s="148"/>
      <c r="O113" s="148"/>
      <c r="P113" s="148"/>
      <c r="Q113" s="148"/>
      <c r="R113" s="148"/>
      <c r="S113" s="148"/>
      <c r="T113" s="148"/>
    </row>
    <row r="114" spans="1:20" s="33" customFormat="1" ht="280.5">
      <c r="A114" s="264">
        <v>83</v>
      </c>
      <c r="B114" s="107" t="s">
        <v>406</v>
      </c>
      <c r="C114" s="108" t="s">
        <v>416</v>
      </c>
      <c r="D114" s="135" t="s">
        <v>417</v>
      </c>
      <c r="E114" s="141" t="s">
        <v>1995</v>
      </c>
      <c r="F114" s="119" t="s">
        <v>418</v>
      </c>
      <c r="G114" s="107" t="s">
        <v>419</v>
      </c>
      <c r="H114" s="69"/>
      <c r="I114" s="192"/>
      <c r="J114" s="270"/>
      <c r="K114" s="281"/>
      <c r="L114" s="281"/>
      <c r="M114" s="148"/>
      <c r="N114" s="148"/>
      <c r="O114" s="148"/>
      <c r="P114" s="148"/>
      <c r="Q114" s="148"/>
      <c r="R114" s="148"/>
      <c r="S114" s="148"/>
      <c r="T114" s="148"/>
    </row>
    <row r="115" spans="1:20" s="33" customFormat="1" ht="255">
      <c r="A115" s="264">
        <v>84</v>
      </c>
      <c r="B115" s="107" t="s">
        <v>406</v>
      </c>
      <c r="C115" s="108" t="s">
        <v>420</v>
      </c>
      <c r="D115" s="135" t="s">
        <v>421</v>
      </c>
      <c r="E115" s="141" t="s">
        <v>1996</v>
      </c>
      <c r="F115" s="121" t="s">
        <v>1756</v>
      </c>
      <c r="G115" s="107" t="s">
        <v>422</v>
      </c>
      <c r="H115" s="69"/>
      <c r="I115" s="192"/>
      <c r="J115" s="270"/>
      <c r="K115" s="281"/>
      <c r="L115" s="281"/>
      <c r="M115" s="148"/>
      <c r="N115" s="148"/>
      <c r="O115" s="148"/>
      <c r="P115" s="148"/>
      <c r="Q115" s="148"/>
      <c r="R115" s="148"/>
      <c r="S115" s="148"/>
      <c r="T115" s="148"/>
    </row>
    <row r="116" spans="1:20" s="33" customFormat="1" ht="140.25">
      <c r="A116" s="264">
        <v>85</v>
      </c>
      <c r="B116" s="107" t="s">
        <v>406</v>
      </c>
      <c r="C116" s="108" t="s">
        <v>423</v>
      </c>
      <c r="D116" s="135" t="s">
        <v>424</v>
      </c>
      <c r="E116" s="145" t="s">
        <v>1997</v>
      </c>
      <c r="F116" s="107" t="s">
        <v>1905</v>
      </c>
      <c r="G116" s="107" t="s">
        <v>425</v>
      </c>
      <c r="H116" s="69"/>
      <c r="I116" s="192"/>
      <c r="J116" s="270"/>
      <c r="K116" s="281"/>
      <c r="L116" s="281"/>
      <c r="M116" s="148"/>
      <c r="N116" s="148"/>
      <c r="O116" s="148"/>
      <c r="P116" s="148"/>
      <c r="Q116" s="148"/>
      <c r="R116" s="148"/>
      <c r="S116" s="148"/>
      <c r="T116" s="148"/>
    </row>
    <row r="117" spans="1:20" s="33" customFormat="1" ht="229.5">
      <c r="A117" s="264">
        <v>86</v>
      </c>
      <c r="B117" s="107" t="s">
        <v>406</v>
      </c>
      <c r="C117" s="108" t="s">
        <v>426</v>
      </c>
      <c r="D117" s="135" t="s">
        <v>427</v>
      </c>
      <c r="E117" s="145" t="s">
        <v>1998</v>
      </c>
      <c r="F117" s="120" t="s">
        <v>1757</v>
      </c>
      <c r="G117" s="107" t="s">
        <v>428</v>
      </c>
      <c r="H117" s="69"/>
      <c r="I117" s="192"/>
      <c r="J117" s="270"/>
      <c r="K117" s="281"/>
      <c r="L117" s="281"/>
      <c r="M117" s="148"/>
      <c r="N117" s="148"/>
      <c r="O117" s="148"/>
      <c r="P117" s="148"/>
      <c r="Q117" s="148"/>
      <c r="R117" s="148"/>
      <c r="S117" s="148"/>
      <c r="T117" s="148"/>
    </row>
    <row r="118" spans="1:20" s="33" customFormat="1" ht="25.5">
      <c r="A118" s="264">
        <v>87</v>
      </c>
      <c r="B118" s="107" t="s">
        <v>406</v>
      </c>
      <c r="C118" s="108" t="s">
        <v>429</v>
      </c>
      <c r="D118" s="135" t="s">
        <v>430</v>
      </c>
      <c r="E118" s="145" t="s">
        <v>431</v>
      </c>
      <c r="F118" s="119" t="s">
        <v>1755</v>
      </c>
      <c r="G118" s="107" t="s">
        <v>296</v>
      </c>
      <c r="H118" s="69"/>
      <c r="I118" s="192"/>
      <c r="J118" s="270"/>
      <c r="K118" s="281"/>
      <c r="L118" s="281"/>
      <c r="M118" s="148"/>
      <c r="N118" s="148"/>
      <c r="O118" s="148"/>
      <c r="P118" s="148"/>
      <c r="Q118" s="148"/>
      <c r="R118" s="148"/>
      <c r="S118" s="148"/>
      <c r="T118" s="148"/>
    </row>
    <row r="119" spans="1:20" s="33" customFormat="1" ht="51">
      <c r="A119" s="264">
        <v>88</v>
      </c>
      <c r="B119" s="219" t="s">
        <v>406</v>
      </c>
      <c r="C119" s="220" t="s">
        <v>432</v>
      </c>
      <c r="D119" s="221" t="s">
        <v>433</v>
      </c>
      <c r="E119" s="222" t="s">
        <v>434</v>
      </c>
      <c r="F119" s="219" t="s">
        <v>435</v>
      </c>
      <c r="G119" s="219" t="s">
        <v>804</v>
      </c>
      <c r="H119" s="69"/>
      <c r="I119" s="192"/>
      <c r="J119" s="270"/>
      <c r="K119" s="281"/>
      <c r="L119" s="281"/>
      <c r="M119" s="148"/>
      <c r="N119" s="148"/>
      <c r="O119" s="148"/>
      <c r="P119" s="148"/>
      <c r="Q119" s="148"/>
      <c r="R119" s="148"/>
      <c r="S119" s="148"/>
      <c r="T119" s="148"/>
    </row>
    <row r="120" spans="1:20" s="33" customFormat="1" ht="408">
      <c r="A120" s="264">
        <v>89</v>
      </c>
      <c r="B120" s="107" t="s">
        <v>406</v>
      </c>
      <c r="C120" s="108" t="s">
        <v>436</v>
      </c>
      <c r="D120" s="135" t="s">
        <v>437</v>
      </c>
      <c r="E120" s="145" t="s">
        <v>1999</v>
      </c>
      <c r="F120" s="122" t="s">
        <v>1758</v>
      </c>
      <c r="G120" s="107" t="s">
        <v>438</v>
      </c>
      <c r="H120" s="69"/>
      <c r="I120" s="192"/>
      <c r="J120" s="270"/>
      <c r="K120" s="281"/>
      <c r="L120" s="281"/>
      <c r="M120" s="148"/>
      <c r="N120" s="148"/>
      <c r="O120" s="148"/>
      <c r="P120" s="148"/>
      <c r="Q120" s="148"/>
      <c r="R120" s="148"/>
      <c r="S120" s="148"/>
      <c r="T120" s="148"/>
    </row>
    <row r="121" spans="1:20" s="33" customFormat="1" ht="25.5">
      <c r="A121" s="264">
        <v>90</v>
      </c>
      <c r="B121" s="107" t="s">
        <v>406</v>
      </c>
      <c r="C121" s="108" t="s">
        <v>439</v>
      </c>
      <c r="D121" s="135" t="s">
        <v>440</v>
      </c>
      <c r="E121" s="145" t="s">
        <v>441</v>
      </c>
      <c r="F121" s="122" t="s">
        <v>442</v>
      </c>
      <c r="G121" s="107" t="s">
        <v>296</v>
      </c>
      <c r="H121" s="69"/>
      <c r="I121" s="192"/>
      <c r="J121" s="270"/>
      <c r="K121" s="281"/>
      <c r="L121" s="281"/>
      <c r="M121" s="148"/>
      <c r="N121" s="148"/>
      <c r="O121" s="148"/>
      <c r="P121" s="148"/>
      <c r="Q121" s="148"/>
      <c r="R121" s="148"/>
      <c r="S121" s="148"/>
      <c r="T121" s="148"/>
    </row>
    <row r="122" spans="1:20" s="33" customFormat="1" ht="123.6" customHeight="1">
      <c r="A122" s="264">
        <v>91</v>
      </c>
      <c r="B122" s="107" t="s">
        <v>406</v>
      </c>
      <c r="C122" s="108" t="s">
        <v>443</v>
      </c>
      <c r="D122" s="135" t="s">
        <v>444</v>
      </c>
      <c r="E122" s="122" t="s">
        <v>2000</v>
      </c>
      <c r="F122" s="117" t="s">
        <v>1910</v>
      </c>
      <c r="G122" s="107" t="s">
        <v>445</v>
      </c>
      <c r="H122" s="69"/>
      <c r="I122" s="192"/>
      <c r="J122" s="270"/>
      <c r="K122" s="281"/>
      <c r="L122" s="281"/>
      <c r="M122" s="148"/>
      <c r="N122" s="148"/>
      <c r="O122" s="148"/>
      <c r="P122" s="148"/>
      <c r="Q122" s="148"/>
      <c r="R122" s="148"/>
      <c r="S122" s="148"/>
      <c r="T122" s="148"/>
    </row>
    <row r="123" spans="1:20" s="33" customFormat="1" ht="344.25">
      <c r="A123" s="264">
        <v>92</v>
      </c>
      <c r="B123" s="109" t="s">
        <v>29</v>
      </c>
      <c r="C123" s="106" t="s">
        <v>446</v>
      </c>
      <c r="D123" s="125" t="s">
        <v>131</v>
      </c>
      <c r="E123" s="120" t="s">
        <v>2001</v>
      </c>
      <c r="F123" s="123" t="s">
        <v>1817</v>
      </c>
      <c r="G123" s="109" t="s">
        <v>447</v>
      </c>
      <c r="H123" s="69"/>
      <c r="I123" s="193"/>
      <c r="J123" s="271"/>
      <c r="K123" s="281"/>
      <c r="L123" s="281"/>
      <c r="M123" s="148"/>
      <c r="N123" s="148"/>
      <c r="O123" s="148"/>
      <c r="P123" s="148"/>
      <c r="Q123" s="148"/>
      <c r="R123" s="148"/>
      <c r="S123" s="148"/>
      <c r="T123" s="148"/>
    </row>
    <row r="124" spans="1:20" s="33" customFormat="1" ht="114.75">
      <c r="A124" s="264">
        <v>93</v>
      </c>
      <c r="B124" s="109" t="s">
        <v>29</v>
      </c>
      <c r="C124" s="106" t="s">
        <v>448</v>
      </c>
      <c r="D124" s="125" t="s">
        <v>449</v>
      </c>
      <c r="E124" s="140" t="s">
        <v>2002</v>
      </c>
      <c r="F124" s="117" t="s">
        <v>450</v>
      </c>
      <c r="G124" s="109" t="s">
        <v>451</v>
      </c>
      <c r="H124" s="69"/>
      <c r="I124" s="193"/>
      <c r="J124" s="271"/>
      <c r="K124" s="281"/>
      <c r="L124" s="281"/>
      <c r="M124" s="148"/>
      <c r="N124" s="148"/>
      <c r="O124" s="148"/>
      <c r="P124" s="148"/>
      <c r="Q124" s="148"/>
      <c r="R124" s="148"/>
      <c r="S124" s="148"/>
      <c r="T124" s="148"/>
    </row>
    <row r="125" spans="1:20" s="33" customFormat="1" ht="102">
      <c r="A125" s="264">
        <v>94</v>
      </c>
      <c r="B125" s="109" t="s">
        <v>29</v>
      </c>
      <c r="C125" s="106" t="s">
        <v>452</v>
      </c>
      <c r="D125" s="125" t="s">
        <v>453</v>
      </c>
      <c r="E125" s="105" t="s">
        <v>2003</v>
      </c>
      <c r="F125" s="123" t="s">
        <v>454</v>
      </c>
      <c r="G125" s="109" t="s">
        <v>1929</v>
      </c>
      <c r="H125" s="69"/>
      <c r="I125" s="193"/>
      <c r="J125" s="271"/>
      <c r="K125" s="281"/>
      <c r="L125" s="281"/>
      <c r="M125" s="148"/>
      <c r="N125" s="148"/>
      <c r="O125" s="148"/>
      <c r="P125" s="148"/>
      <c r="Q125" s="148"/>
      <c r="R125" s="148"/>
      <c r="S125" s="148"/>
      <c r="T125" s="148"/>
    </row>
    <row r="126" spans="1:20" s="33" customFormat="1" ht="63.75">
      <c r="A126" s="264">
        <v>95</v>
      </c>
      <c r="B126" s="109" t="s">
        <v>29</v>
      </c>
      <c r="C126" s="106" t="s">
        <v>455</v>
      </c>
      <c r="D126" s="125" t="s">
        <v>456</v>
      </c>
      <c r="E126" s="120" t="s">
        <v>2004</v>
      </c>
      <c r="F126" s="123" t="s">
        <v>457</v>
      </c>
      <c r="G126" s="109" t="s">
        <v>804</v>
      </c>
      <c r="H126" s="69"/>
      <c r="I126" s="193"/>
      <c r="J126" s="271"/>
      <c r="K126" s="281"/>
      <c r="L126" s="281"/>
      <c r="M126" s="148"/>
      <c r="N126" s="148"/>
      <c r="O126" s="148"/>
      <c r="P126" s="148"/>
      <c r="Q126" s="148"/>
      <c r="R126" s="148"/>
      <c r="S126" s="148"/>
      <c r="T126" s="148"/>
    </row>
    <row r="127" spans="1:20" s="33" customFormat="1" ht="75" customHeight="1">
      <c r="A127" s="264">
        <v>96</v>
      </c>
      <c r="B127" s="247" t="s">
        <v>29</v>
      </c>
      <c r="C127" s="245" t="s">
        <v>458</v>
      </c>
      <c r="D127" s="246" t="s">
        <v>459</v>
      </c>
      <c r="E127" s="244" t="s">
        <v>460</v>
      </c>
      <c r="F127" s="248" t="s">
        <v>461</v>
      </c>
      <c r="G127" s="247" t="s">
        <v>462</v>
      </c>
      <c r="H127" s="69"/>
      <c r="I127" s="193"/>
      <c r="J127" s="271"/>
      <c r="K127" s="281"/>
      <c r="L127" s="281"/>
      <c r="M127" s="148"/>
      <c r="N127" s="148"/>
      <c r="O127" s="148"/>
      <c r="P127" s="148"/>
      <c r="Q127" s="148"/>
      <c r="R127" s="148"/>
      <c r="S127" s="148"/>
      <c r="T127" s="148"/>
    </row>
    <row r="128" spans="1:20" s="33" customFormat="1" ht="102">
      <c r="A128" s="264">
        <v>97</v>
      </c>
      <c r="B128" s="109" t="s">
        <v>29</v>
      </c>
      <c r="C128" s="106" t="s">
        <v>463</v>
      </c>
      <c r="D128" s="125" t="s">
        <v>464</v>
      </c>
      <c r="E128" s="120" t="s">
        <v>2005</v>
      </c>
      <c r="F128" s="109" t="s">
        <v>1836</v>
      </c>
      <c r="G128" s="109" t="s">
        <v>1930</v>
      </c>
      <c r="H128" s="69"/>
      <c r="I128" s="193"/>
      <c r="J128" s="271"/>
      <c r="K128" s="281"/>
      <c r="L128" s="281"/>
      <c r="M128" s="148"/>
      <c r="N128" s="148"/>
      <c r="O128" s="148"/>
      <c r="P128" s="148"/>
      <c r="Q128" s="148"/>
      <c r="R128" s="148"/>
      <c r="S128" s="148"/>
      <c r="T128" s="148"/>
    </row>
    <row r="129" spans="1:20" s="33" customFormat="1" ht="212.1" customHeight="1">
      <c r="A129" s="264">
        <v>98</v>
      </c>
      <c r="B129" s="109" t="s">
        <v>29</v>
      </c>
      <c r="C129" s="106" t="s">
        <v>465</v>
      </c>
      <c r="D129" s="125" t="s">
        <v>466</v>
      </c>
      <c r="E129" s="117" t="s">
        <v>2006</v>
      </c>
      <c r="F129" s="109" t="s">
        <v>1915</v>
      </c>
      <c r="G129" s="109" t="s">
        <v>467</v>
      </c>
      <c r="H129" s="69"/>
      <c r="I129" s="193"/>
      <c r="J129" s="271"/>
      <c r="K129" s="281"/>
      <c r="L129" s="281"/>
      <c r="M129" s="148"/>
      <c r="N129" s="148"/>
      <c r="O129" s="148"/>
      <c r="P129" s="148"/>
      <c r="Q129" s="148"/>
      <c r="R129" s="148"/>
      <c r="S129" s="148"/>
      <c r="T129" s="148"/>
    </row>
    <row r="130" spans="1:20" s="33" customFormat="1" ht="77.25" customHeight="1">
      <c r="A130" s="264">
        <v>99</v>
      </c>
      <c r="B130" s="109" t="s">
        <v>29</v>
      </c>
      <c r="C130" s="106" t="s">
        <v>468</v>
      </c>
      <c r="D130" s="125" t="s">
        <v>469</v>
      </c>
      <c r="E130" s="105" t="s">
        <v>470</v>
      </c>
      <c r="F130" s="117" t="s">
        <v>1910</v>
      </c>
      <c r="G130" s="109" t="s">
        <v>804</v>
      </c>
      <c r="H130" s="69"/>
      <c r="I130" s="193"/>
      <c r="J130" s="271"/>
      <c r="K130" s="281"/>
      <c r="L130" s="281"/>
      <c r="M130" s="148"/>
      <c r="N130" s="148"/>
      <c r="O130" s="148"/>
      <c r="P130" s="148"/>
      <c r="Q130" s="148"/>
      <c r="R130" s="148"/>
      <c r="S130" s="148"/>
      <c r="T130" s="148"/>
    </row>
    <row r="131" spans="1:20" s="33" customFormat="1" ht="51">
      <c r="A131" s="264">
        <v>100</v>
      </c>
      <c r="B131" s="247" t="s">
        <v>29</v>
      </c>
      <c r="C131" s="245" t="s">
        <v>471</v>
      </c>
      <c r="D131" s="246" t="s">
        <v>472</v>
      </c>
      <c r="E131" s="249" t="s">
        <v>2007</v>
      </c>
      <c r="F131" s="249" t="s">
        <v>473</v>
      </c>
      <c r="G131" s="247" t="s">
        <v>804</v>
      </c>
      <c r="H131" s="69"/>
      <c r="I131" s="193"/>
      <c r="J131" s="271"/>
      <c r="K131" s="281"/>
      <c r="L131" s="281"/>
      <c r="M131" s="148"/>
      <c r="N131" s="148"/>
      <c r="O131" s="148"/>
      <c r="P131" s="148"/>
      <c r="Q131" s="148"/>
      <c r="R131" s="148"/>
      <c r="S131" s="148"/>
      <c r="T131" s="148"/>
    </row>
    <row r="132" spans="1:20" s="33" customFormat="1" ht="114.75">
      <c r="A132" s="264">
        <v>101</v>
      </c>
      <c r="B132" s="109" t="s">
        <v>29</v>
      </c>
      <c r="C132" s="106" t="s">
        <v>30</v>
      </c>
      <c r="D132" s="125" t="s">
        <v>31</v>
      </c>
      <c r="E132" s="146" t="s">
        <v>32</v>
      </c>
      <c r="F132" s="120" t="s">
        <v>474</v>
      </c>
      <c r="G132" s="109" t="s">
        <v>475</v>
      </c>
      <c r="H132" s="69"/>
      <c r="I132" s="193"/>
      <c r="J132" s="271"/>
      <c r="K132" s="281"/>
      <c r="L132" s="281"/>
      <c r="M132" s="148"/>
      <c r="N132" s="148"/>
      <c r="O132" s="148"/>
      <c r="P132" s="148"/>
      <c r="Q132" s="148"/>
      <c r="R132" s="148"/>
      <c r="S132" s="148"/>
      <c r="T132" s="148"/>
    </row>
    <row r="133" spans="1:20" s="33" customFormat="1" ht="76.5">
      <c r="A133" s="264">
        <v>102</v>
      </c>
      <c r="B133" s="109" t="s">
        <v>29</v>
      </c>
      <c r="C133" s="106" t="s">
        <v>476</v>
      </c>
      <c r="D133" s="125" t="s">
        <v>477</v>
      </c>
      <c r="E133" s="105" t="s">
        <v>1759</v>
      </c>
      <c r="F133" s="117" t="s">
        <v>1910</v>
      </c>
      <c r="G133" s="109" t="s">
        <v>478</v>
      </c>
      <c r="H133" s="69"/>
      <c r="I133" s="193"/>
      <c r="J133" s="271"/>
      <c r="K133" s="281"/>
      <c r="L133" s="281"/>
      <c r="M133" s="148"/>
      <c r="N133" s="148"/>
      <c r="O133" s="148"/>
      <c r="P133" s="148"/>
      <c r="Q133" s="148"/>
      <c r="R133" s="148"/>
      <c r="S133" s="148"/>
      <c r="T133" s="148"/>
    </row>
    <row r="134" spans="1:20" s="33" customFormat="1" ht="153">
      <c r="A134" s="264">
        <v>103</v>
      </c>
      <c r="B134" s="109" t="s">
        <v>29</v>
      </c>
      <c r="C134" s="106" t="s">
        <v>479</v>
      </c>
      <c r="D134" s="125" t="s">
        <v>480</v>
      </c>
      <c r="E134" s="105" t="s">
        <v>481</v>
      </c>
      <c r="F134" s="109" t="s">
        <v>482</v>
      </c>
      <c r="G134" s="109" t="s">
        <v>483</v>
      </c>
      <c r="H134" s="69"/>
      <c r="I134" s="193"/>
      <c r="J134" s="271"/>
      <c r="K134" s="281"/>
      <c r="L134" s="281"/>
      <c r="M134" s="148"/>
      <c r="N134" s="148"/>
      <c r="O134" s="148"/>
      <c r="P134" s="148"/>
      <c r="Q134" s="148"/>
      <c r="R134" s="148"/>
      <c r="S134" s="148"/>
      <c r="T134" s="148"/>
    </row>
    <row r="135" spans="1:20" s="33" customFormat="1" ht="102">
      <c r="A135" s="264">
        <v>104</v>
      </c>
      <c r="B135" s="109" t="s">
        <v>29</v>
      </c>
      <c r="C135" s="106" t="s">
        <v>484</v>
      </c>
      <c r="D135" s="125" t="s">
        <v>485</v>
      </c>
      <c r="E135" s="146" t="s">
        <v>486</v>
      </c>
      <c r="F135" s="105" t="s">
        <v>487</v>
      </c>
      <c r="G135" s="109" t="s">
        <v>488</v>
      </c>
      <c r="H135" s="69"/>
      <c r="I135" s="193"/>
      <c r="J135" s="271"/>
      <c r="K135" s="281"/>
      <c r="L135" s="281"/>
      <c r="M135" s="148"/>
      <c r="N135" s="148"/>
      <c r="O135" s="148"/>
      <c r="P135" s="148"/>
      <c r="Q135" s="148"/>
      <c r="R135" s="148"/>
      <c r="S135" s="148"/>
      <c r="T135" s="148"/>
    </row>
    <row r="136" spans="1:20" s="33" customFormat="1" ht="38.25">
      <c r="A136" s="264">
        <v>105</v>
      </c>
      <c r="B136" s="109" t="s">
        <v>29</v>
      </c>
      <c r="C136" s="106" t="s">
        <v>489</v>
      </c>
      <c r="D136" s="125" t="s">
        <v>490</v>
      </c>
      <c r="E136" s="105" t="s">
        <v>2008</v>
      </c>
      <c r="F136" s="117" t="s">
        <v>1910</v>
      </c>
      <c r="G136" s="109" t="s">
        <v>491</v>
      </c>
      <c r="H136" s="69"/>
      <c r="I136" s="193"/>
      <c r="J136" s="271"/>
      <c r="K136" s="281"/>
      <c r="L136" s="281"/>
      <c r="M136" s="148"/>
      <c r="N136" s="148"/>
      <c r="O136" s="148"/>
      <c r="P136" s="148"/>
      <c r="Q136" s="148"/>
      <c r="R136" s="148"/>
      <c r="S136" s="148"/>
      <c r="T136" s="148"/>
    </row>
    <row r="137" spans="1:20" s="33" customFormat="1" ht="38.25">
      <c r="A137" s="264">
        <v>106</v>
      </c>
      <c r="B137" s="109" t="s">
        <v>29</v>
      </c>
      <c r="C137" s="106" t="s">
        <v>492</v>
      </c>
      <c r="D137" s="125" t="s">
        <v>493</v>
      </c>
      <c r="E137" s="105" t="s">
        <v>2009</v>
      </c>
      <c r="F137" s="117" t="s">
        <v>1910</v>
      </c>
      <c r="G137" s="109" t="s">
        <v>494</v>
      </c>
      <c r="H137" s="69"/>
      <c r="I137" s="193"/>
      <c r="J137" s="271"/>
      <c r="K137" s="281"/>
      <c r="L137" s="281"/>
      <c r="M137" s="148"/>
      <c r="N137" s="148"/>
      <c r="O137" s="148"/>
      <c r="P137" s="148"/>
      <c r="Q137" s="148"/>
      <c r="R137" s="148"/>
      <c r="S137" s="148"/>
      <c r="T137" s="148"/>
    </row>
    <row r="138" spans="1:20" s="33" customFormat="1" ht="204">
      <c r="A138" s="264">
        <v>107</v>
      </c>
      <c r="B138" s="109" t="s">
        <v>29</v>
      </c>
      <c r="C138" s="106" t="s">
        <v>495</v>
      </c>
      <c r="D138" s="125" t="s">
        <v>496</v>
      </c>
      <c r="E138" s="120" t="s">
        <v>2010</v>
      </c>
      <c r="F138" s="105" t="s">
        <v>497</v>
      </c>
      <c r="G138" s="109" t="s">
        <v>498</v>
      </c>
      <c r="H138" s="69"/>
      <c r="I138" s="193"/>
      <c r="J138" s="271"/>
      <c r="K138" s="281"/>
      <c r="L138" s="281"/>
      <c r="M138" s="148"/>
      <c r="N138" s="148"/>
      <c r="O138" s="148"/>
      <c r="P138" s="148"/>
      <c r="Q138" s="148"/>
      <c r="R138" s="148"/>
      <c r="S138" s="148"/>
      <c r="T138" s="148"/>
    </row>
    <row r="139" spans="1:20" s="33" customFormat="1" ht="25.5">
      <c r="A139" s="264">
        <v>108</v>
      </c>
      <c r="B139" s="109" t="s">
        <v>29</v>
      </c>
      <c r="C139" s="106" t="s">
        <v>499</v>
      </c>
      <c r="D139" s="125" t="s">
        <v>500</v>
      </c>
      <c r="E139" s="105" t="s">
        <v>2011</v>
      </c>
      <c r="F139" s="117" t="s">
        <v>1910</v>
      </c>
      <c r="G139" s="109" t="s">
        <v>501</v>
      </c>
      <c r="H139" s="69"/>
      <c r="I139" s="193"/>
      <c r="J139" s="271"/>
      <c r="K139" s="281"/>
      <c r="L139" s="281"/>
      <c r="M139" s="148"/>
      <c r="N139" s="148"/>
      <c r="O139" s="148"/>
      <c r="P139" s="148"/>
      <c r="Q139" s="148"/>
      <c r="R139" s="148"/>
      <c r="S139" s="148"/>
      <c r="T139" s="148"/>
    </row>
    <row r="140" spans="1:20" s="33" customFormat="1" ht="140.25">
      <c r="A140" s="264">
        <v>109</v>
      </c>
      <c r="B140" s="109" t="s">
        <v>29</v>
      </c>
      <c r="C140" s="106" t="s">
        <v>502</v>
      </c>
      <c r="D140" s="125" t="s">
        <v>503</v>
      </c>
      <c r="E140" s="120" t="s">
        <v>2012</v>
      </c>
      <c r="F140" s="117" t="s">
        <v>504</v>
      </c>
      <c r="G140" s="109" t="s">
        <v>505</v>
      </c>
      <c r="H140" s="69"/>
      <c r="I140" s="193"/>
      <c r="J140" s="271"/>
      <c r="K140" s="281"/>
      <c r="L140" s="281"/>
      <c r="M140" s="148"/>
      <c r="N140" s="148"/>
      <c r="O140" s="148"/>
      <c r="P140" s="148"/>
      <c r="Q140" s="148"/>
      <c r="R140" s="148"/>
      <c r="S140" s="148"/>
      <c r="T140" s="148"/>
    </row>
    <row r="141" spans="1:20" s="33" customFormat="1" ht="63.75">
      <c r="A141" s="264">
        <v>110</v>
      </c>
      <c r="B141" s="109" t="s">
        <v>29</v>
      </c>
      <c r="C141" s="106" t="s">
        <v>506</v>
      </c>
      <c r="D141" s="125" t="s">
        <v>507</v>
      </c>
      <c r="E141" s="120" t="s">
        <v>2013</v>
      </c>
      <c r="F141" s="109" t="s">
        <v>508</v>
      </c>
      <c r="G141" s="109" t="s">
        <v>509</v>
      </c>
      <c r="H141" s="69"/>
      <c r="I141" s="193"/>
      <c r="J141" s="271"/>
      <c r="K141" s="281"/>
      <c r="L141" s="281"/>
      <c r="M141" s="148"/>
      <c r="N141" s="148"/>
      <c r="O141" s="148"/>
      <c r="P141" s="148"/>
      <c r="Q141" s="148"/>
      <c r="R141" s="148"/>
      <c r="S141" s="148"/>
      <c r="T141" s="148"/>
    </row>
    <row r="142" spans="1:20" s="33" customFormat="1" ht="38.25">
      <c r="A142" s="264">
        <v>111</v>
      </c>
      <c r="B142" s="109" t="s">
        <v>29</v>
      </c>
      <c r="C142" s="106" t="s">
        <v>510</v>
      </c>
      <c r="D142" s="125" t="s">
        <v>511</v>
      </c>
      <c r="E142" s="120" t="s">
        <v>2014</v>
      </c>
      <c r="F142" s="105" t="s">
        <v>512</v>
      </c>
      <c r="G142" s="109" t="s">
        <v>513</v>
      </c>
      <c r="H142" s="69"/>
      <c r="I142" s="193"/>
      <c r="J142" s="271"/>
      <c r="K142" s="281"/>
      <c r="L142" s="281"/>
      <c r="M142" s="148"/>
      <c r="N142" s="148"/>
      <c r="O142" s="148"/>
      <c r="P142" s="148"/>
      <c r="Q142" s="148"/>
      <c r="R142" s="148"/>
      <c r="S142" s="148"/>
      <c r="T142" s="148"/>
    </row>
    <row r="143" spans="1:20" s="33" customFormat="1" ht="76.5">
      <c r="A143" s="264">
        <v>112</v>
      </c>
      <c r="B143" s="109" t="s">
        <v>29</v>
      </c>
      <c r="C143" s="106" t="s">
        <v>514</v>
      </c>
      <c r="D143" s="125" t="s">
        <v>515</v>
      </c>
      <c r="E143" s="105" t="s">
        <v>2015</v>
      </c>
      <c r="F143" s="117" t="s">
        <v>516</v>
      </c>
      <c r="G143" s="109" t="s">
        <v>517</v>
      </c>
      <c r="H143" s="69"/>
      <c r="I143" s="193"/>
      <c r="J143" s="271"/>
      <c r="K143" s="281"/>
      <c r="L143" s="281"/>
      <c r="M143" s="148"/>
      <c r="N143" s="148"/>
      <c r="O143" s="148"/>
      <c r="P143" s="148"/>
      <c r="Q143" s="148"/>
      <c r="R143" s="148"/>
      <c r="S143" s="148"/>
      <c r="T143" s="148"/>
    </row>
    <row r="144" spans="1:20" s="33" customFormat="1" ht="38.25">
      <c r="A144" s="264">
        <v>113</v>
      </c>
      <c r="B144" s="223" t="s">
        <v>29</v>
      </c>
      <c r="C144" s="216" t="s">
        <v>518</v>
      </c>
      <c r="D144" s="217" t="s">
        <v>519</v>
      </c>
      <c r="E144" s="218" t="s">
        <v>2016</v>
      </c>
      <c r="F144" s="223" t="s">
        <v>520</v>
      </c>
      <c r="G144" s="223" t="s">
        <v>804</v>
      </c>
      <c r="H144" s="69"/>
      <c r="I144" s="193"/>
      <c r="J144" s="271"/>
      <c r="K144" s="281"/>
      <c r="L144" s="281"/>
      <c r="M144" s="148"/>
      <c r="N144" s="148"/>
      <c r="O144" s="148"/>
      <c r="P144" s="148"/>
      <c r="Q144" s="148"/>
      <c r="R144" s="148"/>
      <c r="S144" s="148"/>
      <c r="T144" s="148"/>
    </row>
    <row r="145" spans="1:20" s="33" customFormat="1" ht="242.25">
      <c r="A145" s="264">
        <v>114</v>
      </c>
      <c r="B145" s="109" t="s">
        <v>29</v>
      </c>
      <c r="C145" s="106" t="s">
        <v>521</v>
      </c>
      <c r="D145" s="125" t="s">
        <v>522</v>
      </c>
      <c r="E145" s="117" t="s">
        <v>2017</v>
      </c>
      <c r="F145" s="117" t="s">
        <v>523</v>
      </c>
      <c r="G145" s="109" t="s">
        <v>524</v>
      </c>
      <c r="H145" s="69"/>
      <c r="I145" s="193"/>
      <c r="J145" s="271"/>
      <c r="K145" s="281"/>
      <c r="L145" s="281"/>
      <c r="M145" s="148"/>
      <c r="N145" s="148"/>
      <c r="O145" s="148"/>
      <c r="P145" s="148"/>
      <c r="Q145" s="148"/>
      <c r="R145" s="148"/>
      <c r="S145" s="148"/>
      <c r="T145" s="148"/>
    </row>
    <row r="146" spans="1:20" s="33" customFormat="1" ht="25.5">
      <c r="A146" s="264">
        <v>115</v>
      </c>
      <c r="B146" s="109" t="s">
        <v>29</v>
      </c>
      <c r="C146" s="106" t="s">
        <v>525</v>
      </c>
      <c r="D146" s="125" t="s">
        <v>526</v>
      </c>
      <c r="E146" s="105" t="s">
        <v>527</v>
      </c>
      <c r="F146" s="117" t="s">
        <v>1910</v>
      </c>
      <c r="G146" s="109" t="s">
        <v>1931</v>
      </c>
      <c r="H146" s="69"/>
      <c r="I146" s="193"/>
      <c r="J146" s="271"/>
      <c r="K146" s="281"/>
      <c r="L146" s="281"/>
      <c r="M146" s="148"/>
      <c r="N146" s="148"/>
      <c r="O146" s="148"/>
      <c r="P146" s="148"/>
      <c r="Q146" s="148"/>
      <c r="R146" s="148"/>
      <c r="S146" s="148"/>
      <c r="T146" s="148"/>
    </row>
    <row r="147" spans="1:20" s="33" customFormat="1" ht="89.25">
      <c r="A147" s="264">
        <v>116</v>
      </c>
      <c r="B147" s="109" t="s">
        <v>29</v>
      </c>
      <c r="C147" s="106" t="s">
        <v>528</v>
      </c>
      <c r="D147" s="125" t="s">
        <v>529</v>
      </c>
      <c r="E147" s="105" t="s">
        <v>2018</v>
      </c>
      <c r="F147" s="117" t="s">
        <v>1910</v>
      </c>
      <c r="G147" s="109" t="s">
        <v>530</v>
      </c>
      <c r="H147" s="69"/>
      <c r="I147" s="193"/>
      <c r="J147" s="271"/>
      <c r="K147" s="281"/>
      <c r="L147" s="281"/>
      <c r="M147" s="148"/>
      <c r="N147" s="148"/>
      <c r="O147" s="148"/>
      <c r="P147" s="148"/>
      <c r="Q147" s="148"/>
      <c r="R147" s="148"/>
      <c r="S147" s="148"/>
      <c r="T147" s="148"/>
    </row>
    <row r="148" spans="1:20" s="33" customFormat="1" ht="89.25">
      <c r="A148" s="264">
        <v>117</v>
      </c>
      <c r="B148" s="109" t="s">
        <v>29</v>
      </c>
      <c r="C148" s="106" t="s">
        <v>531</v>
      </c>
      <c r="D148" s="125" t="s">
        <v>532</v>
      </c>
      <c r="E148" s="120" t="s">
        <v>2019</v>
      </c>
      <c r="F148" s="109" t="s">
        <v>533</v>
      </c>
      <c r="G148" s="109" t="s">
        <v>534</v>
      </c>
      <c r="H148" s="69"/>
      <c r="I148" s="193"/>
      <c r="J148" s="271"/>
      <c r="K148" s="281"/>
      <c r="L148" s="281"/>
      <c r="M148" s="148"/>
      <c r="N148" s="148"/>
      <c r="O148" s="148"/>
      <c r="P148" s="148"/>
      <c r="Q148" s="148"/>
      <c r="R148" s="148"/>
      <c r="S148" s="148"/>
      <c r="T148" s="148"/>
    </row>
    <row r="149" spans="1:20" s="33" customFormat="1" ht="63.75">
      <c r="A149" s="264">
        <v>118</v>
      </c>
      <c r="B149" s="109" t="s">
        <v>29</v>
      </c>
      <c r="C149" s="106" t="s">
        <v>535</v>
      </c>
      <c r="D149" s="125" t="s">
        <v>536</v>
      </c>
      <c r="E149" s="105" t="s">
        <v>537</v>
      </c>
      <c r="F149" s="109" t="s">
        <v>1910</v>
      </c>
      <c r="G149" s="109" t="s">
        <v>538</v>
      </c>
      <c r="H149" s="69"/>
      <c r="I149" s="193"/>
      <c r="J149" s="271"/>
      <c r="K149" s="281"/>
      <c r="L149" s="281"/>
      <c r="M149" s="148"/>
      <c r="N149" s="148"/>
      <c r="O149" s="148"/>
      <c r="P149" s="148"/>
      <c r="Q149" s="148"/>
      <c r="R149" s="148"/>
      <c r="S149" s="148"/>
      <c r="T149" s="148"/>
    </row>
    <row r="150" spans="1:20" s="33" customFormat="1" ht="51">
      <c r="A150" s="264">
        <v>119</v>
      </c>
      <c r="B150" s="109" t="s">
        <v>29</v>
      </c>
      <c r="C150" s="106" t="s">
        <v>539</v>
      </c>
      <c r="D150" s="125" t="s">
        <v>540</v>
      </c>
      <c r="E150" s="120" t="s">
        <v>2021</v>
      </c>
      <c r="F150" s="109" t="s">
        <v>541</v>
      </c>
      <c r="G150" s="109" t="s">
        <v>542</v>
      </c>
      <c r="H150" s="69"/>
      <c r="I150" s="193"/>
      <c r="J150" s="271"/>
      <c r="K150" s="281"/>
      <c r="L150" s="281"/>
      <c r="M150" s="148"/>
      <c r="N150" s="148"/>
      <c r="O150" s="148"/>
      <c r="P150" s="148"/>
      <c r="Q150" s="148"/>
      <c r="R150" s="148"/>
      <c r="S150" s="148"/>
      <c r="T150" s="148"/>
    </row>
    <row r="151" spans="1:20" s="33" customFormat="1" ht="63.75">
      <c r="A151" s="264">
        <v>120</v>
      </c>
      <c r="B151" s="223" t="s">
        <v>29</v>
      </c>
      <c r="C151" s="216" t="s">
        <v>543</v>
      </c>
      <c r="D151" s="217" t="s">
        <v>544</v>
      </c>
      <c r="E151" s="218" t="s">
        <v>2020</v>
      </c>
      <c r="F151" s="223" t="s">
        <v>545</v>
      </c>
      <c r="G151" s="223" t="s">
        <v>546</v>
      </c>
      <c r="H151" s="69"/>
      <c r="I151" s="193"/>
      <c r="J151" s="271"/>
      <c r="K151" s="281"/>
      <c r="L151" s="281"/>
      <c r="M151" s="148"/>
      <c r="N151" s="148"/>
      <c r="O151" s="148"/>
      <c r="P151" s="148"/>
      <c r="Q151" s="148"/>
      <c r="R151" s="148"/>
      <c r="S151" s="148"/>
      <c r="T151" s="148"/>
    </row>
    <row r="152" spans="1:20" s="33" customFormat="1" ht="25.5">
      <c r="A152" s="264">
        <v>121</v>
      </c>
      <c r="B152" s="223" t="s">
        <v>29</v>
      </c>
      <c r="C152" s="216" t="s">
        <v>547</v>
      </c>
      <c r="D152" s="217" t="s">
        <v>548</v>
      </c>
      <c r="E152" s="215" t="s">
        <v>2022</v>
      </c>
      <c r="F152" s="210" t="s">
        <v>1910</v>
      </c>
      <c r="G152" s="223" t="s">
        <v>804</v>
      </c>
      <c r="H152" s="69"/>
      <c r="I152" s="193"/>
      <c r="J152" s="271"/>
      <c r="K152" s="281"/>
      <c r="L152" s="281"/>
      <c r="M152" s="148"/>
      <c r="N152" s="148"/>
      <c r="O152" s="148"/>
      <c r="P152" s="148"/>
      <c r="Q152" s="148"/>
      <c r="R152" s="148"/>
      <c r="S152" s="148"/>
      <c r="T152" s="148"/>
    </row>
    <row r="153" spans="1:20" s="33" customFormat="1" ht="114.75">
      <c r="A153" s="264">
        <v>122</v>
      </c>
      <c r="B153" s="223" t="s">
        <v>29</v>
      </c>
      <c r="C153" s="216" t="s">
        <v>549</v>
      </c>
      <c r="D153" s="217" t="s">
        <v>550</v>
      </c>
      <c r="E153" s="215" t="s">
        <v>551</v>
      </c>
      <c r="F153" s="223" t="s">
        <v>1760</v>
      </c>
      <c r="G153" s="223" t="s">
        <v>552</v>
      </c>
      <c r="H153" s="69"/>
      <c r="I153" s="193"/>
      <c r="J153" s="271"/>
      <c r="K153" s="281"/>
      <c r="L153" s="281"/>
      <c r="M153" s="148"/>
      <c r="N153" s="148"/>
      <c r="O153" s="148"/>
      <c r="P153" s="148"/>
      <c r="Q153" s="148"/>
      <c r="R153" s="148"/>
      <c r="S153" s="148"/>
      <c r="T153" s="148"/>
    </row>
    <row r="154" spans="1:20" s="33" customFormat="1" ht="318.75">
      <c r="A154" s="264">
        <v>123</v>
      </c>
      <c r="B154" s="109" t="s">
        <v>553</v>
      </c>
      <c r="C154" s="106" t="s">
        <v>554</v>
      </c>
      <c r="D154" s="125" t="s">
        <v>131</v>
      </c>
      <c r="E154" s="105" t="s">
        <v>2023</v>
      </c>
      <c r="F154" s="115" t="s">
        <v>1818</v>
      </c>
      <c r="G154" s="109" t="s">
        <v>555</v>
      </c>
      <c r="H154" s="69"/>
      <c r="I154" s="193"/>
      <c r="J154" s="271"/>
      <c r="K154" s="281"/>
      <c r="L154" s="281"/>
      <c r="M154" s="148"/>
      <c r="N154" s="148"/>
      <c r="O154" s="148"/>
      <c r="P154" s="148"/>
      <c r="Q154" s="148"/>
      <c r="R154" s="148"/>
      <c r="S154" s="148"/>
      <c r="T154" s="148"/>
    </row>
    <row r="155" spans="1:20" s="33" customFormat="1" ht="255">
      <c r="A155" s="264">
        <v>124</v>
      </c>
      <c r="B155" s="109" t="s">
        <v>553</v>
      </c>
      <c r="C155" s="106" t="s">
        <v>556</v>
      </c>
      <c r="D155" s="125" t="s">
        <v>557</v>
      </c>
      <c r="E155" s="105" t="s">
        <v>2024</v>
      </c>
      <c r="F155" s="109" t="s">
        <v>1761</v>
      </c>
      <c r="G155" s="109" t="s">
        <v>558</v>
      </c>
      <c r="H155" s="69"/>
      <c r="I155" s="193"/>
      <c r="J155" s="271"/>
      <c r="K155" s="281"/>
      <c r="L155" s="281"/>
      <c r="M155" s="148"/>
      <c r="N155" s="148"/>
      <c r="O155" s="148"/>
      <c r="P155" s="148"/>
      <c r="Q155" s="148"/>
      <c r="R155" s="148"/>
      <c r="S155" s="148"/>
      <c r="T155" s="148"/>
    </row>
    <row r="156" spans="1:20" s="33" customFormat="1" ht="89.25">
      <c r="A156" s="264">
        <v>125</v>
      </c>
      <c r="B156" s="109" t="s">
        <v>553</v>
      </c>
      <c r="C156" s="106" t="s">
        <v>559</v>
      </c>
      <c r="D156" s="125" t="s">
        <v>560</v>
      </c>
      <c r="E156" s="141" t="s">
        <v>561</v>
      </c>
      <c r="F156" s="119" t="s">
        <v>562</v>
      </c>
      <c r="G156" s="109" t="s">
        <v>804</v>
      </c>
      <c r="H156" s="69"/>
      <c r="I156" s="193"/>
      <c r="J156" s="271"/>
      <c r="K156" s="281"/>
      <c r="L156" s="281"/>
      <c r="M156" s="148"/>
      <c r="N156" s="148"/>
      <c r="O156" s="148"/>
      <c r="P156" s="148"/>
      <c r="Q156" s="148"/>
      <c r="R156" s="148"/>
      <c r="S156" s="148"/>
      <c r="T156" s="148"/>
    </row>
    <row r="157" spans="1:20" s="33" customFormat="1" ht="344.25">
      <c r="A157" s="264">
        <v>126</v>
      </c>
      <c r="B157" s="109" t="s">
        <v>553</v>
      </c>
      <c r="C157" s="106" t="s">
        <v>563</v>
      </c>
      <c r="D157" s="125" t="s">
        <v>564</v>
      </c>
      <c r="E157" s="105" t="s">
        <v>2025</v>
      </c>
      <c r="F157" s="109" t="s">
        <v>1762</v>
      </c>
      <c r="G157" s="109" t="s">
        <v>565</v>
      </c>
      <c r="H157" s="69"/>
      <c r="I157" s="193"/>
      <c r="J157" s="271"/>
      <c r="K157" s="281"/>
      <c r="L157" s="281"/>
      <c r="M157" s="148"/>
      <c r="N157" s="148"/>
      <c r="O157" s="148"/>
      <c r="P157" s="148"/>
      <c r="Q157" s="148"/>
      <c r="R157" s="148"/>
      <c r="S157" s="148"/>
      <c r="T157" s="148"/>
    </row>
    <row r="158" spans="1:20" s="33" customFormat="1" ht="89.25">
      <c r="A158" s="264">
        <v>127</v>
      </c>
      <c r="B158" s="109" t="s">
        <v>553</v>
      </c>
      <c r="C158" s="106" t="s">
        <v>566</v>
      </c>
      <c r="D158" s="125" t="s">
        <v>567</v>
      </c>
      <c r="E158" s="141" t="s">
        <v>2026</v>
      </c>
      <c r="F158" s="119" t="s">
        <v>568</v>
      </c>
      <c r="G158" s="109" t="s">
        <v>569</v>
      </c>
      <c r="H158" s="69"/>
      <c r="I158" s="193"/>
      <c r="J158" s="271"/>
      <c r="K158" s="281"/>
      <c r="L158" s="281"/>
      <c r="M158" s="148"/>
      <c r="N158" s="148"/>
      <c r="O158" s="148"/>
      <c r="P158" s="148"/>
      <c r="Q158" s="148"/>
      <c r="R158" s="148"/>
      <c r="S158" s="148"/>
      <c r="T158" s="148"/>
    </row>
    <row r="159" spans="1:20" s="33" customFormat="1" ht="178.5">
      <c r="A159" s="264">
        <v>128</v>
      </c>
      <c r="B159" s="109" t="s">
        <v>553</v>
      </c>
      <c r="C159" s="106" t="s">
        <v>570</v>
      </c>
      <c r="D159" s="125" t="s">
        <v>571</v>
      </c>
      <c r="E159" s="105" t="s">
        <v>2027</v>
      </c>
      <c r="F159" s="119" t="s">
        <v>572</v>
      </c>
      <c r="G159" s="109" t="s">
        <v>573</v>
      </c>
      <c r="H159" s="69"/>
      <c r="I159" s="193"/>
      <c r="J159" s="271"/>
      <c r="K159" s="281"/>
      <c r="L159" s="281"/>
      <c r="M159" s="148"/>
      <c r="N159" s="148"/>
      <c r="O159" s="148"/>
      <c r="P159" s="148"/>
      <c r="Q159" s="148"/>
      <c r="R159" s="148"/>
      <c r="S159" s="148"/>
      <c r="T159" s="148"/>
    </row>
    <row r="160" spans="1:20" s="33" customFormat="1" ht="102">
      <c r="A160" s="264">
        <v>129</v>
      </c>
      <c r="B160" s="109" t="s">
        <v>553</v>
      </c>
      <c r="C160" s="106" t="s">
        <v>574</v>
      </c>
      <c r="D160" s="125" t="s">
        <v>575</v>
      </c>
      <c r="E160" s="105" t="s">
        <v>2028</v>
      </c>
      <c r="F160" s="119" t="s">
        <v>576</v>
      </c>
      <c r="G160" s="109" t="s">
        <v>577</v>
      </c>
      <c r="H160" s="69"/>
      <c r="I160" s="193"/>
      <c r="J160" s="271"/>
      <c r="K160" s="281"/>
      <c r="L160" s="281"/>
      <c r="M160" s="148"/>
      <c r="N160" s="148"/>
      <c r="O160" s="148"/>
      <c r="P160" s="148"/>
      <c r="Q160" s="148"/>
      <c r="R160" s="148"/>
      <c r="S160" s="148"/>
      <c r="T160" s="148"/>
    </row>
    <row r="161" spans="1:20" s="33" customFormat="1" ht="216.75">
      <c r="A161" s="264">
        <v>130</v>
      </c>
      <c r="B161" s="109" t="s">
        <v>553</v>
      </c>
      <c r="C161" s="106" t="s">
        <v>578</v>
      </c>
      <c r="D161" s="125" t="s">
        <v>560</v>
      </c>
      <c r="E161" s="105" t="s">
        <v>579</v>
      </c>
      <c r="F161" s="119" t="s">
        <v>580</v>
      </c>
      <c r="G161" s="109" t="s">
        <v>581</v>
      </c>
      <c r="H161" s="69"/>
      <c r="I161" s="193"/>
      <c r="J161" s="271"/>
      <c r="K161" s="281"/>
      <c r="L161" s="281"/>
      <c r="M161" s="148"/>
      <c r="N161" s="148"/>
      <c r="O161" s="148"/>
      <c r="P161" s="148"/>
      <c r="Q161" s="148"/>
      <c r="R161" s="148"/>
      <c r="S161" s="148"/>
      <c r="T161" s="148"/>
    </row>
    <row r="162" spans="1:20" s="33" customFormat="1" ht="102">
      <c r="A162" s="264">
        <v>131</v>
      </c>
      <c r="B162" s="109" t="s">
        <v>553</v>
      </c>
      <c r="C162" s="106" t="s">
        <v>582</v>
      </c>
      <c r="D162" s="125" t="s">
        <v>583</v>
      </c>
      <c r="E162" s="105" t="s">
        <v>584</v>
      </c>
      <c r="F162" s="105" t="s">
        <v>1837</v>
      </c>
      <c r="G162" s="109" t="s">
        <v>585</v>
      </c>
      <c r="H162" s="69"/>
      <c r="I162" s="193"/>
      <c r="J162" s="271"/>
      <c r="K162" s="281"/>
      <c r="L162" s="281"/>
      <c r="M162" s="148"/>
      <c r="N162" s="148"/>
      <c r="O162" s="148"/>
      <c r="P162" s="148"/>
      <c r="Q162" s="148"/>
      <c r="R162" s="148"/>
      <c r="S162" s="148"/>
      <c r="T162" s="148"/>
    </row>
    <row r="163" spans="1:20" s="33" customFormat="1" ht="165.75">
      <c r="A163" s="264">
        <v>132</v>
      </c>
      <c r="B163" s="109" t="s">
        <v>553</v>
      </c>
      <c r="C163" s="106" t="s">
        <v>586</v>
      </c>
      <c r="D163" s="125" t="s">
        <v>587</v>
      </c>
      <c r="E163" s="105" t="s">
        <v>588</v>
      </c>
      <c r="F163" s="105" t="s">
        <v>1838</v>
      </c>
      <c r="G163" s="109" t="s">
        <v>589</v>
      </c>
      <c r="H163" s="69"/>
      <c r="I163" s="193"/>
      <c r="J163" s="271"/>
      <c r="K163" s="281"/>
      <c r="L163" s="281"/>
      <c r="M163" s="148"/>
      <c r="N163" s="148"/>
      <c r="O163" s="148"/>
      <c r="P163" s="148"/>
      <c r="Q163" s="148"/>
      <c r="R163" s="148"/>
      <c r="S163" s="148"/>
      <c r="T163" s="148"/>
    </row>
    <row r="164" spans="1:20" s="33" customFormat="1" ht="178.5">
      <c r="A164" s="264">
        <v>133</v>
      </c>
      <c r="B164" s="109" t="s">
        <v>553</v>
      </c>
      <c r="C164" s="106" t="s">
        <v>590</v>
      </c>
      <c r="D164" s="125" t="s">
        <v>591</v>
      </c>
      <c r="E164" s="105" t="s">
        <v>592</v>
      </c>
      <c r="F164" s="105" t="s">
        <v>1839</v>
      </c>
      <c r="G164" s="109" t="s">
        <v>589</v>
      </c>
      <c r="H164" s="69"/>
      <c r="I164" s="193"/>
      <c r="J164" s="271"/>
      <c r="K164" s="281"/>
      <c r="L164" s="281"/>
      <c r="M164" s="148"/>
      <c r="N164" s="148"/>
      <c r="O164" s="148"/>
      <c r="P164" s="148"/>
      <c r="Q164" s="148"/>
      <c r="R164" s="148"/>
      <c r="S164" s="148"/>
      <c r="T164" s="148"/>
    </row>
    <row r="165" spans="1:20" s="33" customFormat="1" ht="293.25">
      <c r="A165" s="264">
        <v>134</v>
      </c>
      <c r="B165" s="109" t="s">
        <v>553</v>
      </c>
      <c r="C165" s="106" t="s">
        <v>593</v>
      </c>
      <c r="D165" s="125" t="s">
        <v>594</v>
      </c>
      <c r="E165" s="105" t="s">
        <v>2029</v>
      </c>
      <c r="F165" s="121" t="s">
        <v>1840</v>
      </c>
      <c r="G165" s="109" t="s">
        <v>595</v>
      </c>
      <c r="H165" s="69"/>
      <c r="I165" s="193"/>
      <c r="J165" s="271"/>
      <c r="K165" s="281"/>
      <c r="L165" s="281"/>
      <c r="M165" s="148"/>
      <c r="N165" s="148"/>
      <c r="O165" s="148"/>
      <c r="P165" s="148"/>
      <c r="Q165" s="148"/>
      <c r="R165" s="148"/>
      <c r="S165" s="148"/>
      <c r="T165" s="148"/>
    </row>
    <row r="166" spans="1:20" s="33" customFormat="1" ht="127.5">
      <c r="A166" s="264">
        <v>135</v>
      </c>
      <c r="B166" s="109" t="s">
        <v>553</v>
      </c>
      <c r="C166" s="106" t="s">
        <v>596</v>
      </c>
      <c r="D166" s="125" t="s">
        <v>587</v>
      </c>
      <c r="E166" s="105" t="s">
        <v>597</v>
      </c>
      <c r="F166" s="120" t="s">
        <v>1841</v>
      </c>
      <c r="G166" s="109" t="s">
        <v>589</v>
      </c>
      <c r="H166" s="69"/>
      <c r="I166" s="193"/>
      <c r="J166" s="271"/>
      <c r="K166" s="281"/>
      <c r="L166" s="281"/>
      <c r="M166" s="148"/>
      <c r="N166" s="148"/>
      <c r="O166" s="148"/>
      <c r="P166" s="148"/>
      <c r="Q166" s="148"/>
      <c r="R166" s="148"/>
      <c r="S166" s="148"/>
      <c r="T166" s="148"/>
    </row>
    <row r="167" spans="1:20" s="33" customFormat="1" ht="178.5">
      <c r="A167" s="264">
        <v>136</v>
      </c>
      <c r="B167" s="109" t="s">
        <v>553</v>
      </c>
      <c r="C167" s="106" t="s">
        <v>598</v>
      </c>
      <c r="D167" s="125" t="s">
        <v>591</v>
      </c>
      <c r="E167" s="105" t="s">
        <v>599</v>
      </c>
      <c r="F167" s="109" t="s">
        <v>1842</v>
      </c>
      <c r="G167" s="109" t="s">
        <v>589</v>
      </c>
      <c r="H167" s="69"/>
      <c r="I167" s="193"/>
      <c r="J167" s="271"/>
      <c r="K167" s="281"/>
      <c r="L167" s="281"/>
      <c r="M167" s="148"/>
      <c r="N167" s="148"/>
      <c r="O167" s="148"/>
      <c r="P167" s="148"/>
      <c r="Q167" s="148"/>
      <c r="R167" s="148"/>
      <c r="S167" s="148"/>
      <c r="T167" s="148"/>
    </row>
    <row r="168" spans="1:20" s="33" customFormat="1" ht="114.75">
      <c r="A168" s="264">
        <v>137</v>
      </c>
      <c r="B168" s="109" t="s">
        <v>553</v>
      </c>
      <c r="C168" s="106" t="s">
        <v>600</v>
      </c>
      <c r="D168" s="125" t="s">
        <v>601</v>
      </c>
      <c r="E168" s="105" t="s">
        <v>602</v>
      </c>
      <c r="F168" s="124" t="s">
        <v>603</v>
      </c>
      <c r="G168" s="109" t="s">
        <v>804</v>
      </c>
      <c r="H168" s="69"/>
      <c r="I168" s="193"/>
      <c r="J168" s="271"/>
      <c r="K168" s="281"/>
      <c r="L168" s="281"/>
      <c r="M168" s="148"/>
      <c r="N168" s="148"/>
      <c r="O168" s="148"/>
      <c r="P168" s="148"/>
      <c r="Q168" s="148"/>
      <c r="R168" s="148"/>
      <c r="S168" s="148"/>
      <c r="T168" s="148"/>
    </row>
    <row r="169" spans="1:20" s="33" customFormat="1" ht="76.5">
      <c r="A169" s="264">
        <v>138</v>
      </c>
      <c r="B169" s="109" t="s">
        <v>553</v>
      </c>
      <c r="C169" s="106" t="s">
        <v>604</v>
      </c>
      <c r="D169" s="125" t="s">
        <v>605</v>
      </c>
      <c r="E169" s="105" t="s">
        <v>2030</v>
      </c>
      <c r="F169" s="109" t="s">
        <v>606</v>
      </c>
      <c r="G169" s="109" t="s">
        <v>607</v>
      </c>
      <c r="H169" s="69"/>
      <c r="I169" s="193"/>
      <c r="J169" s="271"/>
      <c r="K169" s="281"/>
      <c r="L169" s="281"/>
      <c r="M169" s="148"/>
      <c r="N169" s="148"/>
      <c r="O169" s="148"/>
      <c r="P169" s="148"/>
      <c r="Q169" s="148"/>
      <c r="R169" s="148"/>
      <c r="S169" s="148"/>
      <c r="T169" s="148"/>
    </row>
    <row r="170" spans="1:20" s="33" customFormat="1" ht="153">
      <c r="A170" s="264">
        <v>139</v>
      </c>
      <c r="B170" s="109" t="s">
        <v>553</v>
      </c>
      <c r="C170" s="106" t="s">
        <v>608</v>
      </c>
      <c r="D170" s="125" t="s">
        <v>609</v>
      </c>
      <c r="E170" s="105" t="s">
        <v>1763</v>
      </c>
      <c r="F170" s="125" t="s">
        <v>610</v>
      </c>
      <c r="G170" s="109" t="s">
        <v>804</v>
      </c>
      <c r="H170" s="69"/>
      <c r="I170" s="193"/>
      <c r="J170" s="271"/>
      <c r="K170" s="281"/>
      <c r="L170" s="281"/>
      <c r="M170" s="148"/>
      <c r="N170" s="148"/>
      <c r="O170" s="148"/>
      <c r="P170" s="148"/>
      <c r="Q170" s="148"/>
      <c r="R170" s="148"/>
      <c r="S170" s="148"/>
      <c r="T170" s="148"/>
    </row>
    <row r="171" spans="1:20" s="33" customFormat="1" ht="25.5">
      <c r="A171" s="264">
        <v>140</v>
      </c>
      <c r="B171" s="109" t="s">
        <v>553</v>
      </c>
      <c r="C171" s="106" t="s">
        <v>611</v>
      </c>
      <c r="D171" s="125" t="s">
        <v>612</v>
      </c>
      <c r="E171" s="105" t="s">
        <v>613</v>
      </c>
      <c r="F171" s="109" t="s">
        <v>614</v>
      </c>
      <c r="G171" s="109" t="s">
        <v>804</v>
      </c>
      <c r="H171" s="69"/>
      <c r="I171" s="193"/>
      <c r="J171" s="271"/>
      <c r="K171" s="281"/>
      <c r="L171" s="281"/>
      <c r="M171" s="148"/>
      <c r="N171" s="148"/>
      <c r="O171" s="148"/>
      <c r="P171" s="148"/>
      <c r="Q171" s="148"/>
      <c r="R171" s="148"/>
      <c r="S171" s="148"/>
      <c r="T171" s="148"/>
    </row>
    <row r="172" spans="1:20" s="33" customFormat="1" ht="242.25">
      <c r="A172" s="264">
        <v>141</v>
      </c>
      <c r="B172" s="109" t="s">
        <v>553</v>
      </c>
      <c r="C172" s="106" t="s">
        <v>615</v>
      </c>
      <c r="D172" s="125" t="s">
        <v>616</v>
      </c>
      <c r="E172" s="105" t="s">
        <v>2031</v>
      </c>
      <c r="F172" s="109" t="s">
        <v>617</v>
      </c>
      <c r="G172" s="109" t="s">
        <v>618</v>
      </c>
      <c r="H172" s="69"/>
      <c r="I172" s="193"/>
      <c r="J172" s="271"/>
      <c r="K172" s="281"/>
      <c r="L172" s="281"/>
      <c r="M172" s="148"/>
      <c r="N172" s="148"/>
      <c r="O172" s="148"/>
      <c r="P172" s="148"/>
      <c r="Q172" s="148"/>
      <c r="R172" s="148"/>
      <c r="S172" s="148"/>
      <c r="T172" s="148"/>
    </row>
    <row r="173" spans="1:20" s="33" customFormat="1" ht="76.5">
      <c r="A173" s="264">
        <v>142</v>
      </c>
      <c r="B173" s="109" t="s">
        <v>553</v>
      </c>
      <c r="C173" s="106" t="s">
        <v>619</v>
      </c>
      <c r="D173" s="125" t="s">
        <v>620</v>
      </c>
      <c r="E173" s="141" t="s">
        <v>2032</v>
      </c>
      <c r="F173" s="109" t="s">
        <v>621</v>
      </c>
      <c r="G173" s="109" t="s">
        <v>622</v>
      </c>
      <c r="H173" s="69"/>
      <c r="I173" s="193"/>
      <c r="J173" s="271"/>
      <c r="K173" s="281"/>
      <c r="L173" s="281"/>
      <c r="M173" s="148"/>
      <c r="N173" s="148"/>
      <c r="O173" s="148"/>
      <c r="P173" s="148"/>
      <c r="Q173" s="148"/>
      <c r="R173" s="148"/>
      <c r="S173" s="148"/>
      <c r="T173" s="148"/>
    </row>
    <row r="174" spans="1:20" s="33" customFormat="1" ht="76.5">
      <c r="A174" s="264">
        <v>143</v>
      </c>
      <c r="B174" s="223" t="s">
        <v>553</v>
      </c>
      <c r="C174" s="216" t="s">
        <v>623</v>
      </c>
      <c r="D174" s="217" t="s">
        <v>624</v>
      </c>
      <c r="E174" s="215" t="s">
        <v>2033</v>
      </c>
      <c r="F174" s="215" t="s">
        <v>625</v>
      </c>
      <c r="G174" s="223" t="s">
        <v>288</v>
      </c>
      <c r="H174" s="69"/>
      <c r="I174" s="193"/>
      <c r="J174" s="271"/>
      <c r="K174" s="281"/>
      <c r="L174" s="281"/>
      <c r="M174" s="148"/>
      <c r="N174" s="148"/>
      <c r="O174" s="148"/>
      <c r="P174" s="148"/>
      <c r="Q174" s="148"/>
      <c r="R174" s="148"/>
      <c r="S174" s="148"/>
      <c r="T174" s="148"/>
    </row>
    <row r="175" spans="1:20" s="33" customFormat="1" ht="191.25">
      <c r="A175" s="264">
        <v>144</v>
      </c>
      <c r="B175" s="109" t="s">
        <v>553</v>
      </c>
      <c r="C175" s="106" t="s">
        <v>626</v>
      </c>
      <c r="D175" s="125" t="s">
        <v>627</v>
      </c>
      <c r="E175" s="105" t="s">
        <v>2034</v>
      </c>
      <c r="F175" s="105" t="s">
        <v>628</v>
      </c>
      <c r="G175" s="109" t="s">
        <v>629</v>
      </c>
      <c r="H175" s="69"/>
      <c r="I175" s="193"/>
      <c r="J175" s="271"/>
      <c r="K175" s="281"/>
      <c r="L175" s="281"/>
      <c r="M175" s="148"/>
      <c r="N175" s="148"/>
      <c r="O175" s="148"/>
      <c r="P175" s="148"/>
      <c r="Q175" s="148"/>
      <c r="R175" s="148"/>
      <c r="S175" s="148"/>
      <c r="T175" s="148"/>
    </row>
    <row r="176" spans="1:20" s="33" customFormat="1" ht="38.25">
      <c r="A176" s="264">
        <v>145</v>
      </c>
      <c r="B176" s="109" t="s">
        <v>553</v>
      </c>
      <c r="C176" s="106" t="s">
        <v>630</v>
      </c>
      <c r="D176" s="125" t="s">
        <v>631</v>
      </c>
      <c r="E176" s="105" t="s">
        <v>632</v>
      </c>
      <c r="F176" s="109" t="s">
        <v>633</v>
      </c>
      <c r="G176" s="109" t="s">
        <v>804</v>
      </c>
      <c r="H176" s="69"/>
      <c r="I176" s="193"/>
      <c r="J176" s="271"/>
      <c r="K176" s="281"/>
      <c r="L176" s="281"/>
      <c r="M176" s="148"/>
      <c r="N176" s="148"/>
      <c r="O176" s="148"/>
      <c r="P176" s="148"/>
      <c r="Q176" s="148"/>
      <c r="R176" s="148"/>
      <c r="S176" s="148"/>
      <c r="T176" s="148"/>
    </row>
    <row r="177" spans="1:20" s="33" customFormat="1" ht="357">
      <c r="A177" s="264">
        <v>146</v>
      </c>
      <c r="B177" s="110" t="s">
        <v>634</v>
      </c>
      <c r="C177" s="111" t="s">
        <v>635</v>
      </c>
      <c r="D177" s="136" t="s">
        <v>131</v>
      </c>
      <c r="E177" s="123" t="s">
        <v>2035</v>
      </c>
      <c r="F177" s="123" t="s">
        <v>1823</v>
      </c>
      <c r="G177" s="110" t="s">
        <v>636</v>
      </c>
      <c r="H177" s="69"/>
      <c r="I177" s="194"/>
      <c r="J177" s="272"/>
      <c r="K177" s="281"/>
      <c r="L177" s="281"/>
      <c r="M177" s="148"/>
      <c r="N177" s="148"/>
      <c r="O177" s="148"/>
      <c r="P177" s="148"/>
      <c r="Q177" s="148"/>
      <c r="R177" s="148"/>
      <c r="S177" s="148"/>
      <c r="T177" s="148"/>
    </row>
    <row r="178" spans="1:20" s="33" customFormat="1" ht="127.5">
      <c r="A178" s="264">
        <v>147</v>
      </c>
      <c r="B178" s="110" t="s">
        <v>634</v>
      </c>
      <c r="C178" s="111" t="s">
        <v>637</v>
      </c>
      <c r="D178" s="136" t="s">
        <v>638</v>
      </c>
      <c r="E178" s="123" t="s">
        <v>639</v>
      </c>
      <c r="F178" s="105" t="s">
        <v>1843</v>
      </c>
      <c r="G178" s="110" t="s">
        <v>640</v>
      </c>
      <c r="H178" s="69"/>
      <c r="I178" s="194"/>
      <c r="J178" s="272"/>
      <c r="K178" s="281"/>
      <c r="L178" s="281"/>
      <c r="M178" s="148"/>
      <c r="N178" s="148"/>
      <c r="O178" s="148"/>
      <c r="P178" s="148"/>
      <c r="Q178" s="148"/>
      <c r="R178" s="148"/>
      <c r="S178" s="148"/>
      <c r="T178" s="148"/>
    </row>
    <row r="179" spans="1:20" s="33" customFormat="1" ht="165.75">
      <c r="A179" s="264">
        <v>148</v>
      </c>
      <c r="B179" s="110" t="s">
        <v>634</v>
      </c>
      <c r="C179" s="111" t="s">
        <v>641</v>
      </c>
      <c r="D179" s="136" t="s">
        <v>642</v>
      </c>
      <c r="E179" s="123" t="s">
        <v>643</v>
      </c>
      <c r="F179" s="123" t="s">
        <v>644</v>
      </c>
      <c r="G179" s="110" t="s">
        <v>645</v>
      </c>
      <c r="H179" s="69"/>
      <c r="I179" s="194"/>
      <c r="J179" s="272"/>
      <c r="K179" s="281"/>
      <c r="L179" s="281"/>
      <c r="M179" s="148"/>
      <c r="N179" s="148"/>
      <c r="O179" s="148"/>
      <c r="P179" s="148"/>
      <c r="Q179" s="148"/>
      <c r="R179" s="148"/>
      <c r="S179" s="148"/>
      <c r="T179" s="148"/>
    </row>
    <row r="180" spans="1:20" s="33" customFormat="1" ht="25.5">
      <c r="A180" s="264">
        <v>149</v>
      </c>
      <c r="B180" s="110" t="s">
        <v>634</v>
      </c>
      <c r="C180" s="111" t="s">
        <v>646</v>
      </c>
      <c r="D180" s="136" t="s">
        <v>647</v>
      </c>
      <c r="E180" s="123" t="s">
        <v>648</v>
      </c>
      <c r="F180" s="123" t="s">
        <v>649</v>
      </c>
      <c r="G180" s="110" t="s">
        <v>650</v>
      </c>
      <c r="H180" s="69"/>
      <c r="I180" s="194"/>
      <c r="J180" s="272"/>
      <c r="K180" s="281"/>
      <c r="L180" s="281"/>
      <c r="M180" s="148"/>
      <c r="N180" s="148"/>
      <c r="O180" s="148"/>
      <c r="P180" s="148"/>
      <c r="Q180" s="148"/>
      <c r="R180" s="148"/>
      <c r="S180" s="148"/>
      <c r="T180" s="148"/>
    </row>
    <row r="181" spans="1:20" s="33" customFormat="1" ht="25.5">
      <c r="A181" s="264">
        <v>150</v>
      </c>
      <c r="B181" s="110" t="s">
        <v>634</v>
      </c>
      <c r="C181" s="111" t="s">
        <v>651</v>
      </c>
      <c r="D181" s="136" t="s">
        <v>652</v>
      </c>
      <c r="E181" s="123" t="s">
        <v>653</v>
      </c>
      <c r="F181" s="117" t="s">
        <v>1910</v>
      </c>
      <c r="G181" s="110" t="s">
        <v>804</v>
      </c>
      <c r="H181" s="69"/>
      <c r="I181" s="194"/>
      <c r="J181" s="272"/>
      <c r="K181" s="281"/>
      <c r="L181" s="281"/>
      <c r="M181" s="148"/>
      <c r="N181" s="148"/>
      <c r="O181" s="148"/>
      <c r="P181" s="148"/>
      <c r="Q181" s="148"/>
      <c r="R181" s="148"/>
      <c r="S181" s="148"/>
      <c r="T181" s="148"/>
    </row>
    <row r="182" spans="1:20" s="33" customFormat="1" ht="51">
      <c r="A182" s="264">
        <v>151</v>
      </c>
      <c r="B182" s="250" t="s">
        <v>634</v>
      </c>
      <c r="C182" s="251" t="s">
        <v>654</v>
      </c>
      <c r="D182" s="252" t="s">
        <v>655</v>
      </c>
      <c r="E182" s="253" t="s">
        <v>2036</v>
      </c>
      <c r="F182" s="243" t="s">
        <v>1910</v>
      </c>
      <c r="G182" s="250" t="s">
        <v>656</v>
      </c>
      <c r="H182" s="69"/>
      <c r="I182" s="194"/>
      <c r="J182" s="272"/>
      <c r="K182" s="281"/>
      <c r="L182" s="281"/>
      <c r="M182" s="148"/>
      <c r="N182" s="148"/>
      <c r="O182" s="148"/>
      <c r="P182" s="148"/>
      <c r="Q182" s="148"/>
      <c r="R182" s="148"/>
      <c r="S182" s="148"/>
      <c r="T182" s="148"/>
    </row>
    <row r="183" spans="1:20" s="33" customFormat="1">
      <c r="A183" s="264">
        <v>152</v>
      </c>
      <c r="B183" s="110" t="s">
        <v>634</v>
      </c>
      <c r="C183" s="111" t="s">
        <v>657</v>
      </c>
      <c r="D183" s="136" t="s">
        <v>658</v>
      </c>
      <c r="E183" s="143" t="s">
        <v>2037</v>
      </c>
      <c r="F183" s="117" t="s">
        <v>1910</v>
      </c>
      <c r="G183" s="110" t="s">
        <v>804</v>
      </c>
      <c r="H183" s="69"/>
      <c r="I183" s="194"/>
      <c r="J183" s="272"/>
      <c r="K183" s="281"/>
      <c r="L183" s="281"/>
      <c r="M183" s="148"/>
      <c r="N183" s="148"/>
      <c r="O183" s="148"/>
      <c r="P183" s="148"/>
      <c r="Q183" s="148"/>
      <c r="R183" s="148"/>
      <c r="S183" s="148"/>
      <c r="T183" s="148"/>
    </row>
    <row r="184" spans="1:20" s="33" customFormat="1" ht="51">
      <c r="A184" s="264">
        <v>153</v>
      </c>
      <c r="B184" s="110" t="s">
        <v>634</v>
      </c>
      <c r="C184" s="112" t="s">
        <v>659</v>
      </c>
      <c r="D184" s="136" t="s">
        <v>660</v>
      </c>
      <c r="E184" s="141" t="s">
        <v>2038</v>
      </c>
      <c r="F184" s="123" t="s">
        <v>661</v>
      </c>
      <c r="G184" s="110" t="s">
        <v>662</v>
      </c>
      <c r="H184" s="69"/>
      <c r="I184" s="194"/>
      <c r="J184" s="272"/>
      <c r="K184" s="281"/>
      <c r="L184" s="281"/>
      <c r="M184" s="148"/>
      <c r="N184" s="148"/>
      <c r="O184" s="148"/>
      <c r="P184" s="148"/>
      <c r="Q184" s="148"/>
      <c r="R184" s="148"/>
      <c r="S184" s="148"/>
      <c r="T184" s="148"/>
    </row>
    <row r="185" spans="1:20" s="33" customFormat="1" ht="89.25">
      <c r="A185" s="264">
        <v>154</v>
      </c>
      <c r="B185" s="110" t="s">
        <v>634</v>
      </c>
      <c r="C185" s="111" t="s">
        <v>663</v>
      </c>
      <c r="D185" s="136" t="s">
        <v>664</v>
      </c>
      <c r="E185" s="123" t="s">
        <v>2039</v>
      </c>
      <c r="F185" s="123" t="s">
        <v>665</v>
      </c>
      <c r="G185" s="110" t="s">
        <v>666</v>
      </c>
      <c r="H185" s="69"/>
      <c r="I185" s="194"/>
      <c r="J185" s="272"/>
      <c r="K185" s="281"/>
      <c r="L185" s="281"/>
      <c r="M185" s="148"/>
      <c r="N185" s="148"/>
      <c r="O185" s="148"/>
      <c r="P185" s="148"/>
      <c r="Q185" s="148"/>
      <c r="R185" s="148"/>
      <c r="S185" s="148"/>
      <c r="T185" s="148"/>
    </row>
    <row r="186" spans="1:20" s="33" customFormat="1" ht="38.25">
      <c r="A186" s="264">
        <v>155</v>
      </c>
      <c r="B186" s="110" t="s">
        <v>634</v>
      </c>
      <c r="C186" s="111" t="s">
        <v>667</v>
      </c>
      <c r="D186" s="136" t="s">
        <v>668</v>
      </c>
      <c r="E186" s="123" t="s">
        <v>2040</v>
      </c>
      <c r="F186" s="123" t="s">
        <v>669</v>
      </c>
      <c r="G186" s="110" t="s">
        <v>804</v>
      </c>
      <c r="H186" s="69"/>
      <c r="I186" s="194"/>
      <c r="J186" s="272"/>
      <c r="K186" s="281"/>
      <c r="L186" s="281"/>
      <c r="M186" s="148"/>
      <c r="N186" s="148"/>
      <c r="O186" s="148"/>
      <c r="P186" s="148"/>
      <c r="Q186" s="148"/>
      <c r="R186" s="148"/>
      <c r="S186" s="148"/>
      <c r="T186" s="148"/>
    </row>
    <row r="187" spans="1:20" s="33" customFormat="1" ht="280.5">
      <c r="A187" s="264">
        <v>156</v>
      </c>
      <c r="B187" s="110" t="s">
        <v>634</v>
      </c>
      <c r="C187" s="111" t="s">
        <v>670</v>
      </c>
      <c r="D187" s="136" t="s">
        <v>671</v>
      </c>
      <c r="E187" s="123" t="s">
        <v>2041</v>
      </c>
      <c r="F187" s="123" t="s">
        <v>1764</v>
      </c>
      <c r="G187" s="110" t="s">
        <v>672</v>
      </c>
      <c r="H187" s="69"/>
      <c r="I187" s="194"/>
      <c r="J187" s="272"/>
      <c r="K187" s="281"/>
      <c r="L187" s="281"/>
      <c r="M187" s="148"/>
      <c r="N187" s="148"/>
      <c r="O187" s="148"/>
      <c r="P187" s="148"/>
      <c r="Q187" s="148"/>
      <c r="R187" s="148"/>
      <c r="S187" s="148"/>
      <c r="T187" s="148"/>
    </row>
    <row r="188" spans="1:20" s="33" customFormat="1" ht="306">
      <c r="A188" s="264">
        <v>157</v>
      </c>
      <c r="B188" s="110" t="s">
        <v>634</v>
      </c>
      <c r="C188" s="111" t="s">
        <v>673</v>
      </c>
      <c r="D188" s="136" t="s">
        <v>674</v>
      </c>
      <c r="E188" s="118" t="s">
        <v>2044</v>
      </c>
      <c r="F188" s="118" t="s">
        <v>1765</v>
      </c>
      <c r="G188" s="110" t="s">
        <v>675</v>
      </c>
      <c r="H188" s="69"/>
      <c r="I188" s="194"/>
      <c r="J188" s="272"/>
      <c r="K188" s="281"/>
      <c r="L188" s="281"/>
      <c r="M188" s="148"/>
      <c r="N188" s="148"/>
      <c r="O188" s="148"/>
      <c r="P188" s="148"/>
      <c r="Q188" s="148"/>
      <c r="R188" s="148"/>
      <c r="S188" s="148"/>
      <c r="T188" s="148"/>
    </row>
    <row r="189" spans="1:20" s="33" customFormat="1" ht="25.5">
      <c r="A189" s="264">
        <v>158</v>
      </c>
      <c r="B189" s="110" t="s">
        <v>634</v>
      </c>
      <c r="C189" s="111" t="s">
        <v>676</v>
      </c>
      <c r="D189" s="136" t="s">
        <v>677</v>
      </c>
      <c r="E189" s="123" t="s">
        <v>678</v>
      </c>
      <c r="F189" s="117" t="s">
        <v>143</v>
      </c>
      <c r="G189" s="110" t="s">
        <v>679</v>
      </c>
      <c r="H189" s="69"/>
      <c r="I189" s="194"/>
      <c r="J189" s="272"/>
      <c r="K189" s="281"/>
      <c r="L189" s="281"/>
      <c r="M189" s="148"/>
      <c r="N189" s="148"/>
      <c r="O189" s="148"/>
      <c r="P189" s="148"/>
      <c r="Q189" s="148"/>
      <c r="R189" s="148"/>
      <c r="S189" s="148"/>
      <c r="T189" s="148"/>
    </row>
    <row r="190" spans="1:20" s="33" customFormat="1" ht="38.25">
      <c r="A190" s="264">
        <v>159</v>
      </c>
      <c r="B190" s="110" t="s">
        <v>634</v>
      </c>
      <c r="C190" s="111" t="s">
        <v>680</v>
      </c>
      <c r="D190" s="125" t="s">
        <v>681</v>
      </c>
      <c r="E190" s="123" t="s">
        <v>682</v>
      </c>
      <c r="F190" s="117" t="s">
        <v>143</v>
      </c>
      <c r="G190" s="110"/>
      <c r="H190" s="69"/>
      <c r="I190" s="194"/>
      <c r="J190" s="272"/>
      <c r="K190" s="281"/>
      <c r="L190" s="281"/>
      <c r="M190" s="148"/>
      <c r="N190" s="148"/>
      <c r="O190" s="148"/>
      <c r="P190" s="148"/>
      <c r="Q190" s="148"/>
      <c r="R190" s="148"/>
      <c r="S190" s="148"/>
      <c r="T190" s="148"/>
    </row>
    <row r="191" spans="1:20" s="33" customFormat="1" ht="25.5">
      <c r="A191" s="264">
        <v>160</v>
      </c>
      <c r="B191" s="110" t="s">
        <v>634</v>
      </c>
      <c r="C191" s="111" t="s">
        <v>683</v>
      </c>
      <c r="D191" s="136" t="s">
        <v>684</v>
      </c>
      <c r="E191" s="113" t="s">
        <v>685</v>
      </c>
      <c r="F191" s="117" t="s">
        <v>143</v>
      </c>
      <c r="G191" s="110" t="s">
        <v>686</v>
      </c>
      <c r="H191" s="69"/>
      <c r="I191" s="194"/>
      <c r="J191" s="272"/>
      <c r="K191" s="281"/>
      <c r="L191" s="281"/>
      <c r="M191" s="148"/>
      <c r="N191" s="148"/>
      <c r="O191" s="148"/>
      <c r="P191" s="148"/>
      <c r="Q191" s="148"/>
      <c r="R191" s="148"/>
      <c r="S191" s="148"/>
      <c r="T191" s="148"/>
    </row>
    <row r="192" spans="1:20" s="33" customFormat="1" ht="25.5">
      <c r="A192" s="264">
        <v>161</v>
      </c>
      <c r="B192" s="110" t="s">
        <v>634</v>
      </c>
      <c r="C192" s="111" t="s">
        <v>687</v>
      </c>
      <c r="D192" s="136" t="s">
        <v>688</v>
      </c>
      <c r="E192" s="119" t="s">
        <v>689</v>
      </c>
      <c r="F192" s="123" t="s">
        <v>1844</v>
      </c>
      <c r="G192" s="110" t="s">
        <v>690</v>
      </c>
      <c r="H192" s="69"/>
      <c r="I192" s="194"/>
      <c r="J192" s="272"/>
      <c r="K192" s="281"/>
      <c r="L192" s="281"/>
      <c r="M192" s="148"/>
      <c r="N192" s="148"/>
      <c r="O192" s="148"/>
      <c r="P192" s="148"/>
      <c r="Q192" s="148"/>
      <c r="R192" s="148"/>
      <c r="S192" s="148"/>
      <c r="T192" s="148"/>
    </row>
    <row r="193" spans="1:20" s="33" customFormat="1" ht="140.25">
      <c r="A193" s="264">
        <v>162</v>
      </c>
      <c r="B193" s="110" t="s">
        <v>634</v>
      </c>
      <c r="C193" s="111" t="s">
        <v>691</v>
      </c>
      <c r="D193" s="136" t="s">
        <v>692</v>
      </c>
      <c r="E193" s="141" t="s">
        <v>693</v>
      </c>
      <c r="F193" s="119" t="s">
        <v>1845</v>
      </c>
      <c r="G193" s="110" t="s">
        <v>694</v>
      </c>
      <c r="H193" s="69"/>
      <c r="I193" s="194"/>
      <c r="J193" s="272"/>
      <c r="K193" s="281"/>
      <c r="L193" s="281"/>
      <c r="M193" s="148"/>
      <c r="N193" s="148"/>
      <c r="O193" s="148"/>
      <c r="P193" s="148"/>
      <c r="Q193" s="148"/>
      <c r="R193" s="148"/>
      <c r="S193" s="148"/>
      <c r="T193" s="148"/>
    </row>
    <row r="194" spans="1:20" s="33" customFormat="1" ht="102">
      <c r="A194" s="264">
        <v>163</v>
      </c>
      <c r="B194" s="110" t="s">
        <v>634</v>
      </c>
      <c r="C194" s="111" t="s">
        <v>695</v>
      </c>
      <c r="D194" s="125" t="s">
        <v>696</v>
      </c>
      <c r="E194" s="141" t="s">
        <v>697</v>
      </c>
      <c r="F194" s="119" t="s">
        <v>1846</v>
      </c>
      <c r="G194" s="110" t="s">
        <v>698</v>
      </c>
      <c r="H194" s="69"/>
      <c r="I194" s="194"/>
      <c r="J194" s="272"/>
      <c r="K194" s="281"/>
      <c r="L194" s="281"/>
      <c r="M194" s="148"/>
      <c r="N194" s="148"/>
      <c r="O194" s="148"/>
      <c r="P194" s="148"/>
      <c r="Q194" s="148"/>
      <c r="R194" s="148"/>
      <c r="S194" s="148"/>
      <c r="T194" s="148"/>
    </row>
    <row r="195" spans="1:20" s="33" customFormat="1" ht="25.5">
      <c r="A195" s="264">
        <v>164</v>
      </c>
      <c r="B195" s="110" t="s">
        <v>634</v>
      </c>
      <c r="C195" s="111" t="s">
        <v>699</v>
      </c>
      <c r="D195" s="136" t="s">
        <v>700</v>
      </c>
      <c r="E195" s="141" t="s">
        <v>2042</v>
      </c>
      <c r="F195" s="119" t="s">
        <v>1847</v>
      </c>
      <c r="G195" s="110" t="s">
        <v>701</v>
      </c>
      <c r="H195" s="69"/>
      <c r="I195" s="194"/>
      <c r="J195" s="272"/>
      <c r="K195" s="281"/>
      <c r="L195" s="281"/>
      <c r="M195" s="148"/>
      <c r="N195" s="148"/>
      <c r="O195" s="148"/>
      <c r="P195" s="148"/>
      <c r="Q195" s="148"/>
      <c r="R195" s="148"/>
      <c r="S195" s="148"/>
      <c r="T195" s="148"/>
    </row>
    <row r="196" spans="1:20" s="33" customFormat="1" ht="63.75">
      <c r="A196" s="264">
        <v>165</v>
      </c>
      <c r="B196" s="250" t="s">
        <v>634</v>
      </c>
      <c r="C196" s="251" t="s">
        <v>702</v>
      </c>
      <c r="D196" s="252" t="s">
        <v>703</v>
      </c>
      <c r="E196" s="253" t="s">
        <v>2043</v>
      </c>
      <c r="F196" s="253" t="s">
        <v>1766</v>
      </c>
      <c r="G196" s="250" t="s">
        <v>704</v>
      </c>
      <c r="H196" s="69"/>
      <c r="I196" s="194"/>
      <c r="J196" s="272"/>
      <c r="K196" s="281"/>
      <c r="L196" s="281"/>
      <c r="M196" s="148"/>
      <c r="N196" s="148"/>
      <c r="O196" s="148"/>
      <c r="P196" s="148"/>
      <c r="Q196" s="148"/>
      <c r="R196" s="148"/>
      <c r="S196" s="148"/>
      <c r="T196" s="148"/>
    </row>
    <row r="197" spans="1:20" s="33" customFormat="1" ht="114.75">
      <c r="A197" s="264">
        <v>166</v>
      </c>
      <c r="B197" s="224" t="s">
        <v>634</v>
      </c>
      <c r="C197" s="226" t="s">
        <v>705</v>
      </c>
      <c r="D197" s="231" t="s">
        <v>706</v>
      </c>
      <c r="E197" s="225" t="s">
        <v>707</v>
      </c>
      <c r="F197" s="225" t="s">
        <v>1934</v>
      </c>
      <c r="G197" s="224" t="s">
        <v>708</v>
      </c>
      <c r="H197" s="69"/>
      <c r="I197" s="194"/>
      <c r="J197" s="272"/>
      <c r="K197" s="281"/>
      <c r="L197" s="281"/>
      <c r="M197" s="148"/>
      <c r="N197" s="148"/>
      <c r="O197" s="148"/>
      <c r="P197" s="148"/>
      <c r="Q197" s="148"/>
      <c r="R197" s="148"/>
      <c r="S197" s="148"/>
      <c r="T197" s="148"/>
    </row>
    <row r="198" spans="1:20" s="33" customFormat="1" ht="25.5">
      <c r="A198" s="264">
        <v>167</v>
      </c>
      <c r="B198" s="224" t="s">
        <v>634</v>
      </c>
      <c r="C198" s="226" t="s">
        <v>709</v>
      </c>
      <c r="D198" s="231" t="s">
        <v>1735</v>
      </c>
      <c r="E198" s="225" t="s">
        <v>710</v>
      </c>
      <c r="F198" s="225" t="s">
        <v>1916</v>
      </c>
      <c r="G198" s="224" t="s">
        <v>804</v>
      </c>
      <c r="H198" s="69"/>
      <c r="I198" s="194"/>
      <c r="J198" s="272"/>
      <c r="K198" s="281"/>
      <c r="L198" s="281"/>
      <c r="M198" s="148"/>
      <c r="N198" s="148"/>
      <c r="O198" s="148"/>
      <c r="P198" s="148"/>
      <c r="Q198" s="148"/>
      <c r="R198" s="148"/>
      <c r="S198" s="148"/>
      <c r="T198" s="148"/>
    </row>
    <row r="199" spans="1:20" s="33" customFormat="1">
      <c r="A199" s="264">
        <v>168</v>
      </c>
      <c r="B199" s="224" t="s">
        <v>634</v>
      </c>
      <c r="C199" s="226" t="s">
        <v>711</v>
      </c>
      <c r="D199" s="231" t="s">
        <v>712</v>
      </c>
      <c r="E199" s="225" t="s">
        <v>713</v>
      </c>
      <c r="F199" s="225" t="s">
        <v>1916</v>
      </c>
      <c r="G199" s="224" t="s">
        <v>804</v>
      </c>
      <c r="H199" s="69"/>
      <c r="I199" s="194"/>
      <c r="J199" s="272"/>
      <c r="K199" s="281"/>
      <c r="L199" s="281"/>
      <c r="M199" s="148"/>
      <c r="N199" s="148"/>
      <c r="O199" s="148"/>
      <c r="P199" s="148"/>
      <c r="Q199" s="148"/>
      <c r="R199" s="148"/>
      <c r="S199" s="148"/>
      <c r="T199" s="148"/>
    </row>
    <row r="200" spans="1:20" s="33" customFormat="1" ht="51">
      <c r="A200" s="264">
        <v>169</v>
      </c>
      <c r="B200" s="224" t="s">
        <v>634</v>
      </c>
      <c r="C200" s="226" t="s">
        <v>714</v>
      </c>
      <c r="D200" s="231" t="s">
        <v>715</v>
      </c>
      <c r="E200" s="225" t="s">
        <v>2045</v>
      </c>
      <c r="F200" s="225" t="s">
        <v>1917</v>
      </c>
      <c r="G200" s="224" t="s">
        <v>804</v>
      </c>
      <c r="H200" s="69"/>
      <c r="I200" s="194"/>
      <c r="J200" s="272"/>
      <c r="K200" s="281"/>
      <c r="L200" s="281"/>
      <c r="M200" s="148"/>
      <c r="N200" s="148"/>
      <c r="O200" s="148"/>
      <c r="P200" s="148"/>
      <c r="Q200" s="148"/>
      <c r="R200" s="148"/>
      <c r="S200" s="148"/>
      <c r="T200" s="148"/>
    </row>
    <row r="201" spans="1:20" s="33" customFormat="1" ht="369.75">
      <c r="A201" s="264">
        <v>170</v>
      </c>
      <c r="B201" s="110" t="s">
        <v>716</v>
      </c>
      <c r="C201" s="111" t="s">
        <v>717</v>
      </c>
      <c r="D201" s="136" t="s">
        <v>718</v>
      </c>
      <c r="E201" s="123" t="s">
        <v>2046</v>
      </c>
      <c r="F201" s="123" t="s">
        <v>1824</v>
      </c>
      <c r="G201" s="110" t="s">
        <v>1799</v>
      </c>
      <c r="H201" s="69"/>
      <c r="I201" s="194"/>
      <c r="J201" s="272"/>
      <c r="K201" s="281"/>
      <c r="L201" s="281"/>
      <c r="M201" s="148"/>
      <c r="N201" s="148"/>
      <c r="O201" s="148"/>
      <c r="P201" s="148"/>
      <c r="Q201" s="148"/>
      <c r="R201" s="148"/>
      <c r="S201" s="148"/>
      <c r="T201" s="148"/>
    </row>
    <row r="202" spans="1:20" s="33" customFormat="1" ht="114.75">
      <c r="A202" s="264">
        <v>171</v>
      </c>
      <c r="B202" s="110" t="s">
        <v>716</v>
      </c>
      <c r="C202" s="111" t="s">
        <v>719</v>
      </c>
      <c r="D202" s="136" t="s">
        <v>720</v>
      </c>
      <c r="E202" s="147" t="s">
        <v>2047</v>
      </c>
      <c r="F202" s="123" t="s">
        <v>721</v>
      </c>
      <c r="G202" s="110" t="s">
        <v>1800</v>
      </c>
      <c r="H202" s="69"/>
      <c r="I202" s="194"/>
      <c r="J202" s="272"/>
      <c r="K202" s="281"/>
      <c r="L202" s="281"/>
      <c r="M202" s="148"/>
      <c r="N202" s="148"/>
      <c r="O202" s="148"/>
      <c r="P202" s="148"/>
      <c r="Q202" s="148"/>
      <c r="R202" s="148"/>
      <c r="S202" s="148"/>
      <c r="T202" s="148"/>
    </row>
    <row r="203" spans="1:20" s="33" customFormat="1" ht="51">
      <c r="A203" s="264">
        <v>172</v>
      </c>
      <c r="B203" s="110" t="s">
        <v>716</v>
      </c>
      <c r="C203" s="111" t="s">
        <v>722</v>
      </c>
      <c r="D203" s="136" t="s">
        <v>723</v>
      </c>
      <c r="E203" s="123" t="s">
        <v>724</v>
      </c>
      <c r="F203" s="126" t="s">
        <v>725</v>
      </c>
      <c r="G203" s="110" t="s">
        <v>804</v>
      </c>
      <c r="H203" s="69"/>
      <c r="I203" s="194"/>
      <c r="J203" s="272"/>
      <c r="K203" s="281"/>
      <c r="L203" s="281"/>
      <c r="M203" s="148"/>
      <c r="N203" s="148"/>
      <c r="O203" s="148"/>
      <c r="P203" s="148"/>
      <c r="Q203" s="148"/>
      <c r="R203" s="148"/>
      <c r="S203" s="148"/>
      <c r="T203" s="148"/>
    </row>
    <row r="204" spans="1:20" s="33" customFormat="1" ht="76.5">
      <c r="A204" s="264">
        <v>173</v>
      </c>
      <c r="B204" s="110" t="s">
        <v>716</v>
      </c>
      <c r="C204" s="111" t="s">
        <v>726</v>
      </c>
      <c r="D204" s="136" t="s">
        <v>727</v>
      </c>
      <c r="E204" s="123" t="s">
        <v>2048</v>
      </c>
      <c r="F204" s="123" t="s">
        <v>728</v>
      </c>
      <c r="G204" s="110" t="s">
        <v>1932</v>
      </c>
      <c r="H204" s="69"/>
      <c r="I204" s="194"/>
      <c r="J204" s="272"/>
      <c r="K204" s="281"/>
      <c r="L204" s="281"/>
      <c r="M204" s="148"/>
      <c r="N204" s="148"/>
      <c r="O204" s="148"/>
      <c r="P204" s="148"/>
      <c r="Q204" s="148"/>
      <c r="R204" s="148"/>
      <c r="S204" s="148"/>
      <c r="T204" s="148"/>
    </row>
    <row r="205" spans="1:20" s="33" customFormat="1" ht="38.25">
      <c r="A205" s="264">
        <v>174</v>
      </c>
      <c r="B205" s="110" t="s">
        <v>716</v>
      </c>
      <c r="C205" s="111" t="s">
        <v>729</v>
      </c>
      <c r="D205" s="136" t="s">
        <v>730</v>
      </c>
      <c r="E205" s="123" t="s">
        <v>731</v>
      </c>
      <c r="F205" s="123" t="s">
        <v>732</v>
      </c>
      <c r="G205" s="110" t="s">
        <v>804</v>
      </c>
      <c r="H205" s="69"/>
      <c r="I205" s="194"/>
      <c r="J205" s="272"/>
      <c r="K205" s="281"/>
      <c r="L205" s="281"/>
      <c r="M205" s="148"/>
      <c r="N205" s="148"/>
      <c r="O205" s="148"/>
      <c r="P205" s="148"/>
      <c r="Q205" s="148"/>
      <c r="R205" s="148"/>
      <c r="S205" s="148"/>
      <c r="T205" s="148"/>
    </row>
    <row r="206" spans="1:20" s="33" customFormat="1" ht="306">
      <c r="A206" s="264">
        <v>175</v>
      </c>
      <c r="B206" s="110" t="s">
        <v>716</v>
      </c>
      <c r="C206" s="111" t="s">
        <v>733</v>
      </c>
      <c r="D206" s="136" t="s">
        <v>734</v>
      </c>
      <c r="E206" s="123" t="s">
        <v>735</v>
      </c>
      <c r="F206" s="123" t="s">
        <v>736</v>
      </c>
      <c r="G206" s="110" t="s">
        <v>1801</v>
      </c>
      <c r="H206" s="69"/>
      <c r="I206" s="194"/>
      <c r="J206" s="272"/>
      <c r="K206" s="281"/>
      <c r="L206" s="281"/>
      <c r="M206" s="148"/>
      <c r="N206" s="148"/>
      <c r="O206" s="148"/>
      <c r="P206" s="148"/>
      <c r="Q206" s="148"/>
      <c r="R206" s="148"/>
      <c r="S206" s="148"/>
      <c r="T206" s="148"/>
    </row>
    <row r="207" spans="1:20" s="33" customFormat="1" ht="178.5">
      <c r="A207" s="264">
        <v>176</v>
      </c>
      <c r="B207" s="250" t="s">
        <v>716</v>
      </c>
      <c r="C207" s="251" t="s">
        <v>737</v>
      </c>
      <c r="D207" s="252" t="s">
        <v>738</v>
      </c>
      <c r="E207" s="254" t="s">
        <v>2049</v>
      </c>
      <c r="F207" s="254" t="s">
        <v>1906</v>
      </c>
      <c r="G207" s="250" t="s">
        <v>804</v>
      </c>
      <c r="H207" s="69"/>
      <c r="I207" s="194"/>
      <c r="J207" s="272"/>
      <c r="K207" s="281"/>
      <c r="L207" s="281"/>
      <c r="M207" s="148"/>
      <c r="N207" s="148"/>
      <c r="O207" s="148"/>
      <c r="P207" s="148"/>
      <c r="Q207" s="148"/>
      <c r="R207" s="148"/>
      <c r="S207" s="148"/>
      <c r="T207" s="148"/>
    </row>
    <row r="208" spans="1:20" s="33" customFormat="1" ht="38.25">
      <c r="A208" s="264">
        <v>177</v>
      </c>
      <c r="B208" s="110" t="s">
        <v>716</v>
      </c>
      <c r="C208" s="111" t="s">
        <v>739</v>
      </c>
      <c r="D208" s="136" t="s">
        <v>740</v>
      </c>
      <c r="E208" s="123" t="s">
        <v>741</v>
      </c>
      <c r="F208" s="110" t="s">
        <v>742</v>
      </c>
      <c r="G208" s="110" t="s">
        <v>804</v>
      </c>
      <c r="H208" s="69"/>
      <c r="I208" s="194"/>
      <c r="J208" s="272"/>
      <c r="K208" s="281"/>
      <c r="L208" s="281"/>
      <c r="M208" s="148"/>
      <c r="N208" s="148"/>
      <c r="O208" s="148"/>
      <c r="P208" s="148"/>
      <c r="Q208" s="148"/>
      <c r="R208" s="148"/>
      <c r="S208" s="148"/>
      <c r="T208" s="148"/>
    </row>
    <row r="209" spans="1:20" s="33" customFormat="1" ht="102">
      <c r="A209" s="264">
        <v>178</v>
      </c>
      <c r="B209" s="110" t="s">
        <v>716</v>
      </c>
      <c r="C209" s="111" t="s">
        <v>743</v>
      </c>
      <c r="D209" s="136" t="s">
        <v>744</v>
      </c>
      <c r="E209" s="123" t="s">
        <v>745</v>
      </c>
      <c r="F209" s="117" t="s">
        <v>143</v>
      </c>
      <c r="G209" s="110" t="s">
        <v>1802</v>
      </c>
      <c r="H209" s="69"/>
      <c r="I209" s="194"/>
      <c r="J209" s="272"/>
      <c r="K209" s="281"/>
      <c r="L209" s="281"/>
      <c r="M209" s="148"/>
      <c r="N209" s="148"/>
      <c r="O209" s="148"/>
      <c r="P209" s="148"/>
      <c r="Q209" s="148"/>
      <c r="R209" s="148"/>
      <c r="S209" s="148"/>
      <c r="T209" s="148"/>
    </row>
    <row r="210" spans="1:20" s="33" customFormat="1" ht="191.25">
      <c r="A210" s="264">
        <v>179</v>
      </c>
      <c r="B210" s="110" t="s">
        <v>716</v>
      </c>
      <c r="C210" s="111" t="s">
        <v>746</v>
      </c>
      <c r="D210" s="136" t="s">
        <v>747</v>
      </c>
      <c r="E210" s="123" t="s">
        <v>2050</v>
      </c>
      <c r="F210" s="123" t="s">
        <v>1767</v>
      </c>
      <c r="G210" s="110" t="s">
        <v>1803</v>
      </c>
      <c r="H210" s="69"/>
      <c r="I210" s="194"/>
      <c r="J210" s="272"/>
      <c r="K210" s="281"/>
      <c r="L210" s="281"/>
      <c r="M210" s="148"/>
      <c r="N210" s="148"/>
      <c r="O210" s="148"/>
      <c r="P210" s="148"/>
      <c r="Q210" s="148"/>
      <c r="R210" s="148"/>
      <c r="S210" s="148"/>
      <c r="T210" s="148"/>
    </row>
    <row r="211" spans="1:20" s="33" customFormat="1" ht="25.5">
      <c r="A211" s="264">
        <v>180</v>
      </c>
      <c r="B211" s="110" t="s">
        <v>716</v>
      </c>
      <c r="C211" s="111" t="s">
        <v>748</v>
      </c>
      <c r="D211" s="136" t="s">
        <v>749</v>
      </c>
      <c r="E211" s="123" t="s">
        <v>2051</v>
      </c>
      <c r="F211" s="119" t="s">
        <v>750</v>
      </c>
      <c r="G211" s="110" t="s">
        <v>751</v>
      </c>
      <c r="H211" s="69"/>
      <c r="I211" s="194"/>
      <c r="J211" s="272"/>
      <c r="K211" s="281"/>
      <c r="L211" s="281"/>
      <c r="M211" s="148"/>
      <c r="N211" s="148"/>
      <c r="O211" s="148"/>
      <c r="P211" s="148"/>
      <c r="Q211" s="148"/>
      <c r="R211" s="148"/>
      <c r="S211" s="148"/>
      <c r="T211" s="148"/>
    </row>
    <row r="212" spans="1:20" s="33" customFormat="1" ht="102">
      <c r="A212" s="264">
        <v>181</v>
      </c>
      <c r="B212" s="110" t="s">
        <v>716</v>
      </c>
      <c r="C212" s="111" t="s">
        <v>752</v>
      </c>
      <c r="D212" s="136" t="s">
        <v>753</v>
      </c>
      <c r="E212" s="123" t="s">
        <v>754</v>
      </c>
      <c r="F212" s="119" t="s">
        <v>755</v>
      </c>
      <c r="G212" s="110" t="s">
        <v>1804</v>
      </c>
      <c r="H212" s="69"/>
      <c r="I212" s="194"/>
      <c r="J212" s="272"/>
      <c r="K212" s="281"/>
      <c r="L212" s="281"/>
      <c r="M212" s="148"/>
      <c r="N212" s="148"/>
      <c r="O212" s="148"/>
      <c r="P212" s="148"/>
      <c r="Q212" s="148"/>
      <c r="R212" s="148"/>
      <c r="S212" s="148"/>
      <c r="T212" s="148"/>
    </row>
    <row r="213" spans="1:20" s="33" customFormat="1" ht="25.5">
      <c r="A213" s="264">
        <v>182</v>
      </c>
      <c r="B213" s="110" t="s">
        <v>716</v>
      </c>
      <c r="C213" s="111" t="s">
        <v>756</v>
      </c>
      <c r="D213" s="136" t="s">
        <v>757</v>
      </c>
      <c r="E213" s="123" t="s">
        <v>2052</v>
      </c>
      <c r="F213" s="117" t="s">
        <v>1910</v>
      </c>
      <c r="G213" s="110" t="s">
        <v>804</v>
      </c>
      <c r="H213" s="69"/>
      <c r="I213" s="194"/>
      <c r="J213" s="272"/>
      <c r="K213" s="281"/>
      <c r="L213" s="281"/>
      <c r="M213" s="148"/>
      <c r="N213" s="148"/>
      <c r="O213" s="148"/>
      <c r="P213" s="148"/>
      <c r="Q213" s="148"/>
      <c r="R213" s="148"/>
      <c r="S213" s="148"/>
      <c r="T213" s="148"/>
    </row>
    <row r="214" spans="1:20" s="33" customFormat="1" ht="38.25">
      <c r="A214" s="264">
        <v>183</v>
      </c>
      <c r="B214" s="110" t="s">
        <v>716</v>
      </c>
      <c r="C214" s="111" t="s">
        <v>758</v>
      </c>
      <c r="D214" s="136" t="s">
        <v>759</v>
      </c>
      <c r="E214" s="141" t="s">
        <v>2053</v>
      </c>
      <c r="F214" s="117" t="s">
        <v>1910</v>
      </c>
      <c r="G214" s="110" t="s">
        <v>804</v>
      </c>
      <c r="H214" s="69"/>
      <c r="I214" s="194"/>
      <c r="J214" s="272"/>
      <c r="K214" s="281"/>
      <c r="L214" s="281"/>
      <c r="M214" s="148"/>
      <c r="N214" s="148"/>
      <c r="O214" s="148"/>
      <c r="P214" s="148"/>
      <c r="Q214" s="148"/>
      <c r="R214" s="148"/>
      <c r="S214" s="148"/>
      <c r="T214" s="148"/>
    </row>
    <row r="215" spans="1:20" s="33" customFormat="1" ht="267.75">
      <c r="A215" s="264">
        <v>184</v>
      </c>
      <c r="B215" s="110" t="s">
        <v>716</v>
      </c>
      <c r="C215" s="111" t="s">
        <v>760</v>
      </c>
      <c r="D215" s="136" t="s">
        <v>761</v>
      </c>
      <c r="E215" s="126" t="s">
        <v>2190</v>
      </c>
      <c r="F215" s="127" t="s">
        <v>762</v>
      </c>
      <c r="G215" s="110" t="s">
        <v>1805</v>
      </c>
      <c r="H215" s="69"/>
      <c r="I215" s="194"/>
      <c r="J215" s="272"/>
      <c r="K215" s="281"/>
      <c r="L215" s="281"/>
      <c r="M215" s="148"/>
      <c r="N215" s="148"/>
      <c r="O215" s="148"/>
      <c r="P215" s="148"/>
      <c r="Q215" s="148"/>
      <c r="R215" s="148"/>
      <c r="S215" s="148"/>
      <c r="T215" s="148"/>
    </row>
    <row r="216" spans="1:20" s="33" customFormat="1" ht="63.75">
      <c r="A216" s="264">
        <v>185</v>
      </c>
      <c r="B216" s="212" t="s">
        <v>716</v>
      </c>
      <c r="C216" s="213" t="s">
        <v>763</v>
      </c>
      <c r="D216" s="214" t="s">
        <v>764</v>
      </c>
      <c r="E216" s="205" t="s">
        <v>765</v>
      </c>
      <c r="F216" s="210" t="s">
        <v>1910</v>
      </c>
      <c r="G216" s="212" t="s">
        <v>766</v>
      </c>
      <c r="H216" s="69"/>
      <c r="I216" s="194"/>
      <c r="J216" s="272"/>
      <c r="K216" s="281"/>
      <c r="L216" s="281"/>
      <c r="M216" s="148"/>
      <c r="N216" s="148"/>
      <c r="O216" s="148"/>
      <c r="P216" s="148"/>
      <c r="Q216" s="148"/>
      <c r="R216" s="148"/>
      <c r="S216" s="148"/>
      <c r="T216" s="148"/>
    </row>
    <row r="217" spans="1:20" s="33" customFormat="1" ht="331.5">
      <c r="A217" s="264">
        <v>186</v>
      </c>
      <c r="B217" s="103" t="s">
        <v>767</v>
      </c>
      <c r="C217" s="104" t="s">
        <v>768</v>
      </c>
      <c r="D217" s="133" t="s">
        <v>131</v>
      </c>
      <c r="E217" s="107" t="s">
        <v>2054</v>
      </c>
      <c r="F217" s="119" t="s">
        <v>1819</v>
      </c>
      <c r="G217" s="103" t="s">
        <v>555</v>
      </c>
      <c r="H217" s="69"/>
      <c r="I217" s="190"/>
      <c r="J217" s="268"/>
      <c r="K217" s="281"/>
      <c r="L217" s="281"/>
      <c r="M217" s="148"/>
      <c r="N217" s="148"/>
      <c r="O217" s="148"/>
      <c r="P217" s="148"/>
      <c r="Q217" s="148"/>
      <c r="R217" s="148"/>
      <c r="S217" s="148"/>
      <c r="T217" s="148"/>
    </row>
    <row r="218" spans="1:20" s="33" customFormat="1" ht="179.25" customHeight="1">
      <c r="A218" s="264">
        <v>187</v>
      </c>
      <c r="B218" s="103" t="s">
        <v>767</v>
      </c>
      <c r="C218" s="104" t="s">
        <v>769</v>
      </c>
      <c r="D218" s="133" t="s">
        <v>770</v>
      </c>
      <c r="E218" s="141" t="s">
        <v>2055</v>
      </c>
      <c r="F218" s="119" t="s">
        <v>1848</v>
      </c>
      <c r="G218" s="103" t="s">
        <v>771</v>
      </c>
      <c r="H218" s="69"/>
      <c r="I218" s="190"/>
      <c r="J218" s="268"/>
      <c r="K218" s="281"/>
      <c r="L218" s="281"/>
      <c r="M218" s="148"/>
      <c r="N218" s="148"/>
      <c r="O218" s="148"/>
      <c r="P218" s="148"/>
      <c r="Q218" s="148"/>
      <c r="R218" s="148"/>
      <c r="S218" s="148"/>
      <c r="T218" s="148"/>
    </row>
    <row r="219" spans="1:20" s="33" customFormat="1" ht="38.25">
      <c r="A219" s="264">
        <v>188</v>
      </c>
      <c r="B219" s="103" t="s">
        <v>767</v>
      </c>
      <c r="C219" s="104" t="s">
        <v>772</v>
      </c>
      <c r="D219" s="133" t="s">
        <v>773</v>
      </c>
      <c r="E219" s="141" t="s">
        <v>2056</v>
      </c>
      <c r="F219" s="119" t="s">
        <v>1849</v>
      </c>
      <c r="G219" s="103" t="s">
        <v>774</v>
      </c>
      <c r="H219" s="69"/>
      <c r="I219" s="190"/>
      <c r="J219" s="268"/>
      <c r="K219" s="281"/>
      <c r="L219" s="281"/>
      <c r="M219" s="148"/>
      <c r="N219" s="148"/>
      <c r="O219" s="148"/>
      <c r="P219" s="148"/>
      <c r="Q219" s="148"/>
      <c r="R219" s="148"/>
      <c r="S219" s="148"/>
      <c r="T219" s="148"/>
    </row>
    <row r="220" spans="1:20" s="33" customFormat="1">
      <c r="A220" s="264">
        <v>189</v>
      </c>
      <c r="B220" s="103" t="s">
        <v>767</v>
      </c>
      <c r="C220" s="104" t="s">
        <v>775</v>
      </c>
      <c r="D220" s="133" t="s">
        <v>776</v>
      </c>
      <c r="E220" s="141" t="s">
        <v>777</v>
      </c>
      <c r="F220" s="117" t="s">
        <v>143</v>
      </c>
      <c r="G220" s="103" t="s">
        <v>778</v>
      </c>
      <c r="H220" s="69"/>
      <c r="I220" s="190"/>
      <c r="J220" s="268"/>
      <c r="K220" s="281"/>
      <c r="L220" s="281"/>
      <c r="M220" s="148"/>
      <c r="N220" s="148"/>
      <c r="O220" s="148"/>
      <c r="P220" s="148"/>
      <c r="Q220" s="148"/>
      <c r="R220" s="148"/>
      <c r="S220" s="148"/>
      <c r="T220" s="148"/>
    </row>
    <row r="221" spans="1:20" s="33" customFormat="1" ht="25.5">
      <c r="A221" s="264">
        <v>190</v>
      </c>
      <c r="B221" s="103" t="s">
        <v>767</v>
      </c>
      <c r="C221" s="104" t="s">
        <v>779</v>
      </c>
      <c r="D221" s="133" t="s">
        <v>780</v>
      </c>
      <c r="E221" s="141" t="s">
        <v>781</v>
      </c>
      <c r="F221" s="119" t="s">
        <v>782</v>
      </c>
      <c r="G221" s="103" t="s">
        <v>783</v>
      </c>
      <c r="H221" s="69"/>
      <c r="I221" s="190"/>
      <c r="J221" s="268"/>
      <c r="K221" s="281"/>
      <c r="L221" s="281"/>
      <c r="M221" s="148"/>
      <c r="N221" s="148"/>
      <c r="O221" s="148"/>
      <c r="P221" s="148"/>
      <c r="Q221" s="148"/>
      <c r="R221" s="148"/>
      <c r="S221" s="148"/>
      <c r="T221" s="148"/>
    </row>
    <row r="222" spans="1:20" s="33" customFormat="1" ht="76.5">
      <c r="A222" s="264">
        <v>191</v>
      </c>
      <c r="B222" s="103" t="s">
        <v>767</v>
      </c>
      <c r="C222" s="104" t="s">
        <v>784</v>
      </c>
      <c r="D222" s="133" t="s">
        <v>785</v>
      </c>
      <c r="E222" s="141" t="s">
        <v>1768</v>
      </c>
      <c r="F222" s="119" t="s">
        <v>1850</v>
      </c>
      <c r="G222" s="103" t="s">
        <v>786</v>
      </c>
      <c r="H222" s="69"/>
      <c r="I222" s="190"/>
      <c r="J222" s="268"/>
      <c r="K222" s="281"/>
      <c r="L222" s="281"/>
      <c r="M222" s="148"/>
      <c r="N222" s="148"/>
      <c r="O222" s="148"/>
      <c r="P222" s="148"/>
      <c r="Q222" s="148"/>
      <c r="R222" s="148"/>
      <c r="S222" s="148"/>
      <c r="T222" s="148"/>
    </row>
    <row r="223" spans="1:20" s="33" customFormat="1" ht="38.25">
      <c r="A223" s="264">
        <v>192</v>
      </c>
      <c r="B223" s="212" t="s">
        <v>767</v>
      </c>
      <c r="C223" s="213" t="s">
        <v>787</v>
      </c>
      <c r="D223" s="214" t="s">
        <v>788</v>
      </c>
      <c r="E223" s="205" t="s">
        <v>789</v>
      </c>
      <c r="F223" s="212" t="s">
        <v>790</v>
      </c>
      <c r="G223" s="212" t="s">
        <v>791</v>
      </c>
      <c r="H223" s="69"/>
      <c r="I223" s="190"/>
      <c r="J223" s="268"/>
      <c r="K223" s="281"/>
      <c r="L223" s="281"/>
      <c r="M223" s="148"/>
      <c r="N223" s="148"/>
      <c r="O223" s="148"/>
      <c r="P223" s="148"/>
      <c r="Q223" s="148"/>
      <c r="R223" s="148"/>
      <c r="S223" s="148"/>
      <c r="T223" s="148"/>
    </row>
    <row r="224" spans="1:20" s="33" customFormat="1" ht="63.75">
      <c r="A224" s="264">
        <v>193</v>
      </c>
      <c r="B224" s="212" t="s">
        <v>767</v>
      </c>
      <c r="C224" s="213" t="s">
        <v>792</v>
      </c>
      <c r="D224" s="214" t="s">
        <v>793</v>
      </c>
      <c r="E224" s="205" t="s">
        <v>794</v>
      </c>
      <c r="F224" s="212" t="s">
        <v>795</v>
      </c>
      <c r="G224" s="212" t="s">
        <v>791</v>
      </c>
      <c r="H224" s="69"/>
      <c r="I224" s="190"/>
      <c r="J224" s="268"/>
      <c r="K224" s="281"/>
      <c r="L224" s="281"/>
      <c r="M224" s="148"/>
      <c r="N224" s="148"/>
      <c r="O224" s="148"/>
      <c r="P224" s="148"/>
      <c r="Q224" s="148"/>
      <c r="R224" s="148"/>
      <c r="S224" s="148"/>
      <c r="T224" s="148"/>
    </row>
    <row r="225" spans="1:20" s="33" customFormat="1" ht="76.5">
      <c r="A225" s="264">
        <v>194</v>
      </c>
      <c r="B225" s="103" t="s">
        <v>767</v>
      </c>
      <c r="C225" s="104" t="s">
        <v>796</v>
      </c>
      <c r="D225" s="133" t="s">
        <v>797</v>
      </c>
      <c r="E225" s="114" t="s">
        <v>798</v>
      </c>
      <c r="F225" s="114" t="s">
        <v>1851</v>
      </c>
      <c r="G225" s="103" t="s">
        <v>799</v>
      </c>
      <c r="H225" s="69"/>
      <c r="I225" s="190"/>
      <c r="J225" s="268"/>
      <c r="K225" s="281"/>
      <c r="L225" s="281"/>
      <c r="M225" s="148"/>
      <c r="N225" s="148"/>
      <c r="O225" s="148"/>
      <c r="P225" s="148"/>
      <c r="Q225" s="148"/>
      <c r="R225" s="148"/>
      <c r="S225" s="148"/>
      <c r="T225" s="148"/>
    </row>
    <row r="226" spans="1:20" s="33" customFormat="1" ht="63.75">
      <c r="A226" s="264">
        <v>195</v>
      </c>
      <c r="B226" s="103" t="s">
        <v>767</v>
      </c>
      <c r="C226" s="104" t="s">
        <v>800</v>
      </c>
      <c r="D226" s="133" t="s">
        <v>801</v>
      </c>
      <c r="E226" s="114" t="s">
        <v>2057</v>
      </c>
      <c r="F226" s="114" t="s">
        <v>1918</v>
      </c>
      <c r="G226" s="103" t="s">
        <v>254</v>
      </c>
      <c r="H226" s="69"/>
      <c r="I226" s="190"/>
      <c r="J226" s="268"/>
      <c r="K226" s="281"/>
      <c r="L226" s="281"/>
      <c r="M226" s="148"/>
      <c r="N226" s="148"/>
      <c r="O226" s="148"/>
      <c r="P226" s="148"/>
      <c r="Q226" s="148"/>
      <c r="R226" s="148"/>
      <c r="S226" s="148"/>
      <c r="T226" s="148"/>
    </row>
    <row r="227" spans="1:20" s="33" customFormat="1" ht="63.75">
      <c r="A227" s="264">
        <v>196</v>
      </c>
      <c r="B227" s="255" t="s">
        <v>767</v>
      </c>
      <c r="C227" s="256" t="s">
        <v>802</v>
      </c>
      <c r="D227" s="257" t="s">
        <v>803</v>
      </c>
      <c r="E227" s="253" t="s">
        <v>2058</v>
      </c>
      <c r="F227" s="243" t="s">
        <v>1910</v>
      </c>
      <c r="G227" s="255" t="s">
        <v>804</v>
      </c>
      <c r="H227" s="69"/>
      <c r="I227" s="190"/>
      <c r="J227" s="268"/>
      <c r="K227" s="281"/>
      <c r="L227" s="281"/>
      <c r="M227" s="148"/>
      <c r="N227" s="148"/>
      <c r="O227" s="148"/>
      <c r="P227" s="148"/>
      <c r="Q227" s="148"/>
      <c r="R227" s="148"/>
      <c r="S227" s="148"/>
      <c r="T227" s="148"/>
    </row>
    <row r="228" spans="1:20" s="33" customFormat="1" ht="25.5">
      <c r="A228" s="264">
        <v>197</v>
      </c>
      <c r="B228" s="255" t="s">
        <v>767</v>
      </c>
      <c r="C228" s="256" t="s">
        <v>805</v>
      </c>
      <c r="D228" s="257" t="s">
        <v>806</v>
      </c>
      <c r="E228" s="253" t="s">
        <v>807</v>
      </c>
      <c r="F228" s="243" t="s">
        <v>1910</v>
      </c>
      <c r="G228" s="255" t="s">
        <v>229</v>
      </c>
      <c r="H228" s="69"/>
      <c r="I228" s="190"/>
      <c r="J228" s="268"/>
      <c r="K228" s="281"/>
      <c r="L228" s="281"/>
      <c r="M228" s="148"/>
      <c r="N228" s="148"/>
      <c r="O228" s="148"/>
      <c r="P228" s="148"/>
      <c r="Q228" s="148"/>
      <c r="R228" s="148"/>
      <c r="S228" s="148"/>
      <c r="T228" s="148"/>
    </row>
    <row r="229" spans="1:20" s="33" customFormat="1" ht="89.25">
      <c r="A229" s="264">
        <v>198</v>
      </c>
      <c r="B229" s="103" t="s">
        <v>767</v>
      </c>
      <c r="C229" s="104" t="s">
        <v>808</v>
      </c>
      <c r="D229" s="133" t="s">
        <v>809</v>
      </c>
      <c r="E229" s="114" t="s">
        <v>810</v>
      </c>
      <c r="F229" s="114" t="s">
        <v>811</v>
      </c>
      <c r="G229" s="103" t="s">
        <v>812</v>
      </c>
      <c r="H229" s="69"/>
      <c r="I229" s="190"/>
      <c r="J229" s="268"/>
      <c r="K229" s="281"/>
      <c r="L229" s="281"/>
      <c r="M229" s="148"/>
      <c r="N229" s="148"/>
      <c r="O229" s="148"/>
      <c r="P229" s="148"/>
      <c r="Q229" s="148"/>
      <c r="R229" s="148"/>
      <c r="S229" s="148"/>
      <c r="T229" s="148"/>
    </row>
    <row r="230" spans="1:20" s="33" customFormat="1" ht="153">
      <c r="A230" s="264">
        <v>199</v>
      </c>
      <c r="B230" s="103" t="s">
        <v>767</v>
      </c>
      <c r="C230" s="104" t="s">
        <v>813</v>
      </c>
      <c r="D230" s="133" t="s">
        <v>814</v>
      </c>
      <c r="E230" s="114" t="s">
        <v>2059</v>
      </c>
      <c r="F230" s="114" t="s">
        <v>815</v>
      </c>
      <c r="G230" s="103" t="s">
        <v>816</v>
      </c>
      <c r="H230" s="69"/>
      <c r="I230" s="190"/>
      <c r="J230" s="268"/>
      <c r="K230" s="281"/>
      <c r="L230" s="281"/>
      <c r="M230" s="148"/>
      <c r="N230" s="148"/>
      <c r="O230" s="148"/>
      <c r="P230" s="148"/>
      <c r="Q230" s="148"/>
      <c r="R230" s="148"/>
      <c r="S230" s="148"/>
      <c r="T230" s="148"/>
    </row>
    <row r="231" spans="1:20" s="33" customFormat="1" ht="38.25">
      <c r="A231" s="264">
        <v>200</v>
      </c>
      <c r="B231" s="103" t="s">
        <v>767</v>
      </c>
      <c r="C231" s="104" t="s">
        <v>817</v>
      </c>
      <c r="D231" s="133" t="s">
        <v>818</v>
      </c>
      <c r="E231" s="114" t="s">
        <v>2060</v>
      </c>
      <c r="F231" s="114" t="s">
        <v>819</v>
      </c>
      <c r="G231" s="103" t="s">
        <v>820</v>
      </c>
      <c r="H231" s="69"/>
      <c r="I231" s="190"/>
      <c r="J231" s="268"/>
      <c r="K231" s="281"/>
      <c r="L231" s="281"/>
      <c r="M231" s="148"/>
      <c r="N231" s="148"/>
      <c r="O231" s="148"/>
      <c r="P231" s="148"/>
      <c r="Q231" s="148"/>
      <c r="R231" s="148"/>
      <c r="S231" s="148"/>
      <c r="T231" s="148"/>
    </row>
    <row r="232" spans="1:20" s="33" customFormat="1" ht="25.5">
      <c r="A232" s="264">
        <v>201</v>
      </c>
      <c r="B232" s="255" t="s">
        <v>767</v>
      </c>
      <c r="C232" s="256" t="s">
        <v>821</v>
      </c>
      <c r="D232" s="257" t="s">
        <v>822</v>
      </c>
      <c r="E232" s="253" t="s">
        <v>2061</v>
      </c>
      <c r="F232" s="255" t="s">
        <v>823</v>
      </c>
      <c r="G232" s="255" t="s">
        <v>804</v>
      </c>
      <c r="H232" s="69"/>
      <c r="I232" s="190"/>
      <c r="J232" s="268"/>
      <c r="K232" s="281"/>
      <c r="L232" s="281"/>
      <c r="M232" s="148"/>
      <c r="N232" s="148"/>
      <c r="O232" s="148"/>
      <c r="P232" s="148"/>
      <c r="Q232" s="148"/>
      <c r="R232" s="148"/>
      <c r="S232" s="148"/>
      <c r="T232" s="148"/>
    </row>
    <row r="233" spans="1:20" s="33" customFormat="1" ht="318.75">
      <c r="A233" s="264">
        <v>202</v>
      </c>
      <c r="B233" s="103" t="s">
        <v>824</v>
      </c>
      <c r="C233" s="104" t="s">
        <v>825</v>
      </c>
      <c r="D233" s="133" t="s">
        <v>131</v>
      </c>
      <c r="E233" s="148" t="s">
        <v>2062</v>
      </c>
      <c r="F233" s="119" t="s">
        <v>1820</v>
      </c>
      <c r="G233" s="103" t="s">
        <v>826</v>
      </c>
      <c r="H233" s="69"/>
      <c r="I233" s="190"/>
      <c r="J233" s="268"/>
      <c r="K233" s="281"/>
      <c r="L233" s="281"/>
      <c r="M233" s="148"/>
      <c r="N233" s="148"/>
      <c r="O233" s="148"/>
      <c r="P233" s="148"/>
      <c r="Q233" s="148"/>
      <c r="R233" s="148"/>
      <c r="S233" s="148"/>
      <c r="T233" s="148"/>
    </row>
    <row r="234" spans="1:20" s="33" customFormat="1" ht="178.5">
      <c r="A234" s="264">
        <v>203</v>
      </c>
      <c r="B234" s="103" t="s">
        <v>824</v>
      </c>
      <c r="C234" s="104" t="s">
        <v>827</v>
      </c>
      <c r="D234" s="133" t="s">
        <v>828</v>
      </c>
      <c r="E234" s="128" t="s">
        <v>2063</v>
      </c>
      <c r="F234" s="114" t="s">
        <v>1852</v>
      </c>
      <c r="G234" s="103" t="s">
        <v>829</v>
      </c>
      <c r="H234" s="69"/>
      <c r="I234" s="190"/>
      <c r="J234" s="268"/>
      <c r="K234" s="281"/>
      <c r="L234" s="281"/>
      <c r="M234" s="148"/>
      <c r="N234" s="148"/>
      <c r="O234" s="148"/>
      <c r="P234" s="148"/>
      <c r="Q234" s="148"/>
      <c r="R234" s="148"/>
      <c r="S234" s="148"/>
      <c r="T234" s="148"/>
    </row>
    <row r="235" spans="1:20" s="33" customFormat="1" ht="127.5">
      <c r="A235" s="264">
        <v>204</v>
      </c>
      <c r="B235" s="103" t="s">
        <v>824</v>
      </c>
      <c r="C235" s="104" t="s">
        <v>830</v>
      </c>
      <c r="D235" s="133" t="s">
        <v>831</v>
      </c>
      <c r="E235" s="128" t="s">
        <v>2064</v>
      </c>
      <c r="F235" s="128" t="s">
        <v>832</v>
      </c>
      <c r="G235" s="103" t="s">
        <v>1933</v>
      </c>
      <c r="H235" s="69"/>
      <c r="I235" s="190"/>
      <c r="J235" s="268"/>
      <c r="K235" s="281"/>
      <c r="L235" s="281"/>
      <c r="M235" s="148"/>
      <c r="N235" s="148"/>
      <c r="O235" s="148"/>
      <c r="P235" s="148"/>
      <c r="Q235" s="148"/>
      <c r="R235" s="148"/>
      <c r="S235" s="148"/>
      <c r="T235" s="148"/>
    </row>
    <row r="236" spans="1:20" s="33" customFormat="1" ht="140.25">
      <c r="A236" s="264">
        <v>205</v>
      </c>
      <c r="B236" s="103" t="s">
        <v>824</v>
      </c>
      <c r="C236" s="104" t="s">
        <v>833</v>
      </c>
      <c r="D236" s="133" t="s">
        <v>834</v>
      </c>
      <c r="E236" s="128" t="s">
        <v>2065</v>
      </c>
      <c r="F236" s="67" t="s">
        <v>1853</v>
      </c>
      <c r="G236" s="103" t="s">
        <v>835</v>
      </c>
      <c r="H236" s="69"/>
      <c r="I236" s="190"/>
      <c r="J236" s="268"/>
      <c r="K236" s="281"/>
      <c r="L236" s="281"/>
      <c r="M236" s="148"/>
      <c r="N236" s="148"/>
      <c r="O236" s="148"/>
      <c r="P236" s="148"/>
      <c r="Q236" s="148"/>
      <c r="R236" s="148"/>
      <c r="S236" s="148"/>
      <c r="T236" s="148"/>
    </row>
    <row r="237" spans="1:20" s="33" customFormat="1" ht="127.5">
      <c r="A237" s="264">
        <v>206</v>
      </c>
      <c r="B237" s="103" t="s">
        <v>824</v>
      </c>
      <c r="C237" s="104" t="s">
        <v>836</v>
      </c>
      <c r="D237" s="133" t="s">
        <v>837</v>
      </c>
      <c r="E237" s="149" t="s">
        <v>2066</v>
      </c>
      <c r="F237" s="117" t="s">
        <v>1910</v>
      </c>
      <c r="G237" s="103" t="s">
        <v>838</v>
      </c>
      <c r="H237" s="69"/>
      <c r="I237" s="190"/>
      <c r="J237" s="268"/>
      <c r="K237" s="281"/>
      <c r="L237" s="281"/>
      <c r="M237" s="148"/>
      <c r="N237" s="148"/>
      <c r="O237" s="148"/>
      <c r="P237" s="148"/>
      <c r="Q237" s="148"/>
      <c r="R237" s="148"/>
      <c r="S237" s="148"/>
      <c r="T237" s="148"/>
    </row>
    <row r="238" spans="1:20" s="33" customFormat="1" ht="114.75">
      <c r="A238" s="264">
        <v>207</v>
      </c>
      <c r="B238" s="103" t="s">
        <v>824</v>
      </c>
      <c r="C238" s="104" t="s">
        <v>839</v>
      </c>
      <c r="D238" s="133" t="s">
        <v>840</v>
      </c>
      <c r="E238" s="128" t="s">
        <v>2067</v>
      </c>
      <c r="F238" s="67" t="s">
        <v>1854</v>
      </c>
      <c r="G238" s="103" t="s">
        <v>1806</v>
      </c>
      <c r="H238" s="69"/>
      <c r="I238" s="190"/>
      <c r="J238" s="268"/>
      <c r="K238" s="281"/>
      <c r="L238" s="281"/>
      <c r="M238" s="148"/>
      <c r="N238" s="148"/>
      <c r="O238" s="148"/>
      <c r="P238" s="148"/>
      <c r="Q238" s="148"/>
      <c r="R238" s="148"/>
      <c r="S238" s="148"/>
      <c r="T238" s="148"/>
    </row>
    <row r="239" spans="1:20" s="33" customFormat="1" ht="140.25">
      <c r="A239" s="264">
        <v>208</v>
      </c>
      <c r="B239" s="103" t="s">
        <v>824</v>
      </c>
      <c r="C239" s="104" t="s">
        <v>841</v>
      </c>
      <c r="D239" s="133" t="s">
        <v>842</v>
      </c>
      <c r="E239" s="114" t="s">
        <v>843</v>
      </c>
      <c r="F239" s="67" t="s">
        <v>844</v>
      </c>
      <c r="G239" s="103" t="s">
        <v>804</v>
      </c>
      <c r="H239" s="69"/>
      <c r="I239" s="190"/>
      <c r="J239" s="268"/>
      <c r="K239" s="281"/>
      <c r="L239" s="281"/>
      <c r="M239" s="148"/>
      <c r="N239" s="148"/>
      <c r="O239" s="148"/>
      <c r="P239" s="148"/>
      <c r="Q239" s="148"/>
      <c r="R239" s="148"/>
      <c r="S239" s="148"/>
      <c r="T239" s="148"/>
    </row>
    <row r="240" spans="1:20" s="33" customFormat="1" ht="25.5">
      <c r="A240" s="264">
        <v>209</v>
      </c>
      <c r="B240" s="103" t="s">
        <v>824</v>
      </c>
      <c r="C240" s="104" t="s">
        <v>845</v>
      </c>
      <c r="D240" s="133" t="s">
        <v>846</v>
      </c>
      <c r="E240" s="114" t="s">
        <v>2068</v>
      </c>
      <c r="F240" s="117" t="s">
        <v>1910</v>
      </c>
      <c r="G240" s="103" t="s">
        <v>804</v>
      </c>
      <c r="H240" s="69"/>
      <c r="I240" s="190"/>
      <c r="J240" s="268"/>
      <c r="K240" s="281"/>
      <c r="L240" s="281"/>
      <c r="M240" s="148"/>
      <c r="N240" s="148"/>
      <c r="O240" s="148"/>
      <c r="P240" s="148"/>
      <c r="Q240" s="148"/>
      <c r="R240" s="148"/>
      <c r="S240" s="148"/>
      <c r="T240" s="148"/>
    </row>
    <row r="241" spans="1:20" s="33" customFormat="1" ht="76.5">
      <c r="A241" s="264">
        <v>210</v>
      </c>
      <c r="B241" s="103" t="s">
        <v>824</v>
      </c>
      <c r="C241" s="104" t="s">
        <v>847</v>
      </c>
      <c r="D241" s="133" t="s">
        <v>848</v>
      </c>
      <c r="E241" s="128" t="s">
        <v>2069</v>
      </c>
      <c r="F241" s="103" t="s">
        <v>849</v>
      </c>
      <c r="G241" s="103" t="s">
        <v>1807</v>
      </c>
      <c r="H241" s="69"/>
      <c r="I241" s="190"/>
      <c r="J241" s="268"/>
      <c r="K241" s="281"/>
      <c r="L241" s="281"/>
      <c r="M241" s="148"/>
      <c r="N241" s="148"/>
      <c r="O241" s="148"/>
      <c r="P241" s="148"/>
      <c r="Q241" s="148"/>
      <c r="R241" s="148"/>
      <c r="S241" s="148"/>
      <c r="T241" s="148"/>
    </row>
    <row r="242" spans="1:20" s="33" customFormat="1" ht="344.25">
      <c r="A242" s="264">
        <v>211</v>
      </c>
      <c r="B242" s="103" t="s">
        <v>850</v>
      </c>
      <c r="C242" s="104" t="s">
        <v>851</v>
      </c>
      <c r="D242" s="133" t="s">
        <v>131</v>
      </c>
      <c r="E242" s="114" t="s">
        <v>2070</v>
      </c>
      <c r="F242" s="103" t="s">
        <v>1821</v>
      </c>
      <c r="G242" s="103" t="s">
        <v>852</v>
      </c>
      <c r="H242" s="69"/>
      <c r="I242" s="190"/>
      <c r="J242" s="268"/>
      <c r="K242" s="281"/>
      <c r="L242" s="281"/>
      <c r="M242" s="148"/>
      <c r="N242" s="148"/>
      <c r="O242" s="148"/>
      <c r="P242" s="148"/>
      <c r="Q242" s="148"/>
      <c r="R242" s="148"/>
      <c r="S242" s="148"/>
      <c r="T242" s="148"/>
    </row>
    <row r="243" spans="1:20" s="33" customFormat="1" ht="76.5">
      <c r="A243" s="264">
        <v>212</v>
      </c>
      <c r="B243" s="103" t="s">
        <v>850</v>
      </c>
      <c r="C243" s="104" t="s">
        <v>853</v>
      </c>
      <c r="D243" s="133" t="s">
        <v>854</v>
      </c>
      <c r="E243" s="114" t="s">
        <v>2071</v>
      </c>
      <c r="F243" s="117" t="s">
        <v>1919</v>
      </c>
      <c r="G243" s="103" t="s">
        <v>855</v>
      </c>
      <c r="H243" s="69"/>
      <c r="I243" s="190"/>
      <c r="J243" s="268"/>
      <c r="K243" s="281"/>
      <c r="L243" s="281"/>
      <c r="M243" s="148"/>
      <c r="N243" s="148"/>
      <c r="O243" s="148"/>
      <c r="P243" s="148"/>
      <c r="Q243" s="148"/>
      <c r="R243" s="148"/>
      <c r="S243" s="148"/>
      <c r="T243" s="148"/>
    </row>
    <row r="244" spans="1:20" s="33" customFormat="1" ht="191.25">
      <c r="A244" s="264">
        <v>213</v>
      </c>
      <c r="B244" s="103" t="s">
        <v>850</v>
      </c>
      <c r="C244" s="104" t="s">
        <v>856</v>
      </c>
      <c r="D244" s="133" t="s">
        <v>857</v>
      </c>
      <c r="E244" s="114" t="s">
        <v>2072</v>
      </c>
      <c r="F244" s="119" t="s">
        <v>858</v>
      </c>
      <c r="G244" s="103" t="s">
        <v>859</v>
      </c>
      <c r="H244" s="69"/>
      <c r="I244" s="190"/>
      <c r="J244" s="268"/>
      <c r="K244" s="281"/>
      <c r="L244" s="281"/>
      <c r="M244" s="148"/>
      <c r="N244" s="148"/>
      <c r="O244" s="148"/>
      <c r="P244" s="148"/>
      <c r="Q244" s="148"/>
      <c r="R244" s="148"/>
      <c r="S244" s="148"/>
      <c r="T244" s="148"/>
    </row>
    <row r="245" spans="1:20" s="33" customFormat="1" ht="63.75">
      <c r="A245" s="264">
        <v>214</v>
      </c>
      <c r="B245" s="103" t="s">
        <v>850</v>
      </c>
      <c r="C245" s="104" t="s">
        <v>860</v>
      </c>
      <c r="D245" s="133" t="s">
        <v>861</v>
      </c>
      <c r="E245" s="114" t="s">
        <v>2073</v>
      </c>
      <c r="F245" s="114" t="s">
        <v>862</v>
      </c>
      <c r="G245" s="103" t="s">
        <v>863</v>
      </c>
      <c r="H245" s="69"/>
      <c r="I245" s="190"/>
      <c r="J245" s="268"/>
      <c r="K245" s="281"/>
      <c r="L245" s="281"/>
      <c r="M245" s="148"/>
      <c r="N245" s="148"/>
      <c r="O245" s="148"/>
      <c r="P245" s="148"/>
      <c r="Q245" s="148"/>
      <c r="R245" s="148"/>
      <c r="S245" s="148"/>
      <c r="T245" s="148"/>
    </row>
    <row r="246" spans="1:20" s="33" customFormat="1" ht="51">
      <c r="A246" s="264">
        <v>215</v>
      </c>
      <c r="B246" s="103" t="s">
        <v>850</v>
      </c>
      <c r="C246" s="104" t="s">
        <v>864</v>
      </c>
      <c r="D246" s="133" t="s">
        <v>865</v>
      </c>
      <c r="E246" s="114" t="s">
        <v>2074</v>
      </c>
      <c r="F246" s="117" t="s">
        <v>1910</v>
      </c>
      <c r="G246" s="103" t="s">
        <v>866</v>
      </c>
      <c r="H246" s="69"/>
      <c r="I246" s="190"/>
      <c r="J246" s="268"/>
      <c r="K246" s="281"/>
      <c r="L246" s="281"/>
      <c r="M246" s="148"/>
      <c r="N246" s="148"/>
      <c r="O246" s="148"/>
      <c r="P246" s="148"/>
      <c r="Q246" s="148"/>
      <c r="R246" s="148"/>
      <c r="S246" s="148"/>
      <c r="T246" s="148"/>
    </row>
    <row r="247" spans="1:20" s="33" customFormat="1" ht="51">
      <c r="A247" s="264">
        <v>216</v>
      </c>
      <c r="B247" s="103" t="s">
        <v>850</v>
      </c>
      <c r="C247" s="104" t="s">
        <v>867</v>
      </c>
      <c r="D247" s="133" t="s">
        <v>868</v>
      </c>
      <c r="E247" s="114" t="s">
        <v>2075</v>
      </c>
      <c r="F247" s="103" t="s">
        <v>869</v>
      </c>
      <c r="G247" s="103" t="s">
        <v>870</v>
      </c>
      <c r="H247" s="69"/>
      <c r="I247" s="190"/>
      <c r="J247" s="268"/>
      <c r="K247" s="281"/>
      <c r="L247" s="281"/>
      <c r="M247" s="148"/>
      <c r="N247" s="148"/>
      <c r="O247" s="148"/>
      <c r="P247" s="148"/>
      <c r="Q247" s="148"/>
      <c r="R247" s="148"/>
      <c r="S247" s="148"/>
      <c r="T247" s="148"/>
    </row>
    <row r="248" spans="1:20" s="33" customFormat="1" ht="25.5">
      <c r="A248" s="264">
        <v>217</v>
      </c>
      <c r="B248" s="103" t="s">
        <v>850</v>
      </c>
      <c r="C248" s="104" t="s">
        <v>871</v>
      </c>
      <c r="D248" s="133" t="s">
        <v>872</v>
      </c>
      <c r="E248" s="114" t="s">
        <v>873</v>
      </c>
      <c r="F248" s="117" t="s">
        <v>1910</v>
      </c>
      <c r="G248" s="103" t="s">
        <v>804</v>
      </c>
      <c r="H248" s="69"/>
      <c r="I248" s="190"/>
      <c r="J248" s="268"/>
      <c r="K248" s="281"/>
      <c r="L248" s="281"/>
      <c r="M248" s="148"/>
      <c r="N248" s="148"/>
      <c r="O248" s="148"/>
      <c r="P248" s="148"/>
      <c r="Q248" s="148"/>
      <c r="R248" s="148"/>
      <c r="S248" s="148"/>
      <c r="T248" s="148"/>
    </row>
    <row r="249" spans="1:20" s="33" customFormat="1" ht="140.25">
      <c r="A249" s="264">
        <v>218</v>
      </c>
      <c r="B249" s="103" t="s">
        <v>850</v>
      </c>
      <c r="C249" s="104" t="s">
        <v>874</v>
      </c>
      <c r="D249" s="133" t="s">
        <v>875</v>
      </c>
      <c r="E249" s="114" t="s">
        <v>2076</v>
      </c>
      <c r="F249" s="103" t="s">
        <v>876</v>
      </c>
      <c r="G249" s="103" t="s">
        <v>877</v>
      </c>
      <c r="H249" s="69"/>
      <c r="I249" s="190"/>
      <c r="J249" s="268"/>
      <c r="K249" s="281"/>
      <c r="L249" s="281"/>
      <c r="M249" s="148"/>
      <c r="N249" s="148"/>
      <c r="O249" s="148"/>
      <c r="P249" s="148"/>
      <c r="Q249" s="148"/>
      <c r="R249" s="148"/>
      <c r="S249" s="148"/>
      <c r="T249" s="148"/>
    </row>
    <row r="250" spans="1:20" s="33" customFormat="1" ht="38.25">
      <c r="A250" s="264">
        <v>219</v>
      </c>
      <c r="B250" s="103" t="s">
        <v>850</v>
      </c>
      <c r="C250" s="104" t="s">
        <v>878</v>
      </c>
      <c r="D250" s="133" t="s">
        <v>879</v>
      </c>
      <c r="E250" s="114" t="s">
        <v>880</v>
      </c>
      <c r="F250" s="103" t="s">
        <v>881</v>
      </c>
      <c r="G250" s="103" t="s">
        <v>882</v>
      </c>
      <c r="H250" s="69"/>
      <c r="I250" s="190"/>
      <c r="J250" s="268"/>
      <c r="K250" s="281"/>
      <c r="L250" s="281"/>
      <c r="M250" s="148"/>
      <c r="N250" s="148"/>
      <c r="O250" s="148"/>
      <c r="P250" s="148"/>
      <c r="Q250" s="148"/>
      <c r="R250" s="148"/>
      <c r="S250" s="148"/>
      <c r="T250" s="148"/>
    </row>
    <row r="251" spans="1:20" s="33" customFormat="1" ht="63.75">
      <c r="A251" s="264">
        <v>220</v>
      </c>
      <c r="B251" s="103" t="s">
        <v>850</v>
      </c>
      <c r="C251" s="104" t="s">
        <v>883</v>
      </c>
      <c r="D251" s="133" t="s">
        <v>884</v>
      </c>
      <c r="E251" s="114" t="s">
        <v>2077</v>
      </c>
      <c r="F251" s="103" t="s">
        <v>885</v>
      </c>
      <c r="G251" s="103" t="s">
        <v>886</v>
      </c>
      <c r="H251" s="69"/>
      <c r="I251" s="190"/>
      <c r="J251" s="268"/>
      <c r="K251" s="281"/>
      <c r="L251" s="281"/>
      <c r="M251" s="148"/>
      <c r="N251" s="148"/>
      <c r="O251" s="148"/>
      <c r="P251" s="148"/>
      <c r="Q251" s="148"/>
      <c r="R251" s="148"/>
      <c r="S251" s="148"/>
      <c r="T251" s="148"/>
    </row>
    <row r="252" spans="1:20" s="33" customFormat="1" ht="38.25">
      <c r="A252" s="264">
        <v>221</v>
      </c>
      <c r="B252" s="103" t="s">
        <v>850</v>
      </c>
      <c r="C252" s="104" t="s">
        <v>887</v>
      </c>
      <c r="D252" s="133" t="s">
        <v>888</v>
      </c>
      <c r="E252" s="114" t="s">
        <v>2078</v>
      </c>
      <c r="F252" s="103" t="s">
        <v>889</v>
      </c>
      <c r="G252" s="103" t="s">
        <v>890</v>
      </c>
      <c r="H252" s="69"/>
      <c r="I252" s="190"/>
      <c r="J252" s="268"/>
      <c r="K252" s="281"/>
      <c r="L252" s="281"/>
      <c r="M252" s="148"/>
      <c r="N252" s="148"/>
      <c r="O252" s="148"/>
      <c r="P252" s="148"/>
      <c r="Q252" s="148"/>
      <c r="R252" s="148"/>
      <c r="S252" s="148"/>
      <c r="T252" s="148"/>
    </row>
    <row r="253" spans="1:20" s="33" customFormat="1" ht="38.25">
      <c r="A253" s="264">
        <v>222</v>
      </c>
      <c r="B253" s="103" t="s">
        <v>850</v>
      </c>
      <c r="C253" s="104" t="s">
        <v>891</v>
      </c>
      <c r="D253" s="133" t="s">
        <v>892</v>
      </c>
      <c r="E253" s="114" t="s">
        <v>893</v>
      </c>
      <c r="F253" s="103" t="s">
        <v>889</v>
      </c>
      <c r="G253" s="103" t="s">
        <v>894</v>
      </c>
      <c r="H253" s="69"/>
      <c r="I253" s="190"/>
      <c r="J253" s="268"/>
      <c r="K253" s="281"/>
      <c r="L253" s="281"/>
      <c r="M253" s="148"/>
      <c r="N253" s="148"/>
      <c r="O253" s="148"/>
      <c r="P253" s="148"/>
      <c r="Q253" s="148"/>
      <c r="R253" s="148"/>
      <c r="S253" s="148"/>
      <c r="T253" s="148"/>
    </row>
    <row r="254" spans="1:20" s="33" customFormat="1" ht="38.25">
      <c r="A254" s="264">
        <v>223</v>
      </c>
      <c r="B254" s="103" t="s">
        <v>850</v>
      </c>
      <c r="C254" s="104" t="s">
        <v>895</v>
      </c>
      <c r="D254" s="133" t="s">
        <v>896</v>
      </c>
      <c r="E254" s="114" t="s">
        <v>897</v>
      </c>
      <c r="F254" s="103" t="s">
        <v>889</v>
      </c>
      <c r="G254" s="103" t="s">
        <v>898</v>
      </c>
      <c r="H254" s="69"/>
      <c r="I254" s="190"/>
      <c r="J254" s="268"/>
      <c r="K254" s="281"/>
      <c r="L254" s="281"/>
      <c r="M254" s="148"/>
      <c r="N254" s="148"/>
      <c r="O254" s="148"/>
      <c r="P254" s="148"/>
      <c r="Q254" s="148"/>
      <c r="R254" s="148"/>
      <c r="S254" s="148"/>
      <c r="T254" s="148"/>
    </row>
    <row r="255" spans="1:20" s="33" customFormat="1" ht="25.5">
      <c r="A255" s="264">
        <v>224</v>
      </c>
      <c r="B255" s="255" t="s">
        <v>850</v>
      </c>
      <c r="C255" s="256" t="s">
        <v>899</v>
      </c>
      <c r="D255" s="257" t="s">
        <v>900</v>
      </c>
      <c r="E255" s="258" t="s">
        <v>2079</v>
      </c>
      <c r="F255" s="243" t="s">
        <v>1910</v>
      </c>
      <c r="G255" s="255" t="s">
        <v>804</v>
      </c>
      <c r="H255" s="69"/>
      <c r="I255" s="190"/>
      <c r="J255" s="268"/>
      <c r="K255" s="281"/>
      <c r="L255" s="281"/>
      <c r="M255" s="148"/>
      <c r="N255" s="148"/>
      <c r="O255" s="148"/>
      <c r="P255" s="148"/>
      <c r="Q255" s="148"/>
      <c r="R255" s="148"/>
      <c r="S255" s="148"/>
      <c r="T255" s="148"/>
    </row>
    <row r="256" spans="1:20" s="33" customFormat="1" ht="102">
      <c r="A256" s="264">
        <v>225</v>
      </c>
      <c r="B256" s="103" t="s">
        <v>850</v>
      </c>
      <c r="C256" s="104" t="s">
        <v>901</v>
      </c>
      <c r="D256" s="133" t="s">
        <v>902</v>
      </c>
      <c r="E256" s="114" t="s">
        <v>2080</v>
      </c>
      <c r="F256" s="119" t="s">
        <v>1769</v>
      </c>
      <c r="G256" s="103" t="s">
        <v>903</v>
      </c>
      <c r="H256" s="69"/>
      <c r="I256" s="190"/>
      <c r="J256" s="268"/>
      <c r="K256" s="281"/>
      <c r="L256" s="281"/>
      <c r="M256" s="148"/>
      <c r="N256" s="148"/>
      <c r="O256" s="148"/>
      <c r="P256" s="148"/>
      <c r="Q256" s="148"/>
      <c r="R256" s="148"/>
      <c r="S256" s="148"/>
      <c r="T256" s="148"/>
    </row>
    <row r="257" spans="1:20" s="33" customFormat="1" ht="38.25">
      <c r="A257" s="264">
        <v>226</v>
      </c>
      <c r="B257" s="103" t="s">
        <v>850</v>
      </c>
      <c r="C257" s="104" t="s">
        <v>904</v>
      </c>
      <c r="D257" s="133" t="s">
        <v>905</v>
      </c>
      <c r="E257" s="114" t="s">
        <v>906</v>
      </c>
      <c r="F257" s="103" t="s">
        <v>889</v>
      </c>
      <c r="G257" s="103" t="s">
        <v>907</v>
      </c>
      <c r="H257" s="69"/>
      <c r="I257" s="190"/>
      <c r="J257" s="268"/>
      <c r="K257" s="281"/>
      <c r="L257" s="281"/>
      <c r="M257" s="148"/>
      <c r="N257" s="148"/>
      <c r="O257" s="148"/>
      <c r="P257" s="148"/>
      <c r="Q257" s="148"/>
      <c r="R257" s="148"/>
      <c r="S257" s="148"/>
      <c r="T257" s="148"/>
    </row>
    <row r="258" spans="1:20" s="33" customFormat="1" ht="25.5">
      <c r="A258" s="264">
        <v>227</v>
      </c>
      <c r="B258" s="103" t="s">
        <v>850</v>
      </c>
      <c r="C258" s="104" t="s">
        <v>908</v>
      </c>
      <c r="D258" s="133" t="s">
        <v>909</v>
      </c>
      <c r="E258" s="114" t="s">
        <v>2081</v>
      </c>
      <c r="F258" s="117" t="s">
        <v>1910</v>
      </c>
      <c r="G258" s="103" t="s">
        <v>910</v>
      </c>
      <c r="H258" s="69"/>
      <c r="I258" s="190"/>
      <c r="J258" s="268"/>
      <c r="K258" s="281"/>
      <c r="L258" s="281"/>
      <c r="M258" s="148"/>
      <c r="N258" s="148"/>
      <c r="O258" s="148"/>
      <c r="P258" s="148"/>
      <c r="Q258" s="148"/>
      <c r="R258" s="148"/>
      <c r="S258" s="148"/>
      <c r="T258" s="148"/>
    </row>
    <row r="259" spans="1:20" s="33" customFormat="1" ht="51">
      <c r="A259" s="264">
        <v>228</v>
      </c>
      <c r="B259" s="103" t="s">
        <v>850</v>
      </c>
      <c r="C259" s="104" t="s">
        <v>911</v>
      </c>
      <c r="D259" s="133" t="s">
        <v>912</v>
      </c>
      <c r="E259" s="114" t="s">
        <v>2082</v>
      </c>
      <c r="F259" s="103" t="s">
        <v>913</v>
      </c>
      <c r="G259" s="103" t="s">
        <v>914</v>
      </c>
      <c r="H259" s="69"/>
      <c r="I259" s="190"/>
      <c r="J259" s="268"/>
      <c r="K259" s="281"/>
      <c r="L259" s="281"/>
      <c r="M259" s="148"/>
      <c r="N259" s="148"/>
      <c r="O259" s="148"/>
      <c r="P259" s="148"/>
      <c r="Q259" s="148"/>
      <c r="R259" s="148"/>
      <c r="S259" s="148"/>
      <c r="T259" s="148"/>
    </row>
    <row r="260" spans="1:20" s="33" customFormat="1" ht="38.25">
      <c r="A260" s="264">
        <v>229</v>
      </c>
      <c r="B260" s="212" t="s">
        <v>850</v>
      </c>
      <c r="C260" s="213" t="s">
        <v>915</v>
      </c>
      <c r="D260" s="214" t="s">
        <v>916</v>
      </c>
      <c r="E260" s="205" t="s">
        <v>917</v>
      </c>
      <c r="F260" s="210" t="s">
        <v>1910</v>
      </c>
      <c r="G260" s="212" t="s">
        <v>918</v>
      </c>
      <c r="H260" s="69"/>
      <c r="I260" s="190"/>
      <c r="J260" s="268"/>
      <c r="K260" s="281"/>
      <c r="L260" s="281"/>
      <c r="M260" s="148"/>
      <c r="N260" s="148"/>
      <c r="O260" s="148"/>
      <c r="P260" s="148"/>
      <c r="Q260" s="148"/>
      <c r="R260" s="148"/>
      <c r="S260" s="148"/>
      <c r="T260" s="148"/>
    </row>
    <row r="261" spans="1:20" s="33" customFormat="1" ht="318.75">
      <c r="A261" s="264">
        <v>230</v>
      </c>
      <c r="B261" s="103" t="s">
        <v>919</v>
      </c>
      <c r="C261" s="104" t="s">
        <v>920</v>
      </c>
      <c r="D261" s="133" t="s">
        <v>131</v>
      </c>
      <c r="E261" s="141" t="s">
        <v>2083</v>
      </c>
      <c r="F261" s="115" t="s">
        <v>1825</v>
      </c>
      <c r="G261" s="103" t="s">
        <v>921</v>
      </c>
      <c r="H261" s="69"/>
      <c r="I261" s="190"/>
      <c r="J261" s="268"/>
      <c r="K261" s="281"/>
      <c r="L261" s="281"/>
      <c r="M261" s="148"/>
      <c r="N261" s="148"/>
      <c r="O261" s="148"/>
      <c r="P261" s="148"/>
      <c r="Q261" s="148"/>
      <c r="R261" s="148"/>
      <c r="S261" s="148"/>
      <c r="T261" s="148"/>
    </row>
    <row r="262" spans="1:20" s="33" customFormat="1" ht="331.5">
      <c r="A262" s="264">
        <v>231</v>
      </c>
      <c r="B262" s="103" t="s">
        <v>919</v>
      </c>
      <c r="C262" s="104" t="s">
        <v>922</v>
      </c>
      <c r="D262" s="133" t="s">
        <v>923</v>
      </c>
      <c r="E262" s="141" t="s">
        <v>2084</v>
      </c>
      <c r="F262" s="103" t="s">
        <v>924</v>
      </c>
      <c r="G262" s="103" t="s">
        <v>925</v>
      </c>
      <c r="H262" s="69"/>
      <c r="I262" s="190"/>
      <c r="J262" s="268"/>
      <c r="K262" s="281"/>
      <c r="L262" s="281"/>
      <c r="M262" s="148"/>
      <c r="N262" s="148"/>
      <c r="O262" s="148"/>
      <c r="P262" s="148"/>
      <c r="Q262" s="148"/>
      <c r="R262" s="148"/>
      <c r="S262" s="148"/>
      <c r="T262" s="148"/>
    </row>
    <row r="263" spans="1:20" s="33" customFormat="1" ht="114.75">
      <c r="A263" s="264">
        <v>232</v>
      </c>
      <c r="B263" s="103" t="s">
        <v>919</v>
      </c>
      <c r="C263" s="104" t="s">
        <v>926</v>
      </c>
      <c r="D263" s="133" t="s">
        <v>927</v>
      </c>
      <c r="E263" s="141" t="s">
        <v>2085</v>
      </c>
      <c r="F263" s="114" t="s">
        <v>928</v>
      </c>
      <c r="G263" s="103" t="s">
        <v>1808</v>
      </c>
      <c r="H263" s="69"/>
      <c r="I263" s="190"/>
      <c r="J263" s="268"/>
      <c r="K263" s="281"/>
      <c r="L263" s="281"/>
      <c r="M263" s="148"/>
      <c r="N263" s="148"/>
      <c r="O263" s="148"/>
      <c r="P263" s="148"/>
      <c r="Q263" s="148"/>
      <c r="R263" s="148"/>
      <c r="S263" s="148"/>
      <c r="T263" s="148"/>
    </row>
    <row r="264" spans="1:20" s="33" customFormat="1" ht="63.75">
      <c r="A264" s="264">
        <v>233</v>
      </c>
      <c r="B264" s="103" t="s">
        <v>919</v>
      </c>
      <c r="C264" s="104" t="s">
        <v>929</v>
      </c>
      <c r="D264" s="133" t="s">
        <v>930</v>
      </c>
      <c r="E264" s="141" t="s">
        <v>931</v>
      </c>
      <c r="F264" s="117" t="s">
        <v>143</v>
      </c>
      <c r="G264" s="103" t="s">
        <v>932</v>
      </c>
      <c r="H264" s="69"/>
      <c r="I264" s="190"/>
      <c r="J264" s="268"/>
      <c r="K264" s="281"/>
      <c r="L264" s="281"/>
      <c r="M264" s="148"/>
      <c r="N264" s="148"/>
      <c r="O264" s="148"/>
      <c r="P264" s="148"/>
      <c r="Q264" s="148"/>
      <c r="R264" s="148"/>
      <c r="S264" s="148"/>
      <c r="T264" s="148"/>
    </row>
    <row r="265" spans="1:20" s="33" customFormat="1" ht="140.25">
      <c r="A265" s="264">
        <v>234</v>
      </c>
      <c r="B265" s="103" t="s">
        <v>919</v>
      </c>
      <c r="C265" s="104" t="s">
        <v>933</v>
      </c>
      <c r="D265" s="133" t="s">
        <v>934</v>
      </c>
      <c r="E265" s="114" t="s">
        <v>2086</v>
      </c>
      <c r="F265" s="67" t="s">
        <v>935</v>
      </c>
      <c r="G265" s="103" t="s">
        <v>1809</v>
      </c>
      <c r="H265" s="69"/>
      <c r="I265" s="190"/>
      <c r="J265" s="268"/>
      <c r="K265" s="281"/>
      <c r="L265" s="281"/>
      <c r="M265" s="148"/>
      <c r="N265" s="148"/>
      <c r="O265" s="148"/>
      <c r="P265" s="148"/>
      <c r="Q265" s="148"/>
      <c r="R265" s="148"/>
      <c r="S265" s="148"/>
      <c r="T265" s="148"/>
    </row>
    <row r="266" spans="1:20" s="33" customFormat="1" ht="255">
      <c r="A266" s="264">
        <v>235</v>
      </c>
      <c r="B266" s="212" t="s">
        <v>919</v>
      </c>
      <c r="C266" s="213" t="s">
        <v>936</v>
      </c>
      <c r="D266" s="214" t="s">
        <v>937</v>
      </c>
      <c r="E266" s="205" t="s">
        <v>938</v>
      </c>
      <c r="F266" s="205" t="s">
        <v>1770</v>
      </c>
      <c r="G266" s="212" t="s">
        <v>939</v>
      </c>
      <c r="H266" s="69"/>
      <c r="I266" s="190"/>
      <c r="J266" s="268"/>
      <c r="K266" s="281"/>
      <c r="L266" s="281"/>
      <c r="M266" s="148"/>
      <c r="N266" s="148"/>
      <c r="O266" s="148"/>
      <c r="P266" s="148"/>
      <c r="Q266" s="148"/>
      <c r="R266" s="148"/>
      <c r="S266" s="148"/>
      <c r="T266" s="148"/>
    </row>
    <row r="267" spans="1:20" s="33" customFormat="1" ht="242.25">
      <c r="A267" s="264">
        <v>236</v>
      </c>
      <c r="B267" s="103" t="s">
        <v>940</v>
      </c>
      <c r="C267" s="104" t="s">
        <v>941</v>
      </c>
      <c r="D267" s="133" t="s">
        <v>942</v>
      </c>
      <c r="E267" s="114" t="s">
        <v>2087</v>
      </c>
      <c r="F267" s="103" t="s">
        <v>943</v>
      </c>
      <c r="G267" s="103" t="s">
        <v>944</v>
      </c>
      <c r="H267" s="69"/>
      <c r="I267" s="190"/>
      <c r="J267" s="268"/>
      <c r="K267" s="281"/>
      <c r="L267" s="281"/>
      <c r="M267" s="148"/>
      <c r="N267" s="148"/>
      <c r="O267" s="148"/>
      <c r="P267" s="148"/>
      <c r="Q267" s="148"/>
      <c r="R267" s="148"/>
      <c r="S267" s="148"/>
      <c r="T267" s="148"/>
    </row>
    <row r="268" spans="1:20" s="33" customFormat="1" ht="25.5">
      <c r="A268" s="264">
        <v>237</v>
      </c>
      <c r="B268" s="103" t="s">
        <v>940</v>
      </c>
      <c r="C268" s="104" t="s">
        <v>945</v>
      </c>
      <c r="D268" s="133" t="s">
        <v>946</v>
      </c>
      <c r="E268" s="105" t="s">
        <v>947</v>
      </c>
      <c r="F268" s="117" t="s">
        <v>143</v>
      </c>
      <c r="G268" s="103" t="s">
        <v>804</v>
      </c>
      <c r="H268" s="69"/>
      <c r="I268" s="190"/>
      <c r="J268" s="268"/>
      <c r="K268" s="281"/>
      <c r="L268" s="281"/>
      <c r="M268" s="148"/>
      <c r="N268" s="148"/>
      <c r="O268" s="148"/>
      <c r="P268" s="148"/>
      <c r="Q268" s="148"/>
      <c r="R268" s="148"/>
      <c r="S268" s="148"/>
      <c r="T268" s="148"/>
    </row>
    <row r="269" spans="1:20" s="33" customFormat="1" ht="76.5">
      <c r="A269" s="264">
        <v>238</v>
      </c>
      <c r="B269" s="103" t="s">
        <v>940</v>
      </c>
      <c r="C269" s="104" t="s">
        <v>948</v>
      </c>
      <c r="D269" s="133" t="s">
        <v>949</v>
      </c>
      <c r="E269" s="141" t="s">
        <v>950</v>
      </c>
      <c r="F269" s="117" t="s">
        <v>143</v>
      </c>
      <c r="G269" s="103" t="s">
        <v>951</v>
      </c>
      <c r="H269" s="69"/>
      <c r="I269" s="190"/>
      <c r="J269" s="268"/>
      <c r="K269" s="281"/>
      <c r="L269" s="281"/>
      <c r="M269" s="148"/>
      <c r="N269" s="148"/>
      <c r="O269" s="148"/>
      <c r="P269" s="148"/>
      <c r="Q269" s="148"/>
      <c r="R269" s="148"/>
      <c r="S269" s="148"/>
      <c r="T269" s="148"/>
    </row>
    <row r="270" spans="1:20" s="33" customFormat="1" ht="102">
      <c r="A270" s="264">
        <v>239</v>
      </c>
      <c r="B270" s="103" t="s">
        <v>940</v>
      </c>
      <c r="C270" s="104" t="s">
        <v>952</v>
      </c>
      <c r="D270" s="133" t="s">
        <v>953</v>
      </c>
      <c r="E270" s="141" t="s">
        <v>1771</v>
      </c>
      <c r="F270" s="117" t="s">
        <v>1772</v>
      </c>
      <c r="G270" s="103" t="s">
        <v>954</v>
      </c>
      <c r="H270" s="69"/>
      <c r="I270" s="190"/>
      <c r="J270" s="268"/>
      <c r="K270" s="281"/>
      <c r="L270" s="281"/>
      <c r="M270" s="148"/>
      <c r="N270" s="148"/>
      <c r="O270" s="148"/>
      <c r="P270" s="148"/>
      <c r="Q270" s="148"/>
      <c r="R270" s="148"/>
      <c r="S270" s="148"/>
      <c r="T270" s="148"/>
    </row>
    <row r="271" spans="1:20" s="33" customFormat="1" ht="38.25">
      <c r="A271" s="264">
        <v>240</v>
      </c>
      <c r="B271" s="103" t="s">
        <v>940</v>
      </c>
      <c r="C271" s="104" t="s">
        <v>955</v>
      </c>
      <c r="D271" s="133" t="s">
        <v>956</v>
      </c>
      <c r="E271" s="114" t="s">
        <v>2088</v>
      </c>
      <c r="F271" s="117" t="s">
        <v>1910</v>
      </c>
      <c r="G271" s="103" t="s">
        <v>957</v>
      </c>
      <c r="H271" s="69"/>
      <c r="I271" s="190"/>
      <c r="J271" s="268"/>
      <c r="K271" s="281"/>
      <c r="L271" s="281"/>
      <c r="M271" s="148"/>
      <c r="N271" s="148"/>
      <c r="O271" s="148"/>
      <c r="P271" s="148"/>
      <c r="Q271" s="148"/>
      <c r="R271" s="148"/>
      <c r="S271" s="148"/>
      <c r="T271" s="148"/>
    </row>
    <row r="272" spans="1:20" s="33" customFormat="1" ht="38.25">
      <c r="A272" s="264">
        <v>241</v>
      </c>
      <c r="B272" s="212" t="s">
        <v>940</v>
      </c>
      <c r="C272" s="213" t="s">
        <v>958</v>
      </c>
      <c r="D272" s="214" t="s">
        <v>959</v>
      </c>
      <c r="E272" s="205" t="s">
        <v>2089</v>
      </c>
      <c r="F272" s="205" t="s">
        <v>960</v>
      </c>
      <c r="G272" s="212" t="s">
        <v>957</v>
      </c>
      <c r="H272" s="69"/>
      <c r="I272" s="190"/>
      <c r="J272" s="268"/>
      <c r="K272" s="281"/>
      <c r="L272" s="281"/>
      <c r="M272" s="148"/>
      <c r="N272" s="148"/>
      <c r="O272" s="148"/>
      <c r="P272" s="148"/>
      <c r="Q272" s="148"/>
      <c r="R272" s="148"/>
      <c r="S272" s="148"/>
      <c r="T272" s="148"/>
    </row>
    <row r="273" spans="1:20" s="33" customFormat="1">
      <c r="A273" s="264">
        <v>242</v>
      </c>
      <c r="B273" s="103" t="s">
        <v>940</v>
      </c>
      <c r="C273" s="104" t="s">
        <v>961</v>
      </c>
      <c r="D273" s="133" t="s">
        <v>962</v>
      </c>
      <c r="E273" s="114" t="s">
        <v>963</v>
      </c>
      <c r="F273" s="117" t="s">
        <v>1920</v>
      </c>
      <c r="G273" s="103" t="s">
        <v>964</v>
      </c>
      <c r="H273" s="69"/>
      <c r="I273" s="190"/>
      <c r="J273" s="268"/>
      <c r="K273" s="281"/>
      <c r="L273" s="281"/>
      <c r="M273" s="148"/>
      <c r="N273" s="148"/>
      <c r="O273" s="148"/>
      <c r="P273" s="148"/>
      <c r="Q273" s="148"/>
      <c r="R273" s="148"/>
      <c r="S273" s="148"/>
      <c r="T273" s="148"/>
    </row>
    <row r="274" spans="1:20" s="33" customFormat="1" ht="25.5">
      <c r="A274" s="264">
        <v>243</v>
      </c>
      <c r="B274" s="103" t="s">
        <v>940</v>
      </c>
      <c r="C274" s="104" t="s">
        <v>965</v>
      </c>
      <c r="D274" s="133" t="s">
        <v>966</v>
      </c>
      <c r="E274" s="114" t="s">
        <v>967</v>
      </c>
      <c r="F274" s="117" t="s">
        <v>1910</v>
      </c>
      <c r="G274" s="103" t="s">
        <v>968</v>
      </c>
      <c r="H274" s="69"/>
      <c r="I274" s="190"/>
      <c r="J274" s="268"/>
      <c r="K274" s="281"/>
      <c r="L274" s="281"/>
      <c r="M274" s="148"/>
      <c r="N274" s="148"/>
      <c r="O274" s="148"/>
      <c r="P274" s="148"/>
      <c r="Q274" s="148"/>
      <c r="R274" s="148"/>
      <c r="S274" s="148"/>
      <c r="T274" s="148"/>
    </row>
    <row r="275" spans="1:20" s="33" customFormat="1" ht="38.25">
      <c r="A275" s="264">
        <v>244</v>
      </c>
      <c r="B275" s="103" t="s">
        <v>940</v>
      </c>
      <c r="C275" s="104" t="s">
        <v>969</v>
      </c>
      <c r="D275" s="133" t="s">
        <v>970</v>
      </c>
      <c r="E275" s="141" t="s">
        <v>971</v>
      </c>
      <c r="F275" s="103" t="s">
        <v>972</v>
      </c>
      <c r="G275" s="103" t="s">
        <v>973</v>
      </c>
      <c r="H275" s="69"/>
      <c r="I275" s="190"/>
      <c r="J275" s="268"/>
      <c r="K275" s="281"/>
      <c r="L275" s="281"/>
      <c r="M275" s="148"/>
      <c r="N275" s="148"/>
      <c r="O275" s="148"/>
      <c r="P275" s="148"/>
      <c r="Q275" s="148"/>
      <c r="R275" s="148"/>
      <c r="S275" s="148"/>
      <c r="T275" s="148"/>
    </row>
    <row r="276" spans="1:20" s="33" customFormat="1" ht="102">
      <c r="A276" s="264">
        <v>245</v>
      </c>
      <c r="B276" s="103" t="s">
        <v>940</v>
      </c>
      <c r="C276" s="104" t="s">
        <v>974</v>
      </c>
      <c r="D276" s="133" t="s">
        <v>975</v>
      </c>
      <c r="E276" s="114" t="s">
        <v>2090</v>
      </c>
      <c r="F276" s="117" t="s">
        <v>1910</v>
      </c>
      <c r="G276" s="103" t="s">
        <v>976</v>
      </c>
      <c r="H276" s="69"/>
      <c r="I276" s="190"/>
      <c r="J276" s="268"/>
      <c r="K276" s="281"/>
      <c r="L276" s="281"/>
      <c r="M276" s="148"/>
      <c r="N276" s="148"/>
      <c r="O276" s="148"/>
      <c r="P276" s="148"/>
      <c r="Q276" s="148"/>
      <c r="R276" s="148"/>
      <c r="S276" s="148"/>
      <c r="T276" s="148"/>
    </row>
    <row r="277" spans="1:20" s="33" customFormat="1" ht="63.75">
      <c r="A277" s="264">
        <v>246</v>
      </c>
      <c r="B277" s="103" t="s">
        <v>940</v>
      </c>
      <c r="C277" s="104" t="s">
        <v>977</v>
      </c>
      <c r="D277" s="133" t="s">
        <v>978</v>
      </c>
      <c r="E277" s="141" t="s">
        <v>979</v>
      </c>
      <c r="F277" s="117" t="s">
        <v>1910</v>
      </c>
      <c r="G277" s="103" t="s">
        <v>980</v>
      </c>
      <c r="H277" s="69"/>
      <c r="I277" s="190"/>
      <c r="J277" s="268"/>
      <c r="K277" s="281"/>
      <c r="L277" s="281"/>
      <c r="M277" s="148"/>
      <c r="N277" s="148"/>
      <c r="O277" s="148"/>
      <c r="P277" s="148"/>
      <c r="Q277" s="148"/>
      <c r="R277" s="148"/>
      <c r="S277" s="148"/>
      <c r="T277" s="148"/>
    </row>
    <row r="278" spans="1:20" s="33" customFormat="1" ht="89.25">
      <c r="A278" s="264">
        <v>247</v>
      </c>
      <c r="B278" s="103" t="s">
        <v>940</v>
      </c>
      <c r="C278" s="104" t="s">
        <v>981</v>
      </c>
      <c r="D278" s="133" t="s">
        <v>982</v>
      </c>
      <c r="E278" s="114" t="s">
        <v>2091</v>
      </c>
      <c r="F278" s="117" t="s">
        <v>1910</v>
      </c>
      <c r="G278" s="103" t="s">
        <v>983</v>
      </c>
      <c r="H278" s="69"/>
      <c r="I278" s="190"/>
      <c r="J278" s="268"/>
      <c r="K278" s="281"/>
      <c r="L278" s="281"/>
      <c r="M278" s="148"/>
      <c r="N278" s="148"/>
      <c r="O278" s="148"/>
      <c r="P278" s="148"/>
      <c r="Q278" s="148"/>
      <c r="R278" s="148"/>
      <c r="S278" s="148"/>
      <c r="T278" s="148"/>
    </row>
    <row r="279" spans="1:20" s="33" customFormat="1" ht="63.75">
      <c r="A279" s="264">
        <v>248</v>
      </c>
      <c r="B279" s="103" t="s">
        <v>940</v>
      </c>
      <c r="C279" s="104" t="s">
        <v>984</v>
      </c>
      <c r="D279" s="133" t="s">
        <v>985</v>
      </c>
      <c r="E279" s="141" t="s">
        <v>986</v>
      </c>
      <c r="F279" s="117" t="s">
        <v>1910</v>
      </c>
      <c r="G279" s="103" t="s">
        <v>987</v>
      </c>
      <c r="H279" s="69"/>
      <c r="I279" s="190"/>
      <c r="J279" s="268"/>
      <c r="K279" s="281"/>
      <c r="L279" s="281"/>
      <c r="M279" s="148"/>
      <c r="N279" s="148"/>
      <c r="O279" s="148"/>
      <c r="P279" s="148"/>
      <c r="Q279" s="148"/>
      <c r="R279" s="148"/>
      <c r="S279" s="148"/>
      <c r="T279" s="148"/>
    </row>
    <row r="280" spans="1:20" s="33" customFormat="1" ht="89.25">
      <c r="A280" s="264">
        <v>249</v>
      </c>
      <c r="B280" s="103" t="s">
        <v>940</v>
      </c>
      <c r="C280" s="104" t="s">
        <v>988</v>
      </c>
      <c r="D280" s="133" t="s">
        <v>989</v>
      </c>
      <c r="E280" s="141" t="s">
        <v>990</v>
      </c>
      <c r="F280" s="119" t="s">
        <v>991</v>
      </c>
      <c r="G280" s="103" t="s">
        <v>992</v>
      </c>
      <c r="H280" s="69"/>
      <c r="I280" s="190"/>
      <c r="J280" s="268"/>
      <c r="K280" s="281"/>
      <c r="L280" s="281"/>
      <c r="M280" s="148"/>
      <c r="N280" s="148"/>
      <c r="O280" s="148"/>
      <c r="P280" s="148"/>
      <c r="Q280" s="148"/>
      <c r="R280" s="148"/>
      <c r="S280" s="148"/>
      <c r="T280" s="148"/>
    </row>
    <row r="281" spans="1:20" s="33" customFormat="1" ht="76.5">
      <c r="A281" s="264">
        <v>250</v>
      </c>
      <c r="B281" s="103" t="s">
        <v>940</v>
      </c>
      <c r="C281" s="104" t="s">
        <v>993</v>
      </c>
      <c r="D281" s="133" t="s">
        <v>994</v>
      </c>
      <c r="E281" s="141" t="s">
        <v>995</v>
      </c>
      <c r="F281" s="117" t="s">
        <v>1910</v>
      </c>
      <c r="G281" s="103" t="s">
        <v>996</v>
      </c>
      <c r="H281" s="69"/>
      <c r="I281" s="190"/>
      <c r="J281" s="268"/>
      <c r="K281" s="281"/>
      <c r="L281" s="281"/>
      <c r="M281" s="148"/>
      <c r="N281" s="148"/>
      <c r="O281" s="148"/>
      <c r="P281" s="148"/>
      <c r="Q281" s="148"/>
      <c r="R281" s="148"/>
      <c r="S281" s="148"/>
      <c r="T281" s="148"/>
    </row>
    <row r="282" spans="1:20" s="33" customFormat="1" ht="63.75">
      <c r="A282" s="264">
        <v>251</v>
      </c>
      <c r="B282" s="103" t="s">
        <v>940</v>
      </c>
      <c r="C282" s="104" t="s">
        <v>997</v>
      </c>
      <c r="D282" s="133" t="s">
        <v>998</v>
      </c>
      <c r="E282" s="141" t="s">
        <v>999</v>
      </c>
      <c r="F282" s="117" t="s">
        <v>1910</v>
      </c>
      <c r="G282" s="103" t="s">
        <v>1000</v>
      </c>
      <c r="H282" s="69"/>
      <c r="I282" s="190"/>
      <c r="J282" s="268"/>
      <c r="K282" s="281"/>
      <c r="L282" s="281"/>
      <c r="M282" s="148"/>
      <c r="N282" s="148"/>
      <c r="O282" s="148"/>
      <c r="P282" s="148"/>
      <c r="Q282" s="148"/>
      <c r="R282" s="148"/>
      <c r="S282" s="148"/>
      <c r="T282" s="148"/>
    </row>
    <row r="283" spans="1:20" s="33" customFormat="1" ht="25.5">
      <c r="A283" s="264">
        <v>252</v>
      </c>
      <c r="B283" s="103" t="s">
        <v>940</v>
      </c>
      <c r="C283" s="104" t="s">
        <v>1001</v>
      </c>
      <c r="D283" s="133" t="s">
        <v>1002</v>
      </c>
      <c r="E283" s="141" t="s">
        <v>1003</v>
      </c>
      <c r="F283" s="117" t="s">
        <v>1910</v>
      </c>
      <c r="G283" s="103" t="s">
        <v>1004</v>
      </c>
      <c r="H283" s="69"/>
      <c r="I283" s="190"/>
      <c r="J283" s="268"/>
      <c r="K283" s="281"/>
      <c r="L283" s="281"/>
      <c r="M283" s="148"/>
      <c r="N283" s="148"/>
      <c r="O283" s="148"/>
      <c r="P283" s="148"/>
      <c r="Q283" s="148"/>
      <c r="R283" s="148"/>
      <c r="S283" s="148"/>
      <c r="T283" s="148"/>
    </row>
    <row r="284" spans="1:20" s="33" customFormat="1" ht="184.5">
      <c r="A284" s="264">
        <v>253</v>
      </c>
      <c r="B284" s="212" t="s">
        <v>940</v>
      </c>
      <c r="C284" s="213" t="s">
        <v>1005</v>
      </c>
      <c r="D284" s="214" t="s">
        <v>1006</v>
      </c>
      <c r="E284" s="205" t="s">
        <v>2197</v>
      </c>
      <c r="F284" s="205" t="s">
        <v>1007</v>
      </c>
      <c r="G284" s="212" t="s">
        <v>1008</v>
      </c>
      <c r="H284" s="69"/>
      <c r="I284" s="190"/>
      <c r="J284" s="268"/>
      <c r="K284" s="281"/>
      <c r="L284" s="281"/>
      <c r="M284" s="148"/>
      <c r="N284" s="148"/>
      <c r="O284" s="148"/>
      <c r="P284" s="148"/>
      <c r="Q284" s="148"/>
      <c r="R284" s="148"/>
      <c r="S284" s="148"/>
      <c r="T284" s="148"/>
    </row>
    <row r="285" spans="1:20" s="33" customFormat="1" ht="38.25">
      <c r="A285" s="264">
        <v>254</v>
      </c>
      <c r="B285" s="212" t="s">
        <v>940</v>
      </c>
      <c r="C285" s="213" t="s">
        <v>1009</v>
      </c>
      <c r="D285" s="214" t="s">
        <v>1010</v>
      </c>
      <c r="E285" s="205" t="s">
        <v>1011</v>
      </c>
      <c r="F285" s="205" t="s">
        <v>1773</v>
      </c>
      <c r="G285" s="212" t="s">
        <v>1012</v>
      </c>
      <c r="H285" s="69"/>
      <c r="I285" s="190"/>
      <c r="J285" s="268"/>
      <c r="K285" s="281"/>
      <c r="L285" s="281"/>
      <c r="M285" s="148"/>
      <c r="N285" s="148"/>
      <c r="O285" s="148"/>
      <c r="P285" s="148"/>
      <c r="Q285" s="148"/>
      <c r="R285" s="148"/>
      <c r="S285" s="148"/>
      <c r="T285" s="148"/>
    </row>
    <row r="286" spans="1:20" s="33" customFormat="1" ht="89.25">
      <c r="A286" s="264">
        <v>255</v>
      </c>
      <c r="B286" s="212" t="s">
        <v>940</v>
      </c>
      <c r="C286" s="213" t="s">
        <v>1013</v>
      </c>
      <c r="D286" s="214" t="s">
        <v>1014</v>
      </c>
      <c r="E286" s="205" t="s">
        <v>1015</v>
      </c>
      <c r="F286" s="205" t="s">
        <v>1016</v>
      </c>
      <c r="G286" s="212" t="s">
        <v>1017</v>
      </c>
      <c r="H286" s="69"/>
      <c r="I286" s="190"/>
      <c r="J286" s="268"/>
      <c r="K286" s="281"/>
      <c r="L286" s="281"/>
      <c r="M286" s="148"/>
      <c r="N286" s="148"/>
      <c r="O286" s="148"/>
      <c r="P286" s="148"/>
      <c r="Q286" s="148"/>
      <c r="R286" s="148"/>
      <c r="S286" s="148"/>
      <c r="T286" s="148"/>
    </row>
    <row r="287" spans="1:20" s="33" customFormat="1" ht="76.5">
      <c r="A287" s="264">
        <v>256</v>
      </c>
      <c r="B287" s="212" t="s">
        <v>940</v>
      </c>
      <c r="C287" s="213" t="s">
        <v>1018</v>
      </c>
      <c r="D287" s="214" t="s">
        <v>1736</v>
      </c>
      <c r="E287" s="205" t="s">
        <v>1019</v>
      </c>
      <c r="F287" s="205" t="s">
        <v>1020</v>
      </c>
      <c r="G287" s="212" t="s">
        <v>804</v>
      </c>
      <c r="H287" s="69"/>
      <c r="I287" s="190"/>
      <c r="J287" s="268"/>
      <c r="K287" s="281"/>
      <c r="L287" s="281"/>
      <c r="M287" s="148"/>
      <c r="N287" s="148"/>
      <c r="O287" s="148"/>
      <c r="P287" s="148"/>
      <c r="Q287" s="148"/>
      <c r="R287" s="148"/>
      <c r="S287" s="148"/>
      <c r="T287" s="148"/>
    </row>
    <row r="288" spans="1:20" s="33" customFormat="1" ht="89.25">
      <c r="A288" s="264">
        <v>257</v>
      </c>
      <c r="B288" s="212" t="s">
        <v>940</v>
      </c>
      <c r="C288" s="213" t="s">
        <v>1021</v>
      </c>
      <c r="D288" s="214" t="s">
        <v>1022</v>
      </c>
      <c r="E288" s="205" t="s">
        <v>1774</v>
      </c>
      <c r="F288" s="205" t="s">
        <v>1023</v>
      </c>
      <c r="G288" s="212" t="s">
        <v>1024</v>
      </c>
      <c r="H288" s="69"/>
      <c r="I288" s="190"/>
      <c r="J288" s="268"/>
      <c r="K288" s="281"/>
      <c r="L288" s="281"/>
      <c r="M288" s="148"/>
      <c r="N288" s="148"/>
      <c r="O288" s="148"/>
      <c r="P288" s="148"/>
      <c r="Q288" s="148"/>
      <c r="R288" s="148"/>
      <c r="S288" s="148"/>
      <c r="T288" s="148"/>
    </row>
    <row r="289" spans="1:20" s="33" customFormat="1" ht="89.25">
      <c r="A289" s="264">
        <v>258</v>
      </c>
      <c r="B289" s="212" t="s">
        <v>940</v>
      </c>
      <c r="C289" s="213" t="s">
        <v>1025</v>
      </c>
      <c r="D289" s="214" t="s">
        <v>1026</v>
      </c>
      <c r="E289" s="205" t="s">
        <v>1027</v>
      </c>
      <c r="F289" s="205" t="s">
        <v>1028</v>
      </c>
      <c r="G289" s="212" t="s">
        <v>1029</v>
      </c>
      <c r="H289" s="69"/>
      <c r="I289" s="190"/>
      <c r="J289" s="268"/>
      <c r="K289" s="281"/>
      <c r="L289" s="281"/>
      <c r="M289" s="148"/>
      <c r="N289" s="148"/>
      <c r="O289" s="148"/>
      <c r="P289" s="148"/>
      <c r="Q289" s="148"/>
      <c r="R289" s="148"/>
      <c r="S289" s="148"/>
      <c r="T289" s="148"/>
    </row>
    <row r="290" spans="1:20" s="33" customFormat="1" ht="153">
      <c r="A290" s="264">
        <v>259</v>
      </c>
      <c r="B290" s="212" t="s">
        <v>940</v>
      </c>
      <c r="C290" s="213" t="s">
        <v>1030</v>
      </c>
      <c r="D290" s="214" t="s">
        <v>1031</v>
      </c>
      <c r="E290" s="205" t="s">
        <v>2092</v>
      </c>
      <c r="F290" s="205" t="s">
        <v>1032</v>
      </c>
      <c r="G290" s="212" t="s">
        <v>1033</v>
      </c>
      <c r="H290" s="69"/>
      <c r="I290" s="190"/>
      <c r="J290" s="268"/>
      <c r="K290" s="281"/>
      <c r="L290" s="281"/>
      <c r="M290" s="148"/>
      <c r="N290" s="148"/>
      <c r="O290" s="148"/>
      <c r="P290" s="148"/>
      <c r="Q290" s="148"/>
      <c r="R290" s="148"/>
      <c r="S290" s="148"/>
      <c r="T290" s="148"/>
    </row>
    <row r="291" spans="1:20" s="33" customFormat="1" ht="127.5">
      <c r="A291" s="264">
        <v>260</v>
      </c>
      <c r="B291" s="212" t="s">
        <v>940</v>
      </c>
      <c r="C291" s="213" t="s">
        <v>1034</v>
      </c>
      <c r="D291" s="214" t="s">
        <v>1035</v>
      </c>
      <c r="E291" s="205" t="s">
        <v>2093</v>
      </c>
      <c r="F291" s="210" t="s">
        <v>143</v>
      </c>
      <c r="G291" s="212" t="s">
        <v>1036</v>
      </c>
      <c r="H291" s="69"/>
      <c r="I291" s="190"/>
      <c r="J291" s="268"/>
      <c r="K291" s="281"/>
      <c r="L291" s="281"/>
      <c r="M291" s="148"/>
      <c r="N291" s="148"/>
      <c r="O291" s="148"/>
      <c r="P291" s="148"/>
      <c r="Q291" s="148"/>
      <c r="R291" s="148"/>
      <c r="S291" s="148"/>
      <c r="T291" s="148"/>
    </row>
    <row r="292" spans="1:20" s="33" customFormat="1" ht="102">
      <c r="A292" s="264">
        <v>261</v>
      </c>
      <c r="B292" s="212" t="s">
        <v>940</v>
      </c>
      <c r="C292" s="213" t="s">
        <v>1037</v>
      </c>
      <c r="D292" s="214" t="s">
        <v>1038</v>
      </c>
      <c r="E292" s="205" t="s">
        <v>2094</v>
      </c>
      <c r="F292" s="205" t="s">
        <v>1039</v>
      </c>
      <c r="G292" s="212" t="s">
        <v>1040</v>
      </c>
      <c r="H292" s="69"/>
      <c r="I292" s="190"/>
      <c r="J292" s="268"/>
      <c r="K292" s="281"/>
      <c r="L292" s="281"/>
      <c r="M292" s="148"/>
      <c r="N292" s="148"/>
      <c r="O292" s="148"/>
      <c r="P292" s="148"/>
      <c r="Q292" s="148"/>
      <c r="R292" s="148"/>
      <c r="S292" s="148"/>
      <c r="T292" s="148"/>
    </row>
    <row r="293" spans="1:20" s="33" customFormat="1" ht="51">
      <c r="A293" s="264">
        <v>262</v>
      </c>
      <c r="B293" s="212" t="s">
        <v>940</v>
      </c>
      <c r="C293" s="213" t="s">
        <v>1041</v>
      </c>
      <c r="D293" s="214" t="s">
        <v>1042</v>
      </c>
      <c r="E293" s="205" t="s">
        <v>1043</v>
      </c>
      <c r="F293" s="205" t="s">
        <v>1044</v>
      </c>
      <c r="G293" s="212" t="s">
        <v>1045</v>
      </c>
      <c r="H293" s="69"/>
      <c r="I293" s="190"/>
      <c r="J293" s="268"/>
      <c r="K293" s="281"/>
      <c r="L293" s="281"/>
      <c r="M293" s="148"/>
      <c r="N293" s="148"/>
      <c r="O293" s="148"/>
      <c r="P293" s="148"/>
      <c r="Q293" s="148"/>
      <c r="R293" s="148"/>
      <c r="S293" s="148"/>
      <c r="T293" s="148"/>
    </row>
    <row r="294" spans="1:20" s="33" customFormat="1" ht="140.25">
      <c r="A294" s="264">
        <v>263</v>
      </c>
      <c r="B294" s="212" t="s">
        <v>940</v>
      </c>
      <c r="C294" s="213" t="s">
        <v>1046</v>
      </c>
      <c r="D294" s="214" t="s">
        <v>1047</v>
      </c>
      <c r="E294" s="205" t="s">
        <v>2095</v>
      </c>
      <c r="F294" s="205" t="s">
        <v>1048</v>
      </c>
      <c r="G294" s="212" t="s">
        <v>1049</v>
      </c>
      <c r="H294" s="69"/>
      <c r="I294" s="190"/>
      <c r="J294" s="268"/>
      <c r="K294" s="281"/>
      <c r="L294" s="281"/>
      <c r="M294" s="148"/>
      <c r="N294" s="148"/>
      <c r="O294" s="148"/>
      <c r="P294" s="148"/>
      <c r="Q294" s="148"/>
      <c r="R294" s="148"/>
      <c r="S294" s="148"/>
      <c r="T294" s="148"/>
    </row>
    <row r="295" spans="1:20" s="33" customFormat="1" ht="318.75">
      <c r="A295" s="264">
        <v>264</v>
      </c>
      <c r="B295" s="103" t="s">
        <v>1050</v>
      </c>
      <c r="C295" s="104" t="s">
        <v>1051</v>
      </c>
      <c r="D295" s="133" t="s">
        <v>131</v>
      </c>
      <c r="E295" s="114" t="s">
        <v>2096</v>
      </c>
      <c r="F295" s="115" t="s">
        <v>1826</v>
      </c>
      <c r="G295" s="103" t="s">
        <v>826</v>
      </c>
      <c r="H295" s="69"/>
      <c r="I295" s="190"/>
      <c r="J295" s="268"/>
      <c r="K295" s="281"/>
      <c r="L295" s="281"/>
      <c r="M295" s="148"/>
      <c r="N295" s="148"/>
      <c r="O295" s="148"/>
      <c r="P295" s="148"/>
      <c r="Q295" s="148"/>
      <c r="R295" s="148"/>
      <c r="S295" s="148"/>
      <c r="T295" s="148"/>
    </row>
    <row r="296" spans="1:20" s="33" customFormat="1" ht="89.25">
      <c r="A296" s="264">
        <v>265</v>
      </c>
      <c r="B296" s="103" t="s">
        <v>1050</v>
      </c>
      <c r="C296" s="104" t="s">
        <v>1052</v>
      </c>
      <c r="D296" s="133" t="s">
        <v>1053</v>
      </c>
      <c r="E296" s="105" t="s">
        <v>2097</v>
      </c>
      <c r="F296" s="109" t="s">
        <v>1054</v>
      </c>
      <c r="G296" s="103" t="s">
        <v>1055</v>
      </c>
      <c r="H296" s="69"/>
      <c r="I296" s="190"/>
      <c r="J296" s="268"/>
      <c r="K296" s="281"/>
      <c r="L296" s="281"/>
      <c r="M296" s="148"/>
      <c r="N296" s="148"/>
      <c r="O296" s="148"/>
      <c r="P296" s="148"/>
      <c r="Q296" s="148"/>
      <c r="R296" s="148"/>
      <c r="S296" s="148"/>
      <c r="T296" s="148"/>
    </row>
    <row r="297" spans="1:20" s="33" customFormat="1" ht="153">
      <c r="A297" s="264">
        <v>266</v>
      </c>
      <c r="B297" s="103" t="s">
        <v>1050</v>
      </c>
      <c r="C297" s="104" t="s">
        <v>1056</v>
      </c>
      <c r="D297" s="133" t="s">
        <v>1057</v>
      </c>
      <c r="E297" s="114" t="s">
        <v>2098</v>
      </c>
      <c r="F297" s="114" t="s">
        <v>1058</v>
      </c>
      <c r="G297" s="103" t="s">
        <v>1059</v>
      </c>
      <c r="H297" s="69"/>
      <c r="I297" s="190"/>
      <c r="J297" s="268"/>
      <c r="K297" s="281"/>
      <c r="L297" s="281"/>
      <c r="M297" s="148"/>
      <c r="N297" s="148"/>
      <c r="O297" s="148"/>
      <c r="P297" s="148"/>
      <c r="Q297" s="148"/>
      <c r="R297" s="148"/>
      <c r="S297" s="148"/>
      <c r="T297" s="148"/>
    </row>
    <row r="298" spans="1:20" s="33" customFormat="1" ht="76.5">
      <c r="A298" s="264">
        <v>267</v>
      </c>
      <c r="B298" s="103" t="s">
        <v>1050</v>
      </c>
      <c r="C298" s="104" t="s">
        <v>1060</v>
      </c>
      <c r="D298" s="133" t="s">
        <v>1061</v>
      </c>
      <c r="E298" s="105" t="s">
        <v>2099</v>
      </c>
      <c r="F298" s="114" t="s">
        <v>1775</v>
      </c>
      <c r="G298" s="103" t="s">
        <v>1062</v>
      </c>
      <c r="H298" s="69"/>
      <c r="I298" s="190"/>
      <c r="J298" s="268"/>
      <c r="K298" s="281"/>
      <c r="L298" s="281"/>
      <c r="M298" s="148"/>
      <c r="N298" s="148"/>
      <c r="O298" s="148"/>
      <c r="P298" s="148"/>
      <c r="Q298" s="148"/>
      <c r="R298" s="148"/>
      <c r="S298" s="148"/>
      <c r="T298" s="148"/>
    </row>
    <row r="299" spans="1:20" s="33" customFormat="1" ht="153">
      <c r="A299" s="264">
        <v>268</v>
      </c>
      <c r="B299" s="103" t="s">
        <v>1050</v>
      </c>
      <c r="C299" s="104" t="s">
        <v>1063</v>
      </c>
      <c r="D299" s="133" t="s">
        <v>1064</v>
      </c>
      <c r="E299" s="103" t="s">
        <v>2100</v>
      </c>
      <c r="F299" s="114" t="s">
        <v>1776</v>
      </c>
      <c r="G299" s="103" t="s">
        <v>1065</v>
      </c>
      <c r="H299" s="69"/>
      <c r="I299" s="190"/>
      <c r="J299" s="268"/>
      <c r="K299" s="281"/>
      <c r="L299" s="281"/>
      <c r="M299" s="148"/>
      <c r="N299" s="148"/>
      <c r="O299" s="148"/>
      <c r="P299" s="148"/>
      <c r="Q299" s="148"/>
      <c r="R299" s="148"/>
      <c r="S299" s="148"/>
      <c r="T299" s="148"/>
    </row>
    <row r="300" spans="1:20" s="33" customFormat="1" ht="102">
      <c r="A300" s="264">
        <v>269</v>
      </c>
      <c r="B300" s="103" t="s">
        <v>1050</v>
      </c>
      <c r="C300" s="104" t="s">
        <v>1066</v>
      </c>
      <c r="D300" s="133" t="s">
        <v>1067</v>
      </c>
      <c r="E300" s="114" t="s">
        <v>2101</v>
      </c>
      <c r="F300" s="103" t="s">
        <v>1068</v>
      </c>
      <c r="G300" s="103" t="s">
        <v>1810</v>
      </c>
      <c r="H300" s="69"/>
      <c r="I300" s="190"/>
      <c r="J300" s="268"/>
      <c r="K300" s="281"/>
      <c r="L300" s="281"/>
      <c r="M300" s="148"/>
      <c r="N300" s="148"/>
      <c r="O300" s="148"/>
      <c r="P300" s="148"/>
      <c r="Q300" s="148"/>
      <c r="R300" s="148"/>
      <c r="S300" s="148"/>
      <c r="T300" s="148"/>
    </row>
    <row r="301" spans="1:20" s="33" customFormat="1" ht="89.25">
      <c r="A301" s="264">
        <v>270</v>
      </c>
      <c r="B301" s="103" t="s">
        <v>1050</v>
      </c>
      <c r="C301" s="104" t="s">
        <v>1069</v>
      </c>
      <c r="D301" s="133" t="s">
        <v>1070</v>
      </c>
      <c r="E301" s="141" t="s">
        <v>2102</v>
      </c>
      <c r="F301" s="119" t="s">
        <v>1071</v>
      </c>
      <c r="G301" s="103" t="s">
        <v>1811</v>
      </c>
      <c r="H301" s="69"/>
      <c r="I301" s="190"/>
      <c r="J301" s="268"/>
      <c r="K301" s="281"/>
      <c r="L301" s="281"/>
      <c r="M301" s="148"/>
      <c r="N301" s="148"/>
      <c r="O301" s="148"/>
      <c r="P301" s="148"/>
      <c r="Q301" s="148"/>
      <c r="R301" s="148"/>
      <c r="S301" s="148"/>
      <c r="T301" s="148"/>
    </row>
    <row r="302" spans="1:20" s="33" customFormat="1" ht="242.25">
      <c r="A302" s="264">
        <v>271</v>
      </c>
      <c r="B302" s="103" t="s">
        <v>1050</v>
      </c>
      <c r="C302" s="104" t="s">
        <v>1072</v>
      </c>
      <c r="D302" s="133" t="s">
        <v>1073</v>
      </c>
      <c r="E302" s="114" t="s">
        <v>2103</v>
      </c>
      <c r="F302" s="114" t="s">
        <v>1074</v>
      </c>
      <c r="G302" s="103" t="s">
        <v>1075</v>
      </c>
      <c r="H302" s="69"/>
      <c r="I302" s="190"/>
      <c r="J302" s="268"/>
      <c r="K302" s="281"/>
      <c r="L302" s="281"/>
      <c r="M302" s="148"/>
      <c r="N302" s="148"/>
      <c r="O302" s="148"/>
      <c r="P302" s="148"/>
      <c r="Q302" s="148"/>
      <c r="R302" s="148"/>
      <c r="S302" s="148"/>
      <c r="T302" s="148"/>
    </row>
    <row r="303" spans="1:20" s="33" customFormat="1" ht="51">
      <c r="A303" s="264">
        <v>272</v>
      </c>
      <c r="B303" s="212" t="s">
        <v>1050</v>
      </c>
      <c r="C303" s="213" t="s">
        <v>1076</v>
      </c>
      <c r="D303" s="214" t="s">
        <v>1077</v>
      </c>
      <c r="E303" s="205" t="s">
        <v>1078</v>
      </c>
      <c r="F303" s="212" t="s">
        <v>1079</v>
      </c>
      <c r="G303" s="212" t="s">
        <v>804</v>
      </c>
      <c r="H303" s="69"/>
      <c r="I303" s="190"/>
      <c r="J303" s="268"/>
      <c r="K303" s="281"/>
      <c r="L303" s="281"/>
      <c r="M303" s="148"/>
      <c r="N303" s="148"/>
      <c r="O303" s="148"/>
      <c r="P303" s="148"/>
      <c r="Q303" s="148"/>
      <c r="R303" s="148"/>
      <c r="S303" s="148"/>
      <c r="T303" s="148"/>
    </row>
    <row r="304" spans="1:20" s="33" customFormat="1" ht="344.25">
      <c r="A304" s="264">
        <v>273</v>
      </c>
      <c r="B304" s="212" t="s">
        <v>1080</v>
      </c>
      <c r="C304" s="213" t="s">
        <v>1081</v>
      </c>
      <c r="D304" s="214" t="s">
        <v>131</v>
      </c>
      <c r="E304" s="205" t="s">
        <v>2104</v>
      </c>
      <c r="F304" s="205" t="s">
        <v>1082</v>
      </c>
      <c r="G304" s="212" t="s">
        <v>804</v>
      </c>
      <c r="H304" s="69"/>
      <c r="I304" s="190"/>
      <c r="J304" s="268"/>
      <c r="K304" s="281"/>
      <c r="L304" s="281"/>
      <c r="M304" s="148"/>
      <c r="N304" s="148"/>
      <c r="O304" s="148"/>
      <c r="P304" s="148"/>
      <c r="Q304" s="148"/>
      <c r="R304" s="148"/>
      <c r="S304" s="148"/>
      <c r="T304" s="148"/>
    </row>
    <row r="305" spans="1:20" s="33" customFormat="1" ht="51">
      <c r="A305" s="264">
        <v>274</v>
      </c>
      <c r="B305" s="212" t="s">
        <v>1080</v>
      </c>
      <c r="C305" s="213" t="s">
        <v>1083</v>
      </c>
      <c r="D305" s="214" t="s">
        <v>1084</v>
      </c>
      <c r="E305" s="205" t="s">
        <v>2105</v>
      </c>
      <c r="F305" s="205" t="s">
        <v>1085</v>
      </c>
      <c r="G305" s="212" t="s">
        <v>1086</v>
      </c>
      <c r="H305" s="69"/>
      <c r="I305" s="190"/>
      <c r="J305" s="268"/>
      <c r="K305" s="281"/>
      <c r="L305" s="281"/>
      <c r="M305" s="148"/>
      <c r="N305" s="148"/>
      <c r="O305" s="148"/>
      <c r="P305" s="148"/>
      <c r="Q305" s="148"/>
      <c r="R305" s="148"/>
      <c r="S305" s="148"/>
      <c r="T305" s="148"/>
    </row>
    <row r="306" spans="1:20" s="33" customFormat="1" ht="216.75">
      <c r="A306" s="264">
        <v>275</v>
      </c>
      <c r="B306" s="212" t="s">
        <v>1080</v>
      </c>
      <c r="C306" s="213" t="s">
        <v>1087</v>
      </c>
      <c r="D306" s="214" t="s">
        <v>1088</v>
      </c>
      <c r="E306" s="205" t="s">
        <v>2106</v>
      </c>
      <c r="F306" s="205" t="s">
        <v>1089</v>
      </c>
      <c r="G306" s="227" t="s">
        <v>1090</v>
      </c>
      <c r="H306" s="69"/>
      <c r="I306" s="195"/>
      <c r="J306" s="273"/>
      <c r="K306" s="281"/>
      <c r="L306" s="281"/>
      <c r="M306" s="148"/>
      <c r="N306" s="148"/>
      <c r="O306" s="148"/>
      <c r="P306" s="148"/>
      <c r="Q306" s="148"/>
      <c r="R306" s="148"/>
      <c r="S306" s="148"/>
      <c r="T306" s="148"/>
    </row>
    <row r="307" spans="1:20" s="33" customFormat="1" ht="51">
      <c r="A307" s="264">
        <v>276</v>
      </c>
      <c r="B307" s="212" t="s">
        <v>1080</v>
      </c>
      <c r="C307" s="213" t="s">
        <v>1091</v>
      </c>
      <c r="D307" s="214" t="s">
        <v>1092</v>
      </c>
      <c r="E307" s="205" t="s">
        <v>2107</v>
      </c>
      <c r="F307" s="205" t="s">
        <v>1093</v>
      </c>
      <c r="G307" s="227" t="s">
        <v>1094</v>
      </c>
      <c r="H307" s="69"/>
      <c r="I307" s="195"/>
      <c r="J307" s="273"/>
      <c r="K307" s="281"/>
      <c r="L307" s="281"/>
      <c r="M307" s="148"/>
      <c r="N307" s="148"/>
      <c r="O307" s="148"/>
      <c r="P307" s="148"/>
      <c r="Q307" s="148"/>
      <c r="R307" s="148"/>
      <c r="S307" s="148"/>
      <c r="T307" s="148"/>
    </row>
    <row r="308" spans="1:20" s="33" customFormat="1" ht="25.5">
      <c r="A308" s="264">
        <v>277</v>
      </c>
      <c r="B308" s="212" t="s">
        <v>1080</v>
      </c>
      <c r="C308" s="213" t="s">
        <v>1095</v>
      </c>
      <c r="D308" s="214" t="s">
        <v>1096</v>
      </c>
      <c r="E308" s="205" t="s">
        <v>2108</v>
      </c>
      <c r="F308" s="205" t="s">
        <v>1097</v>
      </c>
      <c r="G308" s="227" t="s">
        <v>1098</v>
      </c>
      <c r="H308" s="69"/>
      <c r="I308" s="195"/>
      <c r="J308" s="273"/>
      <c r="K308" s="281"/>
      <c r="L308" s="281"/>
      <c r="M308" s="148"/>
      <c r="N308" s="148"/>
      <c r="O308" s="148"/>
      <c r="P308" s="148"/>
      <c r="Q308" s="148"/>
      <c r="R308" s="148"/>
      <c r="S308" s="148"/>
      <c r="T308" s="148"/>
    </row>
    <row r="309" spans="1:20" s="33" customFormat="1" ht="102">
      <c r="A309" s="264">
        <v>278</v>
      </c>
      <c r="B309" s="212" t="s">
        <v>1080</v>
      </c>
      <c r="C309" s="213" t="s">
        <v>1099</v>
      </c>
      <c r="D309" s="214" t="s">
        <v>1100</v>
      </c>
      <c r="E309" s="205" t="s">
        <v>2109</v>
      </c>
      <c r="F309" s="205" t="s">
        <v>1101</v>
      </c>
      <c r="G309" s="212" t="s">
        <v>1102</v>
      </c>
      <c r="H309" s="69"/>
      <c r="I309" s="195"/>
      <c r="J309" s="273"/>
      <c r="K309" s="281"/>
      <c r="L309" s="281"/>
      <c r="M309" s="148"/>
      <c r="N309" s="148"/>
      <c r="O309" s="148"/>
      <c r="P309" s="148"/>
      <c r="Q309" s="148"/>
      <c r="R309" s="148"/>
      <c r="S309" s="148"/>
      <c r="T309" s="148"/>
    </row>
    <row r="310" spans="1:20" s="33" customFormat="1" ht="51">
      <c r="A310" s="264">
        <v>279</v>
      </c>
      <c r="B310" s="212" t="s">
        <v>1080</v>
      </c>
      <c r="C310" s="213" t="s">
        <v>1103</v>
      </c>
      <c r="D310" s="214" t="s">
        <v>1104</v>
      </c>
      <c r="E310" s="205" t="s">
        <v>2110</v>
      </c>
      <c r="F310" s="205" t="s">
        <v>1921</v>
      </c>
      <c r="G310" s="227" t="s">
        <v>1105</v>
      </c>
      <c r="H310" s="69"/>
      <c r="I310" s="195"/>
      <c r="J310" s="273"/>
      <c r="K310" s="281"/>
      <c r="L310" s="281"/>
      <c r="M310" s="148"/>
      <c r="N310" s="148"/>
      <c r="O310" s="148"/>
      <c r="P310" s="148"/>
      <c r="Q310" s="148"/>
      <c r="R310" s="148"/>
      <c r="S310" s="148"/>
      <c r="T310" s="148"/>
    </row>
    <row r="311" spans="1:20" s="33" customFormat="1" ht="25.5">
      <c r="A311" s="264">
        <v>280</v>
      </c>
      <c r="B311" s="212" t="s">
        <v>1080</v>
      </c>
      <c r="C311" s="213" t="s">
        <v>1106</v>
      </c>
      <c r="D311" s="214" t="s">
        <v>1107</v>
      </c>
      <c r="E311" s="205" t="s">
        <v>1108</v>
      </c>
      <c r="F311" s="210" t="s">
        <v>1910</v>
      </c>
      <c r="G311" s="227"/>
      <c r="H311" s="69"/>
      <c r="I311" s="195"/>
      <c r="J311" s="273"/>
      <c r="K311" s="281"/>
      <c r="L311" s="281"/>
      <c r="M311" s="148"/>
      <c r="N311" s="148"/>
      <c r="O311" s="148"/>
      <c r="P311" s="148"/>
      <c r="Q311" s="148"/>
      <c r="R311" s="148"/>
      <c r="S311" s="148"/>
      <c r="T311" s="148"/>
    </row>
    <row r="312" spans="1:20" s="33" customFormat="1" ht="229.5">
      <c r="A312" s="264">
        <v>281</v>
      </c>
      <c r="B312" s="212" t="s">
        <v>1080</v>
      </c>
      <c r="C312" s="213" t="s">
        <v>1109</v>
      </c>
      <c r="D312" s="214" t="s">
        <v>1110</v>
      </c>
      <c r="E312" s="205" t="s">
        <v>1777</v>
      </c>
      <c r="F312" s="227" t="s">
        <v>1111</v>
      </c>
      <c r="G312" s="227" t="s">
        <v>1112</v>
      </c>
      <c r="H312" s="69"/>
      <c r="I312" s="195"/>
      <c r="J312" s="273"/>
      <c r="K312" s="281"/>
      <c r="L312" s="281"/>
      <c r="M312" s="148"/>
      <c r="N312" s="148"/>
      <c r="O312" s="148"/>
      <c r="P312" s="148"/>
      <c r="Q312" s="148"/>
      <c r="R312" s="148"/>
      <c r="S312" s="148"/>
      <c r="T312" s="148"/>
    </row>
    <row r="313" spans="1:20" s="33" customFormat="1" ht="89.25">
      <c r="A313" s="264">
        <v>282</v>
      </c>
      <c r="B313" s="212" t="s">
        <v>1080</v>
      </c>
      <c r="C313" s="213" t="s">
        <v>1864</v>
      </c>
      <c r="D313" s="214" t="s">
        <v>1865</v>
      </c>
      <c r="E313" s="205" t="s">
        <v>1866</v>
      </c>
      <c r="F313" s="227" t="s">
        <v>1867</v>
      </c>
      <c r="G313" s="227" t="s">
        <v>1868</v>
      </c>
      <c r="H313" s="69"/>
      <c r="I313" s="195"/>
      <c r="J313" s="273"/>
      <c r="K313" s="281"/>
      <c r="L313" s="281"/>
      <c r="M313" s="148"/>
      <c r="N313" s="148"/>
      <c r="O313" s="148"/>
      <c r="P313" s="148"/>
      <c r="Q313" s="148"/>
      <c r="R313" s="148"/>
      <c r="S313" s="148"/>
      <c r="T313" s="148"/>
    </row>
    <row r="314" spans="1:20" s="33" customFormat="1" ht="331.5">
      <c r="A314" s="264">
        <v>283</v>
      </c>
      <c r="B314" s="103" t="s">
        <v>1113</v>
      </c>
      <c r="C314" s="104" t="s">
        <v>1114</v>
      </c>
      <c r="D314" s="133" t="s">
        <v>131</v>
      </c>
      <c r="E314" s="141" t="s">
        <v>2111</v>
      </c>
      <c r="F314" s="119" t="s">
        <v>1115</v>
      </c>
      <c r="G314" s="103" t="s">
        <v>1812</v>
      </c>
      <c r="H314" s="69"/>
      <c r="I314" s="190"/>
      <c r="J314" s="268"/>
      <c r="K314" s="281"/>
      <c r="L314" s="281"/>
      <c r="M314" s="148"/>
      <c r="N314" s="148"/>
      <c r="O314" s="148"/>
      <c r="P314" s="148"/>
      <c r="Q314" s="148"/>
      <c r="R314" s="148"/>
      <c r="S314" s="148"/>
      <c r="T314" s="148"/>
    </row>
    <row r="315" spans="1:20" s="33" customFormat="1" ht="114.75">
      <c r="A315" s="264">
        <v>284</v>
      </c>
      <c r="B315" s="103" t="s">
        <v>1113</v>
      </c>
      <c r="C315" s="104" t="s">
        <v>1116</v>
      </c>
      <c r="D315" s="133" t="s">
        <v>1117</v>
      </c>
      <c r="E315" s="114" t="s">
        <v>1778</v>
      </c>
      <c r="F315" s="114" t="s">
        <v>1855</v>
      </c>
      <c r="G315" s="103" t="s">
        <v>1118</v>
      </c>
      <c r="H315" s="69"/>
      <c r="I315" s="190"/>
      <c r="J315" s="268"/>
      <c r="K315" s="281"/>
      <c r="L315" s="281"/>
      <c r="M315" s="148"/>
      <c r="N315" s="148"/>
      <c r="O315" s="148"/>
      <c r="P315" s="148"/>
      <c r="Q315" s="148"/>
      <c r="R315" s="148"/>
      <c r="S315" s="148"/>
      <c r="T315" s="148"/>
    </row>
    <row r="316" spans="1:20" s="33" customFormat="1" ht="191.25">
      <c r="A316" s="264">
        <v>285</v>
      </c>
      <c r="B316" s="103" t="s">
        <v>1113</v>
      </c>
      <c r="C316" s="104" t="s">
        <v>1119</v>
      </c>
      <c r="D316" s="133" t="s">
        <v>1113</v>
      </c>
      <c r="E316" s="141" t="s">
        <v>2112</v>
      </c>
      <c r="F316" s="119" t="s">
        <v>1941</v>
      </c>
      <c r="G316" s="103" t="s">
        <v>1813</v>
      </c>
      <c r="H316" s="69"/>
      <c r="I316" s="190"/>
      <c r="J316" s="268"/>
      <c r="K316" s="281"/>
      <c r="L316" s="281"/>
      <c r="M316" s="148"/>
      <c r="N316" s="148"/>
      <c r="O316" s="148"/>
      <c r="P316" s="148"/>
      <c r="Q316" s="148"/>
      <c r="R316" s="148"/>
      <c r="S316" s="148"/>
      <c r="T316" s="148"/>
    </row>
    <row r="317" spans="1:20" s="33" customFormat="1" ht="127.5">
      <c r="A317" s="264">
        <v>286</v>
      </c>
      <c r="B317" s="212" t="s">
        <v>1113</v>
      </c>
      <c r="C317" s="213" t="s">
        <v>1120</v>
      </c>
      <c r="D317" s="214" t="s">
        <v>1121</v>
      </c>
      <c r="E317" s="205" t="s">
        <v>1122</v>
      </c>
      <c r="F317" s="212" t="s">
        <v>1123</v>
      </c>
      <c r="G317" s="212"/>
      <c r="H317" s="69"/>
      <c r="I317" s="190"/>
      <c r="J317" s="268"/>
      <c r="K317" s="281"/>
      <c r="L317" s="281"/>
      <c r="M317" s="148"/>
      <c r="N317" s="148"/>
      <c r="O317" s="148"/>
      <c r="P317" s="148"/>
      <c r="Q317" s="148"/>
      <c r="R317" s="148"/>
      <c r="S317" s="148"/>
      <c r="T317" s="148"/>
    </row>
    <row r="318" spans="1:20" s="33" customFormat="1" ht="280.5">
      <c r="A318" s="264">
        <v>287</v>
      </c>
      <c r="B318" s="103" t="s">
        <v>1113</v>
      </c>
      <c r="C318" s="104" t="s">
        <v>1124</v>
      </c>
      <c r="D318" s="133" t="s">
        <v>1125</v>
      </c>
      <c r="E318" s="156" t="s">
        <v>2113</v>
      </c>
      <c r="F318" s="114" t="s">
        <v>1907</v>
      </c>
      <c r="G318" s="103" t="s">
        <v>1126</v>
      </c>
      <c r="H318" s="69"/>
      <c r="I318" s="190"/>
      <c r="J318" s="268"/>
      <c r="K318" s="281"/>
      <c r="L318" s="281"/>
      <c r="M318" s="148"/>
      <c r="N318" s="148"/>
      <c r="O318" s="148"/>
      <c r="P318" s="148"/>
      <c r="Q318" s="148"/>
      <c r="R318" s="148"/>
      <c r="S318" s="148"/>
      <c r="T318" s="148"/>
    </row>
    <row r="319" spans="1:20" s="33" customFormat="1" ht="38.25">
      <c r="A319" s="264">
        <v>288</v>
      </c>
      <c r="B319" s="103" t="s">
        <v>1113</v>
      </c>
      <c r="C319" s="104" t="s">
        <v>1127</v>
      </c>
      <c r="D319" s="133" t="s">
        <v>1128</v>
      </c>
      <c r="E319" s="114" t="s">
        <v>2114</v>
      </c>
      <c r="F319" s="117" t="s">
        <v>1910</v>
      </c>
      <c r="G319" s="103" t="s">
        <v>1129</v>
      </c>
      <c r="H319" s="69"/>
      <c r="I319" s="190"/>
      <c r="J319" s="268"/>
      <c r="K319" s="281"/>
      <c r="L319" s="281"/>
      <c r="M319" s="148"/>
      <c r="N319" s="148"/>
      <c r="O319" s="148"/>
      <c r="P319" s="148"/>
      <c r="Q319" s="148"/>
      <c r="R319" s="148"/>
      <c r="S319" s="148"/>
      <c r="T319" s="148"/>
    </row>
    <row r="320" spans="1:20" s="33" customFormat="1">
      <c r="A320" s="264">
        <v>289</v>
      </c>
      <c r="B320" s="103" t="s">
        <v>1113</v>
      </c>
      <c r="C320" s="104" t="s">
        <v>1130</v>
      </c>
      <c r="D320" s="133" t="s">
        <v>1131</v>
      </c>
      <c r="E320" s="114" t="s">
        <v>1132</v>
      </c>
      <c r="F320" s="103" t="s">
        <v>1133</v>
      </c>
      <c r="G320" s="103" t="s">
        <v>804</v>
      </c>
      <c r="H320" s="69"/>
      <c r="I320" s="190"/>
      <c r="J320" s="268"/>
      <c r="K320" s="281"/>
      <c r="L320" s="281"/>
      <c r="M320" s="148"/>
      <c r="N320" s="148"/>
      <c r="O320" s="148"/>
      <c r="P320" s="148"/>
      <c r="Q320" s="148"/>
      <c r="R320" s="148"/>
      <c r="S320" s="148"/>
      <c r="T320" s="148"/>
    </row>
    <row r="321" spans="1:20" s="33" customFormat="1" ht="76.5">
      <c r="A321" s="264">
        <v>290</v>
      </c>
      <c r="B321" s="103" t="s">
        <v>1113</v>
      </c>
      <c r="C321" s="104" t="s">
        <v>1134</v>
      </c>
      <c r="D321" s="133" t="s">
        <v>1135</v>
      </c>
      <c r="E321" s="141" t="s">
        <v>1136</v>
      </c>
      <c r="F321" s="119" t="s">
        <v>1137</v>
      </c>
      <c r="G321" s="103" t="s">
        <v>804</v>
      </c>
      <c r="H321" s="69"/>
      <c r="I321" s="190"/>
      <c r="J321" s="268"/>
      <c r="K321" s="281"/>
      <c r="L321" s="281"/>
      <c r="M321" s="148"/>
      <c r="N321" s="148"/>
      <c r="O321" s="148"/>
      <c r="P321" s="148"/>
      <c r="Q321" s="148"/>
      <c r="R321" s="148"/>
      <c r="S321" s="148"/>
      <c r="T321" s="148"/>
    </row>
    <row r="322" spans="1:20" s="33" customFormat="1" ht="30">
      <c r="A322" s="264">
        <v>291</v>
      </c>
      <c r="B322" s="212" t="s">
        <v>1113</v>
      </c>
      <c r="C322" s="213" t="s">
        <v>1138</v>
      </c>
      <c r="D322" s="214" t="s">
        <v>1139</v>
      </c>
      <c r="E322" s="205" t="s">
        <v>2192</v>
      </c>
      <c r="F322" s="210" t="s">
        <v>1910</v>
      </c>
      <c r="G322" s="212" t="s">
        <v>804</v>
      </c>
      <c r="H322" s="69"/>
      <c r="I322" s="190"/>
      <c r="J322" s="268"/>
      <c r="K322" s="281"/>
      <c r="L322" s="281"/>
      <c r="M322" s="148"/>
      <c r="N322" s="148"/>
      <c r="O322" s="148"/>
      <c r="P322" s="148"/>
      <c r="Q322" s="148"/>
      <c r="R322" s="148"/>
      <c r="S322" s="148"/>
      <c r="T322" s="148"/>
    </row>
    <row r="323" spans="1:20" s="33" customFormat="1" ht="89.25">
      <c r="A323" s="264">
        <v>292</v>
      </c>
      <c r="B323" s="212" t="s">
        <v>1113</v>
      </c>
      <c r="C323" s="213" t="s">
        <v>1140</v>
      </c>
      <c r="D323" s="214" t="s">
        <v>1141</v>
      </c>
      <c r="E323" s="205" t="s">
        <v>1142</v>
      </c>
      <c r="F323" s="205" t="s">
        <v>1143</v>
      </c>
      <c r="G323" s="212" t="s">
        <v>1144</v>
      </c>
      <c r="H323" s="69"/>
      <c r="I323" s="190"/>
      <c r="J323" s="268"/>
      <c r="K323" s="281"/>
      <c r="L323" s="281"/>
      <c r="M323" s="148"/>
      <c r="N323" s="148"/>
      <c r="O323" s="148"/>
      <c r="P323" s="148"/>
      <c r="Q323" s="148"/>
      <c r="R323" s="148"/>
      <c r="S323" s="148"/>
      <c r="T323" s="148"/>
    </row>
    <row r="324" spans="1:20" s="33" customFormat="1" ht="89.25">
      <c r="A324" s="264">
        <v>293</v>
      </c>
      <c r="B324" s="212" t="s">
        <v>1113</v>
      </c>
      <c r="C324" s="213" t="s">
        <v>1145</v>
      </c>
      <c r="D324" s="214" t="s">
        <v>1146</v>
      </c>
      <c r="E324" s="205" t="s">
        <v>1779</v>
      </c>
      <c r="F324" s="210" t="s">
        <v>1910</v>
      </c>
      <c r="G324" s="212" t="s">
        <v>1147</v>
      </c>
      <c r="H324" s="69"/>
      <c r="I324" s="190"/>
      <c r="J324" s="268"/>
      <c r="K324" s="281"/>
      <c r="L324" s="281"/>
      <c r="M324" s="148"/>
      <c r="N324" s="148"/>
      <c r="O324" s="148"/>
      <c r="P324" s="148"/>
      <c r="Q324" s="148"/>
      <c r="R324" s="148"/>
      <c r="S324" s="148"/>
      <c r="T324" s="148"/>
    </row>
    <row r="325" spans="1:20" s="33" customFormat="1" ht="63.75">
      <c r="A325" s="264">
        <v>294</v>
      </c>
      <c r="B325" s="212" t="s">
        <v>1113</v>
      </c>
      <c r="C325" s="213" t="s">
        <v>1148</v>
      </c>
      <c r="D325" s="214" t="s">
        <v>1149</v>
      </c>
      <c r="E325" s="205" t="s">
        <v>2115</v>
      </c>
      <c r="F325" s="205" t="s">
        <v>1922</v>
      </c>
      <c r="G325" s="212" t="s">
        <v>1150</v>
      </c>
      <c r="H325" s="69"/>
      <c r="I325" s="190"/>
      <c r="J325" s="268"/>
      <c r="K325" s="281"/>
      <c r="L325" s="281"/>
      <c r="M325" s="148"/>
      <c r="N325" s="148"/>
      <c r="O325" s="148"/>
      <c r="P325" s="148"/>
      <c r="Q325" s="148"/>
      <c r="R325" s="148"/>
      <c r="S325" s="148"/>
      <c r="T325" s="148"/>
    </row>
    <row r="326" spans="1:20" s="33" customFormat="1" ht="318.75">
      <c r="A326" s="264">
        <v>295</v>
      </c>
      <c r="B326" s="103" t="s">
        <v>1151</v>
      </c>
      <c r="C326" s="104" t="s">
        <v>1152</v>
      </c>
      <c r="D326" s="133" t="s">
        <v>131</v>
      </c>
      <c r="E326" s="146" t="s">
        <v>2116</v>
      </c>
      <c r="F326" s="117" t="s">
        <v>1153</v>
      </c>
      <c r="G326" s="103" t="s">
        <v>1154</v>
      </c>
      <c r="H326" s="69"/>
      <c r="I326" s="190"/>
      <c r="J326" s="268"/>
      <c r="K326" s="281"/>
      <c r="L326" s="281"/>
      <c r="M326" s="148"/>
      <c r="N326" s="148"/>
      <c r="O326" s="148"/>
      <c r="P326" s="148"/>
      <c r="Q326" s="148"/>
      <c r="R326" s="148"/>
      <c r="S326" s="148"/>
      <c r="T326" s="148"/>
    </row>
    <row r="327" spans="1:20" s="33" customFormat="1" ht="76.5">
      <c r="A327" s="264">
        <v>296</v>
      </c>
      <c r="B327" s="103" t="s">
        <v>1151</v>
      </c>
      <c r="C327" s="104" t="s">
        <v>1155</v>
      </c>
      <c r="D327" s="133" t="s">
        <v>1156</v>
      </c>
      <c r="E327" s="150" t="s">
        <v>1157</v>
      </c>
      <c r="F327" s="103" t="s">
        <v>1158</v>
      </c>
      <c r="G327" s="103" t="s">
        <v>1159</v>
      </c>
      <c r="H327" s="69"/>
      <c r="I327" s="190"/>
      <c r="J327" s="268"/>
      <c r="K327" s="281"/>
      <c r="L327" s="281"/>
      <c r="M327" s="148"/>
      <c r="N327" s="148"/>
      <c r="O327" s="148"/>
      <c r="P327" s="148"/>
      <c r="Q327" s="148"/>
      <c r="R327" s="148"/>
      <c r="S327" s="148"/>
      <c r="T327" s="148"/>
    </row>
    <row r="328" spans="1:20" s="33" customFormat="1" ht="63.75">
      <c r="A328" s="264">
        <v>297</v>
      </c>
      <c r="B328" s="103" t="s">
        <v>1151</v>
      </c>
      <c r="C328" s="104" t="s">
        <v>1160</v>
      </c>
      <c r="D328" s="133" t="s">
        <v>1161</v>
      </c>
      <c r="E328" s="114" t="s">
        <v>2117</v>
      </c>
      <c r="F328" s="114" t="s">
        <v>1162</v>
      </c>
      <c r="G328" s="103" t="s">
        <v>1163</v>
      </c>
      <c r="H328" s="69"/>
      <c r="I328" s="190"/>
      <c r="J328" s="268"/>
      <c r="K328" s="281"/>
      <c r="L328" s="281"/>
      <c r="M328" s="148"/>
      <c r="N328" s="148"/>
      <c r="O328" s="148"/>
      <c r="P328" s="148"/>
      <c r="Q328" s="148"/>
      <c r="R328" s="148"/>
      <c r="S328" s="148"/>
      <c r="T328" s="148"/>
    </row>
    <row r="329" spans="1:20" s="33" customFormat="1" ht="25.5">
      <c r="A329" s="264">
        <v>298</v>
      </c>
      <c r="B329" s="212" t="s">
        <v>1151</v>
      </c>
      <c r="C329" s="213" t="s">
        <v>1164</v>
      </c>
      <c r="D329" s="214" t="s">
        <v>1737</v>
      </c>
      <c r="E329" s="205" t="s">
        <v>1780</v>
      </c>
      <c r="F329" s="210" t="s">
        <v>1910</v>
      </c>
      <c r="G329" s="212"/>
      <c r="H329" s="69"/>
      <c r="I329" s="190"/>
      <c r="J329" s="268"/>
      <c r="K329" s="281"/>
      <c r="L329" s="281"/>
      <c r="M329" s="148"/>
      <c r="N329" s="148"/>
      <c r="O329" s="148"/>
      <c r="P329" s="148"/>
      <c r="Q329" s="148"/>
      <c r="R329" s="148"/>
      <c r="S329" s="148"/>
      <c r="T329" s="148"/>
    </row>
    <row r="330" spans="1:20" s="33" customFormat="1" ht="178.5">
      <c r="A330" s="264">
        <v>299</v>
      </c>
      <c r="B330" s="212" t="s">
        <v>1151</v>
      </c>
      <c r="C330" s="213" t="s">
        <v>1165</v>
      </c>
      <c r="D330" s="214" t="s">
        <v>1166</v>
      </c>
      <c r="E330" s="205" t="s">
        <v>1167</v>
      </c>
      <c r="F330" s="205" t="s">
        <v>1168</v>
      </c>
      <c r="G330" s="212" t="s">
        <v>1169</v>
      </c>
      <c r="H330" s="69"/>
      <c r="I330" s="190"/>
      <c r="J330" s="268"/>
      <c r="K330" s="281"/>
      <c r="L330" s="281"/>
      <c r="M330" s="148"/>
      <c r="N330" s="148"/>
      <c r="O330" s="148"/>
      <c r="P330" s="148"/>
      <c r="Q330" s="148"/>
      <c r="R330" s="148"/>
      <c r="S330" s="148"/>
      <c r="T330" s="148"/>
    </row>
    <row r="331" spans="1:20" s="33" customFormat="1" ht="178.5">
      <c r="A331" s="264">
        <v>300</v>
      </c>
      <c r="B331" s="103" t="s">
        <v>1151</v>
      </c>
      <c r="C331" s="104" t="s">
        <v>1170</v>
      </c>
      <c r="D331" s="133" t="s">
        <v>1171</v>
      </c>
      <c r="E331" s="114" t="s">
        <v>2118</v>
      </c>
      <c r="F331" s="103" t="s">
        <v>1781</v>
      </c>
      <c r="G331" s="103" t="s">
        <v>1172</v>
      </c>
      <c r="H331" s="69"/>
      <c r="I331" s="190"/>
      <c r="J331" s="268"/>
      <c r="K331" s="281"/>
      <c r="L331" s="281"/>
      <c r="M331" s="148"/>
      <c r="N331" s="148"/>
      <c r="O331" s="148"/>
      <c r="P331" s="148"/>
      <c r="Q331" s="148"/>
      <c r="R331" s="148"/>
      <c r="S331" s="148"/>
      <c r="T331" s="148"/>
    </row>
    <row r="332" spans="1:20" s="33" customFormat="1" ht="25.5">
      <c r="A332" s="264">
        <v>301</v>
      </c>
      <c r="B332" s="103" t="s">
        <v>1151</v>
      </c>
      <c r="C332" s="104" t="s">
        <v>1173</v>
      </c>
      <c r="D332" s="133" t="s">
        <v>1174</v>
      </c>
      <c r="E332" s="114" t="s">
        <v>1175</v>
      </c>
      <c r="F332" s="117" t="s">
        <v>1910</v>
      </c>
      <c r="G332" s="103" t="s">
        <v>1176</v>
      </c>
      <c r="H332" s="69"/>
      <c r="I332" s="190"/>
      <c r="J332" s="268"/>
      <c r="K332" s="281"/>
      <c r="L332" s="281"/>
      <c r="M332" s="148"/>
      <c r="N332" s="148"/>
      <c r="O332" s="148"/>
      <c r="P332" s="148"/>
      <c r="Q332" s="148"/>
      <c r="R332" s="148"/>
      <c r="S332" s="148"/>
      <c r="T332" s="148"/>
    </row>
    <row r="333" spans="1:20" s="33" customFormat="1" ht="38.25">
      <c r="A333" s="264">
        <v>302</v>
      </c>
      <c r="B333" s="103" t="s">
        <v>1151</v>
      </c>
      <c r="C333" s="104" t="s">
        <v>1177</v>
      </c>
      <c r="D333" s="133" t="s">
        <v>1178</v>
      </c>
      <c r="E333" s="128" t="s">
        <v>2119</v>
      </c>
      <c r="F333" s="103" t="s">
        <v>1179</v>
      </c>
      <c r="G333" s="103" t="s">
        <v>1176</v>
      </c>
      <c r="H333" s="69"/>
      <c r="I333" s="190"/>
      <c r="J333" s="268"/>
      <c r="K333" s="281"/>
      <c r="L333" s="281"/>
      <c r="M333" s="148"/>
      <c r="N333" s="148"/>
      <c r="O333" s="148"/>
      <c r="P333" s="148"/>
      <c r="Q333" s="148"/>
      <c r="R333" s="148"/>
      <c r="S333" s="148"/>
      <c r="T333" s="148"/>
    </row>
    <row r="334" spans="1:20" s="33" customFormat="1" ht="25.5">
      <c r="A334" s="264">
        <v>303</v>
      </c>
      <c r="B334" s="103" t="s">
        <v>1151</v>
      </c>
      <c r="C334" s="104" t="s">
        <v>1180</v>
      </c>
      <c r="D334" s="133" t="s">
        <v>1181</v>
      </c>
      <c r="E334" s="114" t="s">
        <v>1182</v>
      </c>
      <c r="F334" s="117" t="s">
        <v>1910</v>
      </c>
      <c r="G334" s="103" t="s">
        <v>1183</v>
      </c>
      <c r="H334" s="69"/>
      <c r="I334" s="190"/>
      <c r="J334" s="268"/>
      <c r="K334" s="281"/>
      <c r="L334" s="281"/>
      <c r="M334" s="148"/>
      <c r="N334" s="148"/>
      <c r="O334" s="148"/>
      <c r="P334" s="148"/>
      <c r="Q334" s="148"/>
      <c r="R334" s="148"/>
      <c r="S334" s="148"/>
      <c r="T334" s="148"/>
    </row>
    <row r="335" spans="1:20" s="33" customFormat="1" ht="165.75">
      <c r="A335" s="264">
        <v>304</v>
      </c>
      <c r="B335" s="103" t="s">
        <v>1151</v>
      </c>
      <c r="C335" s="104" t="s">
        <v>1184</v>
      </c>
      <c r="D335" s="133" t="s">
        <v>1185</v>
      </c>
      <c r="E335" s="128" t="s">
        <v>2191</v>
      </c>
      <c r="F335" s="114" t="s">
        <v>1186</v>
      </c>
      <c r="G335" s="103" t="s">
        <v>1187</v>
      </c>
      <c r="H335" s="69"/>
      <c r="I335" s="190"/>
      <c r="J335" s="268"/>
      <c r="K335" s="281"/>
      <c r="L335" s="281"/>
      <c r="M335" s="148"/>
      <c r="N335" s="148"/>
      <c r="O335" s="148"/>
      <c r="P335" s="148"/>
      <c r="Q335" s="148"/>
      <c r="R335" s="148"/>
      <c r="S335" s="148"/>
      <c r="T335" s="148"/>
    </row>
    <row r="336" spans="1:20" s="33" customFormat="1" ht="76.5">
      <c r="A336" s="264">
        <v>305</v>
      </c>
      <c r="B336" s="103" t="s">
        <v>1151</v>
      </c>
      <c r="C336" s="104" t="s">
        <v>1188</v>
      </c>
      <c r="D336" s="133" t="s">
        <v>1189</v>
      </c>
      <c r="E336" s="128" t="s">
        <v>2120</v>
      </c>
      <c r="F336" s="67" t="s">
        <v>1782</v>
      </c>
      <c r="G336" s="103" t="s">
        <v>1190</v>
      </c>
      <c r="H336" s="69"/>
      <c r="I336" s="190"/>
      <c r="J336" s="268"/>
      <c r="K336" s="281"/>
      <c r="L336" s="281"/>
      <c r="M336" s="148"/>
      <c r="N336" s="148"/>
      <c r="O336" s="148"/>
      <c r="P336" s="148"/>
      <c r="Q336" s="148"/>
      <c r="R336" s="148"/>
      <c r="S336" s="148"/>
      <c r="T336" s="148"/>
    </row>
    <row r="337" spans="1:20" s="33" customFormat="1" ht="38.25">
      <c r="A337" s="264">
        <v>306</v>
      </c>
      <c r="B337" s="212" t="s">
        <v>1151</v>
      </c>
      <c r="C337" s="213" t="s">
        <v>1191</v>
      </c>
      <c r="D337" s="214" t="s">
        <v>1192</v>
      </c>
      <c r="E337" s="228" t="s">
        <v>2121</v>
      </c>
      <c r="F337" s="210" t="s">
        <v>1193</v>
      </c>
      <c r="G337" s="212" t="s">
        <v>1194</v>
      </c>
      <c r="H337" s="69"/>
      <c r="I337" s="190"/>
      <c r="J337" s="268"/>
      <c r="K337" s="281"/>
      <c r="L337" s="281"/>
      <c r="M337" s="148"/>
      <c r="N337" s="148"/>
      <c r="O337" s="148"/>
      <c r="P337" s="148"/>
      <c r="Q337" s="148"/>
      <c r="R337" s="148"/>
      <c r="S337" s="148"/>
      <c r="T337" s="148"/>
    </row>
    <row r="338" spans="1:20" s="33" customFormat="1" ht="25.5">
      <c r="A338" s="264">
        <v>307</v>
      </c>
      <c r="B338" s="212" t="s">
        <v>1151</v>
      </c>
      <c r="C338" s="213" t="s">
        <v>1195</v>
      </c>
      <c r="D338" s="214" t="s">
        <v>1738</v>
      </c>
      <c r="E338" s="228" t="s">
        <v>2122</v>
      </c>
      <c r="F338" s="210" t="s">
        <v>1196</v>
      </c>
      <c r="G338" s="212" t="s">
        <v>1197</v>
      </c>
      <c r="H338" s="69"/>
      <c r="I338" s="190"/>
      <c r="J338" s="268"/>
      <c r="K338" s="281"/>
      <c r="L338" s="281"/>
      <c r="M338" s="148"/>
      <c r="N338" s="148"/>
      <c r="O338" s="148"/>
      <c r="P338" s="148"/>
      <c r="Q338" s="148"/>
      <c r="R338" s="148"/>
      <c r="S338" s="148"/>
      <c r="T338" s="148"/>
    </row>
    <row r="339" spans="1:20" s="33" customFormat="1" ht="63.75">
      <c r="A339" s="264">
        <v>308</v>
      </c>
      <c r="B339" s="212" t="s">
        <v>1151</v>
      </c>
      <c r="C339" s="213" t="s">
        <v>1198</v>
      </c>
      <c r="D339" s="214" t="s">
        <v>1739</v>
      </c>
      <c r="E339" s="228" t="s">
        <v>2123</v>
      </c>
      <c r="F339" s="212" t="s">
        <v>1199</v>
      </c>
      <c r="G339" s="212" t="s">
        <v>1200</v>
      </c>
      <c r="H339" s="69"/>
      <c r="I339" s="190"/>
      <c r="J339" s="268"/>
      <c r="K339" s="281"/>
      <c r="L339" s="281"/>
      <c r="M339" s="148"/>
      <c r="N339" s="148"/>
      <c r="O339" s="148"/>
      <c r="P339" s="148"/>
      <c r="Q339" s="148"/>
      <c r="R339" s="148"/>
      <c r="S339" s="148"/>
      <c r="T339" s="148"/>
    </row>
    <row r="340" spans="1:20" s="33" customFormat="1">
      <c r="A340" s="264">
        <v>309</v>
      </c>
      <c r="B340" s="212" t="s">
        <v>1151</v>
      </c>
      <c r="C340" s="213" t="s">
        <v>1201</v>
      </c>
      <c r="D340" s="214" t="s">
        <v>1740</v>
      </c>
      <c r="E340" s="228" t="s">
        <v>2124</v>
      </c>
      <c r="F340" s="210" t="s">
        <v>1910</v>
      </c>
      <c r="G340" s="212" t="s">
        <v>1202</v>
      </c>
      <c r="H340" s="69"/>
      <c r="I340" s="190"/>
      <c r="J340" s="268"/>
      <c r="K340" s="281"/>
      <c r="L340" s="281"/>
      <c r="M340" s="148"/>
      <c r="N340" s="148"/>
      <c r="O340" s="148"/>
      <c r="P340" s="148"/>
      <c r="Q340" s="148"/>
      <c r="R340" s="148"/>
      <c r="S340" s="148"/>
      <c r="T340" s="148"/>
    </row>
    <row r="341" spans="1:20" s="33" customFormat="1" ht="25.5">
      <c r="A341" s="264">
        <v>310</v>
      </c>
      <c r="B341" s="212" t="s">
        <v>1151</v>
      </c>
      <c r="C341" s="213" t="s">
        <v>1203</v>
      </c>
      <c r="D341" s="214" t="s">
        <v>1741</v>
      </c>
      <c r="E341" s="228" t="s">
        <v>2126</v>
      </c>
      <c r="F341" s="212" t="s">
        <v>1204</v>
      </c>
      <c r="G341" s="212"/>
      <c r="H341" s="69"/>
      <c r="I341" s="190"/>
      <c r="J341" s="268"/>
      <c r="K341" s="281"/>
      <c r="L341" s="281"/>
      <c r="M341" s="148"/>
      <c r="N341" s="148"/>
      <c r="O341" s="148"/>
      <c r="P341" s="148"/>
      <c r="Q341" s="148"/>
      <c r="R341" s="148"/>
      <c r="S341" s="148"/>
      <c r="T341" s="148"/>
    </row>
    <row r="342" spans="1:20" s="33" customFormat="1" ht="25.5">
      <c r="A342" s="264">
        <v>311</v>
      </c>
      <c r="B342" s="212" t="s">
        <v>1151</v>
      </c>
      <c r="C342" s="213" t="s">
        <v>1205</v>
      </c>
      <c r="D342" s="214" t="s">
        <v>1742</v>
      </c>
      <c r="E342" s="228" t="s">
        <v>2125</v>
      </c>
      <c r="F342" s="210" t="s">
        <v>1910</v>
      </c>
      <c r="G342" s="212"/>
      <c r="H342" s="69"/>
      <c r="I342" s="190"/>
      <c r="J342" s="268"/>
      <c r="K342" s="281"/>
      <c r="L342" s="281"/>
      <c r="M342" s="148"/>
      <c r="N342" s="148"/>
      <c r="O342" s="148"/>
      <c r="P342" s="148"/>
      <c r="Q342" s="148"/>
      <c r="R342" s="148"/>
      <c r="S342" s="148"/>
      <c r="T342" s="148"/>
    </row>
    <row r="343" spans="1:20" s="33" customFormat="1" ht="63.75">
      <c r="A343" s="264">
        <v>312</v>
      </c>
      <c r="B343" s="212" t="s">
        <v>1151</v>
      </c>
      <c r="C343" s="213" t="s">
        <v>1206</v>
      </c>
      <c r="D343" s="214" t="s">
        <v>1743</v>
      </c>
      <c r="E343" s="205" t="s">
        <v>2127</v>
      </c>
      <c r="F343" s="212" t="s">
        <v>1207</v>
      </c>
      <c r="G343" s="212"/>
      <c r="H343" s="69"/>
      <c r="I343" s="190"/>
      <c r="J343" s="268"/>
      <c r="K343" s="281"/>
      <c r="L343" s="281"/>
      <c r="M343" s="148"/>
      <c r="N343" s="148"/>
      <c r="O343" s="148"/>
      <c r="P343" s="148"/>
      <c r="Q343" s="148"/>
      <c r="R343" s="148"/>
      <c r="S343" s="148"/>
      <c r="T343" s="148"/>
    </row>
    <row r="344" spans="1:20" s="33" customFormat="1" ht="267.75">
      <c r="A344" s="264">
        <v>313</v>
      </c>
      <c r="B344" s="103" t="s">
        <v>1151</v>
      </c>
      <c r="C344" s="104" t="s">
        <v>1208</v>
      </c>
      <c r="D344" s="133" t="s">
        <v>1209</v>
      </c>
      <c r="E344" s="128" t="s">
        <v>2128</v>
      </c>
      <c r="F344" s="67" t="s">
        <v>1210</v>
      </c>
      <c r="G344" s="103" t="s">
        <v>1211</v>
      </c>
      <c r="H344" s="69"/>
      <c r="I344" s="190"/>
      <c r="J344" s="268"/>
      <c r="K344" s="281"/>
      <c r="L344" s="281"/>
      <c r="M344" s="148"/>
      <c r="N344" s="148"/>
      <c r="O344" s="148"/>
      <c r="P344" s="148"/>
      <c r="Q344" s="148"/>
      <c r="R344" s="148"/>
      <c r="S344" s="148"/>
      <c r="T344" s="148"/>
    </row>
    <row r="345" spans="1:20" s="33" customFormat="1" ht="51">
      <c r="A345" s="264">
        <v>314</v>
      </c>
      <c r="B345" s="103" t="s">
        <v>1151</v>
      </c>
      <c r="C345" s="104" t="s">
        <v>1212</v>
      </c>
      <c r="D345" s="137" t="s">
        <v>1213</v>
      </c>
      <c r="E345" s="114" t="s">
        <v>2129</v>
      </c>
      <c r="F345" s="117" t="s">
        <v>1910</v>
      </c>
      <c r="G345" s="103" t="s">
        <v>1214</v>
      </c>
      <c r="H345" s="69"/>
      <c r="I345" s="190"/>
      <c r="J345" s="268"/>
      <c r="K345" s="281"/>
      <c r="L345" s="281"/>
      <c r="M345" s="148"/>
      <c r="N345" s="148"/>
      <c r="O345" s="148"/>
      <c r="P345" s="148"/>
      <c r="Q345" s="148"/>
      <c r="R345" s="148"/>
      <c r="S345" s="148"/>
      <c r="T345" s="148"/>
    </row>
    <row r="346" spans="1:20" s="33" customFormat="1" ht="25.5">
      <c r="A346" s="264">
        <v>315</v>
      </c>
      <c r="B346" s="103" t="s">
        <v>1151</v>
      </c>
      <c r="C346" s="104" t="s">
        <v>1215</v>
      </c>
      <c r="D346" s="133" t="s">
        <v>1216</v>
      </c>
      <c r="E346" s="114" t="s">
        <v>2130</v>
      </c>
      <c r="F346" s="117" t="s">
        <v>1910</v>
      </c>
      <c r="G346" s="103" t="s">
        <v>1217</v>
      </c>
      <c r="H346" s="69"/>
      <c r="I346" s="190"/>
      <c r="J346" s="268"/>
      <c r="K346" s="281"/>
      <c r="L346" s="281"/>
      <c r="M346" s="148"/>
      <c r="N346" s="148"/>
      <c r="O346" s="148"/>
      <c r="P346" s="148"/>
      <c r="Q346" s="148"/>
      <c r="R346" s="148"/>
      <c r="S346" s="148"/>
      <c r="T346" s="148"/>
    </row>
    <row r="347" spans="1:20" s="33" customFormat="1" ht="178.5">
      <c r="A347" s="264">
        <v>316</v>
      </c>
      <c r="B347" s="103" t="s">
        <v>1151</v>
      </c>
      <c r="C347" s="104" t="s">
        <v>1218</v>
      </c>
      <c r="D347" s="133" t="s">
        <v>1219</v>
      </c>
      <c r="E347" s="128" t="s">
        <v>2131</v>
      </c>
      <c r="F347" s="103" t="s">
        <v>1783</v>
      </c>
      <c r="G347" s="103" t="s">
        <v>1176</v>
      </c>
      <c r="H347" s="69"/>
      <c r="I347" s="190"/>
      <c r="J347" s="268"/>
      <c r="K347" s="281"/>
      <c r="L347" s="281"/>
      <c r="M347" s="148"/>
      <c r="N347" s="148"/>
      <c r="O347" s="148"/>
      <c r="P347" s="148"/>
      <c r="Q347" s="148"/>
      <c r="R347" s="148"/>
      <c r="S347" s="148"/>
      <c r="T347" s="148"/>
    </row>
    <row r="348" spans="1:20" s="33" customFormat="1" ht="102">
      <c r="A348" s="264">
        <v>317</v>
      </c>
      <c r="B348" s="212" t="s">
        <v>1151</v>
      </c>
      <c r="C348" s="213" t="s">
        <v>1220</v>
      </c>
      <c r="D348" s="214" t="s">
        <v>1744</v>
      </c>
      <c r="E348" s="205" t="s">
        <v>1221</v>
      </c>
      <c r="F348" s="205" t="s">
        <v>1222</v>
      </c>
      <c r="G348" s="212" t="s">
        <v>1176</v>
      </c>
      <c r="H348" s="69"/>
      <c r="I348" s="190"/>
      <c r="J348" s="268"/>
      <c r="K348" s="281"/>
      <c r="L348" s="281"/>
      <c r="M348" s="148"/>
      <c r="N348" s="148"/>
      <c r="O348" s="148"/>
      <c r="P348" s="148"/>
      <c r="Q348" s="148"/>
      <c r="R348" s="148"/>
      <c r="S348" s="148"/>
      <c r="T348" s="148"/>
    </row>
    <row r="349" spans="1:20" s="33" customFormat="1" ht="127.5">
      <c r="A349" s="264">
        <v>318</v>
      </c>
      <c r="B349" s="103" t="s">
        <v>1151</v>
      </c>
      <c r="C349" s="104" t="s">
        <v>1223</v>
      </c>
      <c r="D349" s="133" t="s">
        <v>1224</v>
      </c>
      <c r="E349" s="114" t="s">
        <v>2132</v>
      </c>
      <c r="F349" s="117" t="s">
        <v>1910</v>
      </c>
      <c r="G349" s="103" t="s">
        <v>1225</v>
      </c>
      <c r="H349" s="69"/>
      <c r="I349" s="190"/>
      <c r="J349" s="268"/>
      <c r="K349" s="281"/>
      <c r="L349" s="281"/>
      <c r="M349" s="148"/>
      <c r="N349" s="148"/>
      <c r="O349" s="148"/>
      <c r="P349" s="148"/>
      <c r="Q349" s="148"/>
      <c r="R349" s="148"/>
      <c r="S349" s="148"/>
      <c r="T349" s="148"/>
    </row>
    <row r="350" spans="1:20" s="33" customFormat="1" ht="63.75">
      <c r="A350" s="264">
        <v>319</v>
      </c>
      <c r="B350" s="103" t="s">
        <v>1151</v>
      </c>
      <c r="C350" s="104" t="s">
        <v>1226</v>
      </c>
      <c r="D350" s="133" t="s">
        <v>1227</v>
      </c>
      <c r="E350" s="114" t="s">
        <v>1228</v>
      </c>
      <c r="F350" s="117" t="s">
        <v>1910</v>
      </c>
      <c r="G350" s="103" t="s">
        <v>1229</v>
      </c>
      <c r="H350" s="69"/>
      <c r="I350" s="190"/>
      <c r="J350" s="268"/>
      <c r="K350" s="281"/>
      <c r="L350" s="281"/>
      <c r="M350" s="148"/>
      <c r="N350" s="148"/>
      <c r="O350" s="148"/>
      <c r="P350" s="148"/>
      <c r="Q350" s="148"/>
      <c r="R350" s="148"/>
      <c r="S350" s="148"/>
      <c r="T350" s="148"/>
    </row>
    <row r="351" spans="1:20" s="33" customFormat="1" ht="114.75">
      <c r="A351" s="264">
        <v>320</v>
      </c>
      <c r="B351" s="103" t="s">
        <v>1151</v>
      </c>
      <c r="C351" s="104" t="s">
        <v>1230</v>
      </c>
      <c r="D351" s="133" t="s">
        <v>1231</v>
      </c>
      <c r="E351" s="128" t="s">
        <v>2133</v>
      </c>
      <c r="F351" s="67" t="s">
        <v>1232</v>
      </c>
      <c r="G351" s="103" t="s">
        <v>1233</v>
      </c>
      <c r="H351" s="69"/>
      <c r="I351" s="190"/>
      <c r="J351" s="268"/>
      <c r="K351" s="281"/>
      <c r="L351" s="281"/>
      <c r="M351" s="148"/>
      <c r="N351" s="148"/>
      <c r="O351" s="148"/>
      <c r="P351" s="148"/>
      <c r="Q351" s="148"/>
      <c r="R351" s="148"/>
      <c r="S351" s="148"/>
      <c r="T351" s="148"/>
    </row>
    <row r="352" spans="1:20" s="33" customFormat="1" ht="25.5">
      <c r="A352" s="264">
        <v>321</v>
      </c>
      <c r="B352" s="103" t="s">
        <v>1151</v>
      </c>
      <c r="C352" s="104" t="s">
        <v>1234</v>
      </c>
      <c r="D352" s="133" t="s">
        <v>1745</v>
      </c>
      <c r="E352" s="114" t="s">
        <v>1235</v>
      </c>
      <c r="F352" s="117" t="s">
        <v>1910</v>
      </c>
      <c r="G352" s="103"/>
      <c r="H352" s="69"/>
      <c r="I352" s="190"/>
      <c r="J352" s="268"/>
      <c r="K352" s="281"/>
      <c r="L352" s="281"/>
      <c r="M352" s="148"/>
      <c r="N352" s="148"/>
      <c r="O352" s="148"/>
      <c r="P352" s="148"/>
      <c r="Q352" s="148"/>
      <c r="R352" s="148"/>
      <c r="S352" s="148"/>
      <c r="T352" s="148"/>
    </row>
    <row r="353" spans="1:20" s="33" customFormat="1" ht="102">
      <c r="A353" s="264">
        <v>322</v>
      </c>
      <c r="B353" s="103" t="s">
        <v>1151</v>
      </c>
      <c r="C353" s="104" t="s">
        <v>1236</v>
      </c>
      <c r="D353" s="133" t="s">
        <v>1237</v>
      </c>
      <c r="E353" s="114" t="s">
        <v>2134</v>
      </c>
      <c r="F353" s="117" t="s">
        <v>143</v>
      </c>
      <c r="G353" s="103" t="s">
        <v>1238</v>
      </c>
      <c r="H353" s="69"/>
      <c r="I353" s="190"/>
      <c r="J353" s="268"/>
      <c r="K353" s="281"/>
      <c r="L353" s="281"/>
      <c r="M353" s="148"/>
      <c r="N353" s="148"/>
      <c r="O353" s="148"/>
      <c r="P353" s="148"/>
      <c r="Q353" s="148"/>
      <c r="R353" s="148"/>
      <c r="S353" s="148"/>
      <c r="T353" s="148"/>
    </row>
    <row r="354" spans="1:20" s="33" customFormat="1" ht="25.5">
      <c r="A354" s="264">
        <v>323</v>
      </c>
      <c r="B354" s="103" t="s">
        <v>1151</v>
      </c>
      <c r="C354" s="104" t="s">
        <v>1239</v>
      </c>
      <c r="D354" s="133" t="s">
        <v>1240</v>
      </c>
      <c r="E354" s="141" t="s">
        <v>1241</v>
      </c>
      <c r="F354" s="117" t="s">
        <v>143</v>
      </c>
      <c r="G354" s="103" t="s">
        <v>804</v>
      </c>
      <c r="H354" s="69"/>
      <c r="I354" s="190"/>
      <c r="J354" s="268"/>
      <c r="K354" s="281"/>
      <c r="L354" s="281"/>
      <c r="M354" s="148"/>
      <c r="N354" s="148"/>
      <c r="O354" s="148"/>
      <c r="P354" s="148"/>
      <c r="Q354" s="148"/>
      <c r="R354" s="148"/>
      <c r="S354" s="148"/>
      <c r="T354" s="148"/>
    </row>
    <row r="355" spans="1:20" s="33" customFormat="1" ht="140.25">
      <c r="A355" s="264">
        <v>324</v>
      </c>
      <c r="B355" s="255" t="s">
        <v>1151</v>
      </c>
      <c r="C355" s="256" t="s">
        <v>1242</v>
      </c>
      <c r="D355" s="257" t="s">
        <v>1243</v>
      </c>
      <c r="E355" s="258" t="s">
        <v>2135</v>
      </c>
      <c r="F355" s="255" t="s">
        <v>1244</v>
      </c>
      <c r="G355" s="255" t="s">
        <v>1245</v>
      </c>
      <c r="H355" s="69"/>
      <c r="I355" s="190"/>
      <c r="J355" s="268"/>
      <c r="K355" s="281"/>
      <c r="L355" s="281"/>
      <c r="M355" s="148"/>
      <c r="N355" s="148"/>
      <c r="O355" s="148"/>
      <c r="P355" s="148"/>
      <c r="Q355" s="148"/>
      <c r="R355" s="148"/>
      <c r="S355" s="148"/>
      <c r="T355" s="148"/>
    </row>
    <row r="356" spans="1:20" s="33" customFormat="1" ht="25.5">
      <c r="A356" s="264">
        <v>325</v>
      </c>
      <c r="B356" s="255" t="s">
        <v>1151</v>
      </c>
      <c r="C356" s="256" t="s">
        <v>1246</v>
      </c>
      <c r="D356" s="257" t="s">
        <v>1746</v>
      </c>
      <c r="E356" s="244" t="s">
        <v>1247</v>
      </c>
      <c r="F356" s="243" t="s">
        <v>1910</v>
      </c>
      <c r="G356" s="255" t="s">
        <v>1248</v>
      </c>
      <c r="H356" s="69"/>
      <c r="I356" s="190"/>
      <c r="J356" s="268"/>
      <c r="K356" s="281"/>
      <c r="L356" s="281"/>
      <c r="M356" s="148"/>
      <c r="N356" s="148"/>
      <c r="O356" s="148"/>
      <c r="P356" s="148"/>
      <c r="Q356" s="148"/>
      <c r="R356" s="148"/>
      <c r="S356" s="148"/>
      <c r="T356" s="148"/>
    </row>
    <row r="357" spans="1:20" s="33" customFormat="1" ht="102">
      <c r="A357" s="264">
        <v>326</v>
      </c>
      <c r="B357" s="255" t="s">
        <v>1151</v>
      </c>
      <c r="C357" s="256" t="s">
        <v>1249</v>
      </c>
      <c r="D357" s="257" t="s">
        <v>1250</v>
      </c>
      <c r="E357" s="242" t="s">
        <v>1251</v>
      </c>
      <c r="F357" s="243" t="s">
        <v>1910</v>
      </c>
      <c r="G357" s="255" t="s">
        <v>1252</v>
      </c>
      <c r="H357" s="69"/>
      <c r="I357" s="190"/>
      <c r="J357" s="268"/>
      <c r="K357" s="281"/>
      <c r="L357" s="281"/>
      <c r="M357" s="148"/>
      <c r="N357" s="148"/>
      <c r="O357" s="148"/>
      <c r="P357" s="148"/>
      <c r="Q357" s="148"/>
      <c r="R357" s="148"/>
      <c r="S357" s="148"/>
      <c r="T357" s="148"/>
    </row>
    <row r="358" spans="1:20" s="33" customFormat="1" ht="51">
      <c r="A358" s="264">
        <v>327</v>
      </c>
      <c r="B358" s="255" t="s">
        <v>1151</v>
      </c>
      <c r="C358" s="256" t="s">
        <v>1253</v>
      </c>
      <c r="D358" s="257" t="s">
        <v>1254</v>
      </c>
      <c r="E358" s="258" t="s">
        <v>2136</v>
      </c>
      <c r="F358" s="259" t="s">
        <v>1255</v>
      </c>
      <c r="G358" s="255" t="s">
        <v>1256</v>
      </c>
      <c r="H358" s="69"/>
      <c r="I358" s="190"/>
      <c r="J358" s="268"/>
      <c r="K358" s="281"/>
      <c r="L358" s="281"/>
      <c r="M358" s="148"/>
      <c r="N358" s="148"/>
      <c r="O358" s="148"/>
      <c r="P358" s="148"/>
      <c r="Q358" s="148"/>
      <c r="R358" s="148"/>
      <c r="S358" s="148"/>
      <c r="T358" s="148"/>
    </row>
    <row r="359" spans="1:20" s="33" customFormat="1" ht="153">
      <c r="A359" s="264">
        <v>328</v>
      </c>
      <c r="B359" s="103" t="s">
        <v>1151</v>
      </c>
      <c r="C359" s="104" t="s">
        <v>1257</v>
      </c>
      <c r="D359" s="133" t="s">
        <v>1258</v>
      </c>
      <c r="E359" s="114" t="s">
        <v>2137</v>
      </c>
      <c r="F359" s="114" t="s">
        <v>1784</v>
      </c>
      <c r="G359" s="103" t="s">
        <v>1259</v>
      </c>
      <c r="H359" s="69"/>
      <c r="I359" s="190"/>
      <c r="J359" s="268"/>
      <c r="K359" s="281"/>
      <c r="L359" s="281"/>
      <c r="M359" s="148"/>
      <c r="N359" s="148"/>
      <c r="O359" s="148"/>
      <c r="P359" s="148"/>
      <c r="Q359" s="148"/>
      <c r="R359" s="148"/>
      <c r="S359" s="148"/>
      <c r="T359" s="148"/>
    </row>
    <row r="360" spans="1:20" s="33" customFormat="1" ht="344.25">
      <c r="A360" s="264">
        <v>329</v>
      </c>
      <c r="B360" s="114" t="s">
        <v>1260</v>
      </c>
      <c r="C360" s="104" t="s">
        <v>1261</v>
      </c>
      <c r="D360" s="133" t="s">
        <v>131</v>
      </c>
      <c r="E360" s="151" t="s">
        <v>2138</v>
      </c>
      <c r="F360" s="114" t="s">
        <v>1262</v>
      </c>
      <c r="G360" s="114" t="s">
        <v>1263</v>
      </c>
      <c r="H360" s="69"/>
      <c r="I360" s="196"/>
      <c r="J360" s="274"/>
      <c r="K360" s="281"/>
      <c r="L360" s="281"/>
      <c r="M360" s="148"/>
      <c r="N360" s="148"/>
      <c r="O360" s="148"/>
      <c r="P360" s="148"/>
      <c r="Q360" s="148"/>
      <c r="R360" s="148"/>
      <c r="S360" s="148"/>
      <c r="T360" s="148"/>
    </row>
    <row r="361" spans="1:20" s="33" customFormat="1" ht="178.5">
      <c r="A361" s="264">
        <v>330</v>
      </c>
      <c r="B361" s="114" t="s">
        <v>1260</v>
      </c>
      <c r="C361" s="104" t="s">
        <v>1264</v>
      </c>
      <c r="D361" s="138" t="s">
        <v>1265</v>
      </c>
      <c r="E361" s="129" t="s">
        <v>1266</v>
      </c>
      <c r="F361" s="114" t="s">
        <v>1267</v>
      </c>
      <c r="G361" s="114" t="s">
        <v>1268</v>
      </c>
      <c r="H361" s="69"/>
      <c r="I361" s="196"/>
      <c r="J361" s="274"/>
      <c r="K361" s="281"/>
      <c r="L361" s="281"/>
      <c r="M361" s="148"/>
      <c r="N361" s="148"/>
      <c r="O361" s="148"/>
      <c r="P361" s="148"/>
      <c r="Q361" s="148"/>
      <c r="R361" s="148"/>
      <c r="S361" s="148"/>
      <c r="T361" s="148"/>
    </row>
    <row r="362" spans="1:20" s="33" customFormat="1" ht="63.75">
      <c r="A362" s="264">
        <v>331</v>
      </c>
      <c r="B362" s="258" t="s">
        <v>1260</v>
      </c>
      <c r="C362" s="256" t="s">
        <v>1269</v>
      </c>
      <c r="D362" s="260" t="s">
        <v>1270</v>
      </c>
      <c r="E362" s="242" t="s">
        <v>1271</v>
      </c>
      <c r="F362" s="248" t="s">
        <v>1272</v>
      </c>
      <c r="G362" s="258" t="s">
        <v>1273</v>
      </c>
      <c r="H362" s="69"/>
      <c r="I362" s="196"/>
      <c r="J362" s="274"/>
      <c r="K362" s="281"/>
      <c r="L362" s="281"/>
      <c r="M362" s="148"/>
      <c r="N362" s="148"/>
      <c r="O362" s="148"/>
      <c r="P362" s="148"/>
      <c r="Q362" s="148"/>
      <c r="R362" s="148"/>
      <c r="S362" s="148"/>
      <c r="T362" s="148"/>
    </row>
    <row r="363" spans="1:20" s="33" customFormat="1" ht="51">
      <c r="A363" s="264">
        <v>332</v>
      </c>
      <c r="B363" s="114" t="s">
        <v>1260</v>
      </c>
      <c r="C363" s="104" t="s">
        <v>1274</v>
      </c>
      <c r="D363" s="138" t="s">
        <v>1275</v>
      </c>
      <c r="E363" s="152" t="s">
        <v>1276</v>
      </c>
      <c r="F363" s="128" t="s">
        <v>1277</v>
      </c>
      <c r="G363" s="114" t="s">
        <v>1278</v>
      </c>
      <c r="H363" s="69"/>
      <c r="I363" s="196"/>
      <c r="J363" s="274"/>
      <c r="K363" s="281"/>
      <c r="L363" s="281"/>
      <c r="M363" s="148"/>
      <c r="N363" s="148"/>
      <c r="O363" s="148"/>
      <c r="P363" s="148"/>
      <c r="Q363" s="148"/>
      <c r="R363" s="148"/>
      <c r="S363" s="148"/>
      <c r="T363" s="148"/>
    </row>
    <row r="364" spans="1:20" s="33" customFormat="1" ht="178.5">
      <c r="A364" s="264">
        <v>333</v>
      </c>
      <c r="B364" s="114" t="s">
        <v>1260</v>
      </c>
      <c r="C364" s="104" t="s">
        <v>1279</v>
      </c>
      <c r="D364" s="133" t="s">
        <v>1280</v>
      </c>
      <c r="E364" s="128" t="s">
        <v>2139</v>
      </c>
      <c r="F364" s="128" t="s">
        <v>1856</v>
      </c>
      <c r="G364" s="114" t="s">
        <v>1281</v>
      </c>
      <c r="H364" s="69"/>
      <c r="I364" s="196"/>
      <c r="J364" s="274"/>
      <c r="K364" s="281"/>
      <c r="L364" s="281"/>
      <c r="M364" s="148"/>
      <c r="N364" s="148"/>
      <c r="O364" s="148"/>
      <c r="P364" s="148"/>
      <c r="Q364" s="148"/>
      <c r="R364" s="148"/>
      <c r="S364" s="148"/>
      <c r="T364" s="148"/>
    </row>
    <row r="365" spans="1:20" s="33" customFormat="1" ht="76.5">
      <c r="A365" s="264">
        <v>334</v>
      </c>
      <c r="B365" s="258" t="s">
        <v>1260</v>
      </c>
      <c r="C365" s="256" t="s">
        <v>1282</v>
      </c>
      <c r="D365" s="257" t="s">
        <v>1283</v>
      </c>
      <c r="E365" s="258" t="s">
        <v>2140</v>
      </c>
      <c r="F365" s="261" t="s">
        <v>1857</v>
      </c>
      <c r="G365" s="258" t="s">
        <v>1284</v>
      </c>
      <c r="H365" s="69"/>
      <c r="I365" s="196"/>
      <c r="J365" s="274"/>
      <c r="K365" s="281"/>
      <c r="L365" s="281"/>
      <c r="M365" s="148"/>
      <c r="N365" s="148"/>
      <c r="O365" s="148"/>
      <c r="P365" s="148"/>
      <c r="Q365" s="148"/>
      <c r="R365" s="148"/>
      <c r="S365" s="148"/>
      <c r="T365" s="148"/>
    </row>
    <row r="366" spans="1:20" s="33" customFormat="1" ht="25.5">
      <c r="A366" s="264">
        <v>335</v>
      </c>
      <c r="B366" s="258" t="s">
        <v>1260</v>
      </c>
      <c r="C366" s="256" t="s">
        <v>1285</v>
      </c>
      <c r="D366" s="257" t="s">
        <v>1286</v>
      </c>
      <c r="E366" s="242" t="s">
        <v>1287</v>
      </c>
      <c r="F366" s="262" t="s">
        <v>1288</v>
      </c>
      <c r="G366" s="258" t="s">
        <v>1284</v>
      </c>
      <c r="H366" s="69"/>
      <c r="I366" s="196"/>
      <c r="J366" s="274"/>
      <c r="K366" s="281"/>
      <c r="L366" s="281"/>
      <c r="M366" s="148"/>
      <c r="N366" s="148"/>
      <c r="O366" s="148"/>
      <c r="P366" s="148"/>
      <c r="Q366" s="148"/>
      <c r="R366" s="148"/>
      <c r="S366" s="148"/>
      <c r="T366" s="148"/>
    </row>
    <row r="367" spans="1:20" s="33" customFormat="1" ht="51">
      <c r="A367" s="264">
        <v>336</v>
      </c>
      <c r="B367" s="258" t="s">
        <v>1260</v>
      </c>
      <c r="C367" s="256" t="s">
        <v>1289</v>
      </c>
      <c r="D367" s="257" t="s">
        <v>1290</v>
      </c>
      <c r="E367" s="261" t="s">
        <v>2141</v>
      </c>
      <c r="F367" s="261" t="s">
        <v>1923</v>
      </c>
      <c r="G367" s="263" t="s">
        <v>1291</v>
      </c>
      <c r="H367" s="69"/>
      <c r="I367" s="197"/>
      <c r="J367" s="275"/>
      <c r="K367" s="281"/>
      <c r="L367" s="281"/>
      <c r="M367" s="148"/>
      <c r="N367" s="148"/>
      <c r="O367" s="148"/>
      <c r="P367" s="148"/>
      <c r="Q367" s="148"/>
      <c r="R367" s="148"/>
      <c r="S367" s="148"/>
      <c r="T367" s="148"/>
    </row>
    <row r="368" spans="1:20" s="33" customFormat="1" ht="229.5">
      <c r="A368" s="264">
        <v>337</v>
      </c>
      <c r="B368" s="114" t="s">
        <v>1260</v>
      </c>
      <c r="C368" s="104" t="s">
        <v>1292</v>
      </c>
      <c r="D368" s="133" t="s">
        <v>1293</v>
      </c>
      <c r="E368" s="150" t="s">
        <v>2142</v>
      </c>
      <c r="F368" s="114" t="s">
        <v>1294</v>
      </c>
      <c r="G368" s="114" t="s">
        <v>1295</v>
      </c>
      <c r="H368" s="69"/>
      <c r="I368" s="196"/>
      <c r="J368" s="274"/>
      <c r="K368" s="281"/>
      <c r="L368" s="281"/>
      <c r="M368" s="148"/>
      <c r="N368" s="148"/>
      <c r="O368" s="148"/>
      <c r="P368" s="148"/>
      <c r="Q368" s="148"/>
      <c r="R368" s="148"/>
      <c r="S368" s="148"/>
      <c r="T368" s="148"/>
    </row>
    <row r="369" spans="1:20" s="33" customFormat="1" ht="25.5">
      <c r="A369" s="264">
        <v>338</v>
      </c>
      <c r="B369" s="114" t="s">
        <v>1260</v>
      </c>
      <c r="C369" s="104" t="s">
        <v>1296</v>
      </c>
      <c r="D369" s="133" t="s">
        <v>1297</v>
      </c>
      <c r="E369" s="114" t="s">
        <v>1298</v>
      </c>
      <c r="F369" s="114" t="s">
        <v>1299</v>
      </c>
      <c r="G369" s="114" t="s">
        <v>804</v>
      </c>
      <c r="H369" s="69"/>
      <c r="I369" s="196"/>
      <c r="J369" s="274"/>
      <c r="K369" s="281"/>
      <c r="L369" s="281"/>
      <c r="M369" s="148"/>
      <c r="N369" s="148"/>
      <c r="O369" s="148"/>
      <c r="P369" s="148"/>
      <c r="Q369" s="148"/>
      <c r="R369" s="148"/>
      <c r="S369" s="148"/>
      <c r="T369" s="148"/>
    </row>
    <row r="370" spans="1:20" s="33" customFormat="1" ht="153">
      <c r="A370" s="264">
        <v>339</v>
      </c>
      <c r="B370" s="114" t="s">
        <v>1260</v>
      </c>
      <c r="C370" s="104" t="s">
        <v>1300</v>
      </c>
      <c r="D370" s="133" t="s">
        <v>1301</v>
      </c>
      <c r="E370" s="105" t="s">
        <v>2143</v>
      </c>
      <c r="F370" s="105" t="s">
        <v>1785</v>
      </c>
      <c r="G370" s="131" t="s">
        <v>1302</v>
      </c>
      <c r="H370" s="69"/>
      <c r="I370" s="197"/>
      <c r="J370" s="275"/>
      <c r="K370" s="281"/>
      <c r="L370" s="281"/>
      <c r="M370" s="148"/>
      <c r="N370" s="148"/>
      <c r="O370" s="148"/>
      <c r="P370" s="148"/>
      <c r="Q370" s="148"/>
      <c r="R370" s="148"/>
      <c r="S370" s="148"/>
      <c r="T370" s="148"/>
    </row>
    <row r="371" spans="1:20" s="33" customFormat="1" ht="63.75">
      <c r="A371" s="264">
        <v>340</v>
      </c>
      <c r="B371" s="114" t="s">
        <v>1260</v>
      </c>
      <c r="C371" s="104" t="s">
        <v>1303</v>
      </c>
      <c r="D371" s="133" t="s">
        <v>1304</v>
      </c>
      <c r="E371" s="114" t="s">
        <v>1305</v>
      </c>
      <c r="F371" s="128" t="s">
        <v>1786</v>
      </c>
      <c r="G371" s="114" t="s">
        <v>804</v>
      </c>
      <c r="H371" s="69"/>
      <c r="I371" s="196"/>
      <c r="J371" s="274"/>
      <c r="K371" s="281"/>
      <c r="L371" s="281"/>
      <c r="M371" s="148"/>
      <c r="N371" s="148"/>
      <c r="O371" s="148"/>
      <c r="P371" s="148"/>
      <c r="Q371" s="148"/>
      <c r="R371" s="148"/>
      <c r="S371" s="148"/>
      <c r="T371" s="148"/>
    </row>
    <row r="372" spans="1:20" s="33" customFormat="1" ht="63.75">
      <c r="A372" s="264">
        <v>341</v>
      </c>
      <c r="B372" s="114" t="s">
        <v>1260</v>
      </c>
      <c r="C372" s="104" t="s">
        <v>1306</v>
      </c>
      <c r="D372" s="133" t="s">
        <v>1307</v>
      </c>
      <c r="E372" s="114" t="s">
        <v>2144</v>
      </c>
      <c r="F372" s="114" t="s">
        <v>1308</v>
      </c>
      <c r="G372" s="114" t="s">
        <v>804</v>
      </c>
      <c r="H372" s="69"/>
      <c r="I372" s="196"/>
      <c r="J372" s="274"/>
      <c r="K372" s="281"/>
      <c r="L372" s="281"/>
      <c r="M372" s="148"/>
      <c r="N372" s="148"/>
      <c r="O372" s="148"/>
      <c r="P372" s="148"/>
      <c r="Q372" s="148"/>
      <c r="R372" s="148"/>
      <c r="S372" s="148"/>
      <c r="T372" s="148"/>
    </row>
    <row r="373" spans="1:20" s="33" customFormat="1" ht="76.5">
      <c r="A373" s="264">
        <v>342</v>
      </c>
      <c r="B373" s="114" t="s">
        <v>1260</v>
      </c>
      <c r="C373" s="104" t="s">
        <v>1309</v>
      </c>
      <c r="D373" s="133" t="s">
        <v>1310</v>
      </c>
      <c r="E373" s="128" t="s">
        <v>2145</v>
      </c>
      <c r="F373" s="114" t="s">
        <v>1311</v>
      </c>
      <c r="G373" s="131" t="s">
        <v>1273</v>
      </c>
      <c r="H373" s="69"/>
      <c r="I373" s="197"/>
      <c r="J373" s="275"/>
      <c r="K373" s="281"/>
      <c r="L373" s="281"/>
      <c r="M373" s="148"/>
      <c r="N373" s="148"/>
      <c r="O373" s="148"/>
      <c r="P373" s="148"/>
      <c r="Q373" s="148"/>
      <c r="R373" s="148"/>
      <c r="S373" s="148"/>
      <c r="T373" s="148"/>
    </row>
    <row r="374" spans="1:20" s="33" customFormat="1" ht="51">
      <c r="A374" s="264">
        <v>343</v>
      </c>
      <c r="B374" s="114" t="s">
        <v>1260</v>
      </c>
      <c r="C374" s="104" t="s">
        <v>1312</v>
      </c>
      <c r="D374" s="133" t="s">
        <v>1313</v>
      </c>
      <c r="E374" s="142" t="s">
        <v>2146</v>
      </c>
      <c r="F374" s="128" t="s">
        <v>1314</v>
      </c>
      <c r="G374" s="114" t="s">
        <v>804</v>
      </c>
      <c r="H374" s="69"/>
      <c r="I374" s="196"/>
      <c r="J374" s="274"/>
      <c r="K374" s="281"/>
      <c r="L374" s="281"/>
      <c r="M374" s="148"/>
      <c r="N374" s="148"/>
      <c r="O374" s="148"/>
      <c r="P374" s="148"/>
      <c r="Q374" s="148"/>
      <c r="R374" s="148"/>
      <c r="S374" s="148"/>
      <c r="T374" s="148"/>
    </row>
    <row r="375" spans="1:20" s="33" customFormat="1">
      <c r="A375" s="264">
        <v>344</v>
      </c>
      <c r="B375" s="114" t="s">
        <v>1260</v>
      </c>
      <c r="C375" s="104" t="s">
        <v>1315</v>
      </c>
      <c r="D375" s="133" t="s">
        <v>1316</v>
      </c>
      <c r="E375" s="114" t="s">
        <v>1317</v>
      </c>
      <c r="F375" s="114" t="s">
        <v>1318</v>
      </c>
      <c r="G375" s="131" t="s">
        <v>1319</v>
      </c>
      <c r="H375" s="69"/>
      <c r="I375" s="197"/>
      <c r="J375" s="275"/>
      <c r="K375" s="281"/>
      <c r="L375" s="281"/>
      <c r="M375" s="148"/>
      <c r="N375" s="148"/>
      <c r="O375" s="148"/>
      <c r="P375" s="148"/>
      <c r="Q375" s="148"/>
      <c r="R375" s="148"/>
      <c r="S375" s="148"/>
      <c r="T375" s="148"/>
    </row>
    <row r="376" spans="1:20" s="33" customFormat="1" ht="89.25">
      <c r="A376" s="264">
        <v>345</v>
      </c>
      <c r="B376" s="205" t="s">
        <v>1260</v>
      </c>
      <c r="C376" s="216" t="s">
        <v>1320</v>
      </c>
      <c r="D376" s="217" t="s">
        <v>1321</v>
      </c>
      <c r="E376" s="230" t="s">
        <v>2147</v>
      </c>
      <c r="F376" s="205" t="s">
        <v>1322</v>
      </c>
      <c r="G376" s="229" t="s">
        <v>1098</v>
      </c>
      <c r="H376" s="69"/>
      <c r="I376" s="197"/>
      <c r="J376" s="275"/>
      <c r="K376" s="281"/>
      <c r="L376" s="281"/>
      <c r="M376" s="148"/>
      <c r="N376" s="148"/>
      <c r="O376" s="148"/>
      <c r="P376" s="148"/>
      <c r="Q376" s="148"/>
      <c r="R376" s="148"/>
      <c r="S376" s="148"/>
      <c r="T376" s="148"/>
    </row>
    <row r="377" spans="1:20" s="33" customFormat="1" ht="38.25">
      <c r="A377" s="264">
        <v>346</v>
      </c>
      <c r="B377" s="205" t="s">
        <v>1260</v>
      </c>
      <c r="C377" s="216" t="s">
        <v>1323</v>
      </c>
      <c r="D377" s="217" t="s">
        <v>1324</v>
      </c>
      <c r="E377" s="228" t="s">
        <v>2148</v>
      </c>
      <c r="F377" s="205" t="s">
        <v>1325</v>
      </c>
      <c r="G377" s="205" t="s">
        <v>1284</v>
      </c>
      <c r="H377" s="69"/>
      <c r="I377" s="196"/>
      <c r="J377" s="274"/>
      <c r="K377" s="281"/>
      <c r="L377" s="281"/>
      <c r="M377" s="148"/>
      <c r="N377" s="148"/>
      <c r="O377" s="148"/>
      <c r="P377" s="148"/>
      <c r="Q377" s="148"/>
      <c r="R377" s="148"/>
      <c r="S377" s="148"/>
      <c r="T377" s="148"/>
    </row>
    <row r="378" spans="1:20" s="33" customFormat="1" ht="255">
      <c r="A378" s="264">
        <v>347</v>
      </c>
      <c r="B378" s="114" t="s">
        <v>1260</v>
      </c>
      <c r="C378" s="104" t="s">
        <v>1326</v>
      </c>
      <c r="D378" s="133" t="s">
        <v>1327</v>
      </c>
      <c r="E378" s="114" t="s">
        <v>2149</v>
      </c>
      <c r="F378" s="117" t="s">
        <v>1858</v>
      </c>
      <c r="G378" s="131" t="s">
        <v>1328</v>
      </c>
      <c r="H378" s="69"/>
      <c r="I378" s="197"/>
      <c r="J378" s="275"/>
      <c r="K378" s="281"/>
      <c r="L378" s="281"/>
      <c r="M378" s="148"/>
      <c r="N378" s="148"/>
      <c r="O378" s="148"/>
      <c r="P378" s="148"/>
      <c r="Q378" s="148"/>
      <c r="R378" s="148"/>
      <c r="S378" s="148"/>
      <c r="T378" s="148"/>
    </row>
    <row r="379" spans="1:20" s="33" customFormat="1" ht="38.25">
      <c r="A379" s="264">
        <v>348</v>
      </c>
      <c r="B379" s="114" t="s">
        <v>1260</v>
      </c>
      <c r="C379" s="104" t="s">
        <v>1329</v>
      </c>
      <c r="D379" s="133" t="s">
        <v>624</v>
      </c>
      <c r="E379" s="153" t="s">
        <v>2150</v>
      </c>
      <c r="F379" s="109" t="s">
        <v>1859</v>
      </c>
      <c r="G379" s="131" t="s">
        <v>1330</v>
      </c>
      <c r="H379" s="69"/>
      <c r="I379" s="197"/>
      <c r="J379" s="275"/>
      <c r="K379" s="281"/>
      <c r="L379" s="281"/>
      <c r="M379" s="148"/>
      <c r="N379" s="148"/>
      <c r="O379" s="148"/>
      <c r="P379" s="148"/>
      <c r="Q379" s="148"/>
      <c r="R379" s="148"/>
      <c r="S379" s="148"/>
      <c r="T379" s="148"/>
    </row>
    <row r="380" spans="1:20" s="33" customFormat="1">
      <c r="A380" s="264">
        <v>349</v>
      </c>
      <c r="B380" s="114" t="s">
        <v>1260</v>
      </c>
      <c r="C380" s="104" t="s">
        <v>1331</v>
      </c>
      <c r="D380" s="133" t="s">
        <v>1332</v>
      </c>
      <c r="E380" s="154" t="s">
        <v>2151</v>
      </c>
      <c r="F380" s="117" t="s">
        <v>143</v>
      </c>
      <c r="G380" s="114" t="s">
        <v>1330</v>
      </c>
      <c r="H380" s="69"/>
      <c r="I380" s="196"/>
      <c r="J380" s="274"/>
      <c r="K380" s="281"/>
      <c r="L380" s="281"/>
      <c r="M380" s="148"/>
      <c r="N380" s="148"/>
      <c r="O380" s="148"/>
      <c r="P380" s="148"/>
      <c r="Q380" s="148"/>
      <c r="R380" s="148"/>
      <c r="S380" s="148"/>
      <c r="T380" s="148"/>
    </row>
    <row r="381" spans="1:20" s="33" customFormat="1" ht="38.25">
      <c r="A381" s="264">
        <v>350</v>
      </c>
      <c r="B381" s="114" t="s">
        <v>1260</v>
      </c>
      <c r="C381" s="104" t="s">
        <v>1333</v>
      </c>
      <c r="D381" s="133" t="s">
        <v>1334</v>
      </c>
      <c r="E381" s="114" t="s">
        <v>2152</v>
      </c>
      <c r="F381" s="130" t="s">
        <v>1335</v>
      </c>
      <c r="G381" s="131" t="s">
        <v>1336</v>
      </c>
      <c r="H381" s="69"/>
      <c r="I381" s="197"/>
      <c r="J381" s="275"/>
      <c r="K381" s="281"/>
      <c r="L381" s="281"/>
      <c r="M381" s="148"/>
      <c r="N381" s="148"/>
      <c r="O381" s="148"/>
      <c r="P381" s="148"/>
      <c r="Q381" s="148"/>
      <c r="R381" s="148"/>
      <c r="S381" s="148"/>
      <c r="T381" s="148"/>
    </row>
    <row r="382" spans="1:20" s="33" customFormat="1" ht="140.25">
      <c r="A382" s="264">
        <v>351</v>
      </c>
      <c r="B382" s="114" t="s">
        <v>1260</v>
      </c>
      <c r="C382" s="104" t="s">
        <v>1337</v>
      </c>
      <c r="D382" s="138" t="s">
        <v>1338</v>
      </c>
      <c r="E382" s="129" t="s">
        <v>2153</v>
      </c>
      <c r="F382" s="114" t="s">
        <v>1924</v>
      </c>
      <c r="G382" s="131" t="s">
        <v>1339</v>
      </c>
      <c r="H382" s="69"/>
      <c r="I382" s="197"/>
      <c r="J382" s="275"/>
      <c r="K382" s="281"/>
      <c r="L382" s="281"/>
      <c r="M382" s="148"/>
      <c r="N382" s="148"/>
      <c r="O382" s="148"/>
      <c r="P382" s="148"/>
      <c r="Q382" s="148"/>
      <c r="R382" s="148"/>
      <c r="S382" s="148"/>
      <c r="T382" s="148"/>
    </row>
    <row r="383" spans="1:20" s="33" customFormat="1" ht="114.75">
      <c r="A383" s="264">
        <v>352</v>
      </c>
      <c r="B383" s="114" t="s">
        <v>1260</v>
      </c>
      <c r="C383" s="104" t="s">
        <v>1340</v>
      </c>
      <c r="D383" s="133" t="s">
        <v>624</v>
      </c>
      <c r="E383" s="128" t="s">
        <v>2154</v>
      </c>
      <c r="F383" s="114" t="s">
        <v>1829</v>
      </c>
      <c r="G383" s="131" t="s">
        <v>1341</v>
      </c>
      <c r="H383" s="69"/>
      <c r="I383" s="197"/>
      <c r="J383" s="275"/>
      <c r="K383" s="281"/>
      <c r="L383" s="281"/>
      <c r="M383" s="148"/>
      <c r="N383" s="148"/>
      <c r="O383" s="148"/>
      <c r="P383" s="148"/>
      <c r="Q383" s="148"/>
      <c r="R383" s="148"/>
      <c r="S383" s="148"/>
      <c r="T383" s="148"/>
    </row>
    <row r="384" spans="1:20" s="33" customFormat="1" ht="63.75">
      <c r="A384" s="264">
        <v>353</v>
      </c>
      <c r="B384" s="114" t="s">
        <v>1260</v>
      </c>
      <c r="C384" s="104" t="s">
        <v>1342</v>
      </c>
      <c r="D384" s="133" t="s">
        <v>1343</v>
      </c>
      <c r="E384" s="114" t="s">
        <v>2155</v>
      </c>
      <c r="F384" s="114" t="s">
        <v>1344</v>
      </c>
      <c r="G384" s="114" t="s">
        <v>304</v>
      </c>
      <c r="H384" s="69"/>
      <c r="I384" s="196"/>
      <c r="J384" s="274"/>
      <c r="K384" s="281"/>
      <c r="L384" s="281"/>
      <c r="M384" s="148"/>
      <c r="N384" s="148"/>
      <c r="O384" s="148"/>
      <c r="P384" s="148"/>
      <c r="Q384" s="148"/>
      <c r="R384" s="148"/>
      <c r="S384" s="148"/>
      <c r="T384" s="148"/>
    </row>
    <row r="385" spans="1:20" s="33" customFormat="1" ht="38.25">
      <c r="A385" s="264">
        <v>354</v>
      </c>
      <c r="B385" s="114" t="s">
        <v>1260</v>
      </c>
      <c r="C385" s="104" t="s">
        <v>1345</v>
      </c>
      <c r="D385" s="133" t="s">
        <v>1346</v>
      </c>
      <c r="E385" s="114" t="s">
        <v>2156</v>
      </c>
      <c r="F385" s="117" t="s">
        <v>1910</v>
      </c>
      <c r="G385" s="114" t="s">
        <v>1347</v>
      </c>
      <c r="H385" s="69"/>
      <c r="I385" s="196"/>
      <c r="J385" s="274"/>
      <c r="K385" s="281"/>
      <c r="L385" s="281"/>
      <c r="M385" s="148"/>
      <c r="N385" s="148"/>
      <c r="O385" s="148"/>
      <c r="P385" s="148"/>
      <c r="Q385" s="148"/>
      <c r="R385" s="148"/>
      <c r="S385" s="148"/>
      <c r="T385" s="148"/>
    </row>
    <row r="386" spans="1:20" s="33" customFormat="1" ht="25.5">
      <c r="A386" s="264">
        <v>355</v>
      </c>
      <c r="B386" s="114" t="s">
        <v>1260</v>
      </c>
      <c r="C386" s="104" t="s">
        <v>1348</v>
      </c>
      <c r="D386" s="133" t="s">
        <v>1349</v>
      </c>
      <c r="E386" s="114" t="s">
        <v>1350</v>
      </c>
      <c r="F386" s="114" t="s">
        <v>1351</v>
      </c>
      <c r="G386" s="114" t="s">
        <v>1352</v>
      </c>
      <c r="H386" s="69"/>
      <c r="I386" s="196"/>
      <c r="J386" s="274"/>
      <c r="K386" s="281"/>
      <c r="L386" s="281"/>
      <c r="M386" s="148"/>
      <c r="N386" s="148"/>
      <c r="O386" s="148"/>
      <c r="P386" s="148"/>
      <c r="Q386" s="148"/>
      <c r="R386" s="148"/>
      <c r="S386" s="148"/>
      <c r="T386" s="148"/>
    </row>
    <row r="387" spans="1:20" s="33" customFormat="1" ht="63.75">
      <c r="A387" s="264">
        <v>356</v>
      </c>
      <c r="B387" s="114" t="s">
        <v>1260</v>
      </c>
      <c r="C387" s="104" t="s">
        <v>1353</v>
      </c>
      <c r="D387" s="133" t="s">
        <v>1354</v>
      </c>
      <c r="E387" s="129" t="s">
        <v>1355</v>
      </c>
      <c r="F387" s="117" t="s">
        <v>1910</v>
      </c>
      <c r="G387" s="114" t="s">
        <v>1356</v>
      </c>
      <c r="H387" s="69"/>
      <c r="I387" s="196"/>
      <c r="J387" s="274"/>
      <c r="K387" s="281"/>
      <c r="L387" s="281"/>
      <c r="M387" s="148"/>
      <c r="N387" s="148"/>
      <c r="O387" s="148"/>
      <c r="P387" s="148"/>
      <c r="Q387" s="148"/>
      <c r="R387" s="148"/>
      <c r="S387" s="148"/>
      <c r="T387" s="148"/>
    </row>
    <row r="388" spans="1:20" s="33" customFormat="1" ht="38.25">
      <c r="A388" s="264">
        <v>357</v>
      </c>
      <c r="B388" s="114" t="s">
        <v>1260</v>
      </c>
      <c r="C388" s="104" t="s">
        <v>1357</v>
      </c>
      <c r="D388" s="133" t="s">
        <v>1358</v>
      </c>
      <c r="E388" s="114" t="s">
        <v>1359</v>
      </c>
      <c r="F388" s="117" t="s">
        <v>1910</v>
      </c>
      <c r="G388" s="114" t="s">
        <v>1360</v>
      </c>
      <c r="H388" s="69"/>
      <c r="I388" s="196"/>
      <c r="J388" s="274"/>
      <c r="K388" s="281"/>
      <c r="L388" s="281"/>
      <c r="M388" s="148"/>
      <c r="N388" s="148"/>
      <c r="O388" s="148"/>
      <c r="P388" s="148"/>
      <c r="Q388" s="148"/>
      <c r="R388" s="148"/>
      <c r="S388" s="148"/>
      <c r="T388" s="148"/>
    </row>
    <row r="389" spans="1:20" s="33" customFormat="1" ht="25.5">
      <c r="A389" s="264">
        <v>358</v>
      </c>
      <c r="B389" s="114" t="s">
        <v>1260</v>
      </c>
      <c r="C389" s="104" t="s">
        <v>1361</v>
      </c>
      <c r="D389" s="133" t="s">
        <v>1362</v>
      </c>
      <c r="E389" s="114" t="s">
        <v>1363</v>
      </c>
      <c r="F389" s="117" t="s">
        <v>1910</v>
      </c>
      <c r="G389" s="114" t="s">
        <v>1364</v>
      </c>
      <c r="H389" s="69"/>
      <c r="I389" s="196"/>
      <c r="J389" s="274"/>
      <c r="K389" s="281"/>
      <c r="L389" s="281"/>
      <c r="M389" s="148"/>
      <c r="N389" s="148"/>
      <c r="O389" s="148"/>
      <c r="P389" s="148"/>
      <c r="Q389" s="148"/>
      <c r="R389" s="148"/>
      <c r="S389" s="148"/>
      <c r="T389" s="148"/>
    </row>
    <row r="390" spans="1:20" s="33" customFormat="1">
      <c r="A390" s="264">
        <v>359</v>
      </c>
      <c r="B390" s="114" t="s">
        <v>1260</v>
      </c>
      <c r="C390" s="104" t="s">
        <v>1365</v>
      </c>
      <c r="D390" s="133" t="s">
        <v>1366</v>
      </c>
      <c r="E390" s="114" t="s">
        <v>1367</v>
      </c>
      <c r="F390" s="117" t="s">
        <v>1910</v>
      </c>
      <c r="G390" s="114" t="s">
        <v>1368</v>
      </c>
      <c r="H390" s="69"/>
      <c r="I390" s="196"/>
      <c r="J390" s="274"/>
      <c r="K390" s="281"/>
      <c r="L390" s="281"/>
      <c r="M390" s="148"/>
      <c r="N390" s="148"/>
      <c r="O390" s="148"/>
      <c r="P390" s="148"/>
      <c r="Q390" s="148"/>
      <c r="R390" s="148"/>
      <c r="S390" s="148"/>
      <c r="T390" s="148"/>
    </row>
    <row r="391" spans="1:20" s="33" customFormat="1" ht="102">
      <c r="A391" s="264">
        <v>360</v>
      </c>
      <c r="B391" s="114" t="s">
        <v>1260</v>
      </c>
      <c r="C391" s="104" t="s">
        <v>1369</v>
      </c>
      <c r="D391" s="133" t="s">
        <v>1370</v>
      </c>
      <c r="E391" s="114" t="s">
        <v>2157</v>
      </c>
      <c r="F391" s="114" t="s">
        <v>1830</v>
      </c>
      <c r="G391" s="114" t="s">
        <v>1371</v>
      </c>
      <c r="H391" s="69"/>
      <c r="I391" s="196"/>
      <c r="J391" s="274"/>
      <c r="K391" s="281"/>
      <c r="L391" s="281"/>
      <c r="M391" s="148"/>
      <c r="N391" s="148"/>
      <c r="O391" s="148"/>
      <c r="P391" s="148"/>
      <c r="Q391" s="148"/>
      <c r="R391" s="148"/>
      <c r="S391" s="148"/>
      <c r="T391" s="148"/>
    </row>
    <row r="392" spans="1:20" s="33" customFormat="1" ht="63.75">
      <c r="A392" s="264">
        <v>361</v>
      </c>
      <c r="B392" s="114" t="s">
        <v>1260</v>
      </c>
      <c r="C392" s="104" t="s">
        <v>1372</v>
      </c>
      <c r="D392" s="133" t="s">
        <v>624</v>
      </c>
      <c r="E392" s="141" t="s">
        <v>2158</v>
      </c>
      <c r="F392" s="114" t="s">
        <v>1860</v>
      </c>
      <c r="G392" s="114" t="s">
        <v>1373</v>
      </c>
      <c r="H392" s="69"/>
      <c r="I392" s="196"/>
      <c r="J392" s="274"/>
      <c r="K392" s="281"/>
      <c r="L392" s="281"/>
      <c r="M392" s="148"/>
      <c r="N392" s="148"/>
      <c r="O392" s="148"/>
      <c r="P392" s="148"/>
      <c r="Q392" s="148"/>
      <c r="R392" s="148"/>
      <c r="S392" s="148"/>
      <c r="T392" s="148"/>
    </row>
    <row r="393" spans="1:20" s="33" customFormat="1" ht="38.25">
      <c r="A393" s="264">
        <v>362</v>
      </c>
      <c r="B393" s="114" t="s">
        <v>1260</v>
      </c>
      <c r="C393" s="104" t="s">
        <v>1374</v>
      </c>
      <c r="D393" s="138" t="s">
        <v>1375</v>
      </c>
      <c r="E393" s="129" t="s">
        <v>1376</v>
      </c>
      <c r="F393" s="129" t="s">
        <v>1377</v>
      </c>
      <c r="G393" s="114" t="s">
        <v>1378</v>
      </c>
      <c r="H393" s="69"/>
      <c r="I393" s="196"/>
      <c r="J393" s="274"/>
      <c r="K393" s="281"/>
      <c r="L393" s="281"/>
      <c r="M393" s="148"/>
      <c r="N393" s="148"/>
      <c r="O393" s="148"/>
      <c r="P393" s="148"/>
      <c r="Q393" s="148"/>
      <c r="R393" s="148"/>
      <c r="S393" s="148"/>
      <c r="T393" s="148"/>
    </row>
    <row r="394" spans="1:20" s="33" customFormat="1" ht="344.25">
      <c r="A394" s="264">
        <v>363</v>
      </c>
      <c r="B394" s="114" t="s">
        <v>1379</v>
      </c>
      <c r="C394" s="104" t="s">
        <v>1380</v>
      </c>
      <c r="D394" s="133" t="s">
        <v>131</v>
      </c>
      <c r="E394" s="142" t="s">
        <v>2159</v>
      </c>
      <c r="F394" s="114" t="s">
        <v>1827</v>
      </c>
      <c r="G394" s="114" t="s">
        <v>1381</v>
      </c>
      <c r="H394" s="69"/>
      <c r="I394" s="196"/>
      <c r="J394" s="274"/>
      <c r="K394" s="281"/>
      <c r="L394" s="281"/>
      <c r="M394" s="148"/>
      <c r="N394" s="148"/>
      <c r="O394" s="148"/>
      <c r="P394" s="148"/>
      <c r="Q394" s="148"/>
      <c r="R394" s="148"/>
      <c r="S394" s="148"/>
      <c r="T394" s="148"/>
    </row>
    <row r="395" spans="1:20" s="33" customFormat="1" ht="318.75">
      <c r="A395" s="264">
        <v>364</v>
      </c>
      <c r="B395" s="114" t="s">
        <v>1379</v>
      </c>
      <c r="C395" s="104" t="s">
        <v>1382</v>
      </c>
      <c r="D395" s="133" t="s">
        <v>1383</v>
      </c>
      <c r="E395" s="157" t="s">
        <v>2160</v>
      </c>
      <c r="F395" s="119" t="s">
        <v>1862</v>
      </c>
      <c r="G395" s="114" t="s">
        <v>1384</v>
      </c>
      <c r="H395" s="69"/>
      <c r="I395" s="196"/>
      <c r="J395" s="274"/>
      <c r="K395" s="281"/>
      <c r="L395" s="281"/>
      <c r="M395" s="148"/>
      <c r="N395" s="148"/>
      <c r="O395" s="148"/>
      <c r="P395" s="148"/>
      <c r="Q395" s="148"/>
      <c r="R395" s="148"/>
      <c r="S395" s="148"/>
      <c r="T395" s="148"/>
    </row>
    <row r="396" spans="1:20" s="33" customFormat="1" ht="38.25">
      <c r="A396" s="264">
        <v>365</v>
      </c>
      <c r="B396" s="114" t="s">
        <v>1379</v>
      </c>
      <c r="C396" s="104" t="s">
        <v>1385</v>
      </c>
      <c r="D396" s="133" t="s">
        <v>1386</v>
      </c>
      <c r="E396" s="114" t="s">
        <v>2161</v>
      </c>
      <c r="F396" s="114" t="s">
        <v>1387</v>
      </c>
      <c r="G396" s="114" t="s">
        <v>1388</v>
      </c>
      <c r="H396" s="69"/>
      <c r="I396" s="196"/>
      <c r="J396" s="274"/>
      <c r="K396" s="281"/>
      <c r="L396" s="281"/>
      <c r="M396" s="148"/>
      <c r="N396" s="148"/>
      <c r="O396" s="148"/>
      <c r="P396" s="148"/>
      <c r="Q396" s="148"/>
      <c r="R396" s="148"/>
      <c r="S396" s="148"/>
      <c r="T396" s="148"/>
    </row>
    <row r="397" spans="1:20" s="33" customFormat="1" ht="51">
      <c r="A397" s="264">
        <v>366</v>
      </c>
      <c r="B397" s="205" t="s">
        <v>1379</v>
      </c>
      <c r="C397" s="213" t="s">
        <v>1389</v>
      </c>
      <c r="D397" s="214" t="s">
        <v>1390</v>
      </c>
      <c r="E397" s="205" t="s">
        <v>2162</v>
      </c>
      <c r="F397" s="205" t="s">
        <v>1787</v>
      </c>
      <c r="G397" s="205" t="s">
        <v>804</v>
      </c>
      <c r="H397" s="69"/>
      <c r="I397" s="196"/>
      <c r="J397" s="274"/>
      <c r="K397" s="281"/>
      <c r="L397" s="281"/>
      <c r="M397" s="148"/>
      <c r="N397" s="148"/>
      <c r="O397" s="148"/>
      <c r="P397" s="148"/>
      <c r="Q397" s="148"/>
      <c r="R397" s="148"/>
      <c r="S397" s="148"/>
      <c r="T397" s="148"/>
    </row>
    <row r="398" spans="1:20" s="33" customFormat="1" ht="25.5">
      <c r="A398" s="264">
        <v>367</v>
      </c>
      <c r="B398" s="258" t="s">
        <v>1379</v>
      </c>
      <c r="C398" s="256" t="s">
        <v>1391</v>
      </c>
      <c r="D398" s="257" t="s">
        <v>1392</v>
      </c>
      <c r="E398" s="242" t="s">
        <v>2163</v>
      </c>
      <c r="F398" s="243" t="s">
        <v>1910</v>
      </c>
      <c r="G398" s="258" t="s">
        <v>1284</v>
      </c>
      <c r="H398" s="69"/>
      <c r="I398" s="196"/>
      <c r="J398" s="274"/>
      <c r="K398" s="281"/>
      <c r="L398" s="281"/>
      <c r="M398" s="148"/>
      <c r="N398" s="148"/>
      <c r="O398" s="148"/>
      <c r="P398" s="148"/>
      <c r="Q398" s="148"/>
      <c r="R398" s="148"/>
      <c r="S398" s="148"/>
      <c r="T398" s="148"/>
    </row>
    <row r="399" spans="1:20" s="33" customFormat="1" ht="153">
      <c r="A399" s="264">
        <v>368</v>
      </c>
      <c r="B399" s="114" t="s">
        <v>1379</v>
      </c>
      <c r="C399" s="104" t="s">
        <v>1393</v>
      </c>
      <c r="D399" s="133" t="s">
        <v>1394</v>
      </c>
      <c r="E399" s="141" t="s">
        <v>2164</v>
      </c>
      <c r="F399" s="114" t="s">
        <v>1395</v>
      </c>
      <c r="G399" s="114" t="s">
        <v>1396</v>
      </c>
      <c r="H399" s="69"/>
      <c r="I399" s="196"/>
      <c r="J399" s="274"/>
      <c r="K399" s="281"/>
      <c r="L399" s="281"/>
      <c r="M399" s="148"/>
      <c r="N399" s="148"/>
      <c r="O399" s="148"/>
      <c r="P399" s="148"/>
      <c r="Q399" s="148"/>
      <c r="R399" s="148"/>
      <c r="S399" s="148"/>
      <c r="T399" s="148"/>
    </row>
    <row r="400" spans="1:20" s="33" customFormat="1" ht="242.25">
      <c r="A400" s="264">
        <v>369</v>
      </c>
      <c r="B400" s="114" t="s">
        <v>1379</v>
      </c>
      <c r="C400" s="104" t="s">
        <v>1397</v>
      </c>
      <c r="D400" s="133" t="s">
        <v>1398</v>
      </c>
      <c r="E400" s="141" t="s">
        <v>2165</v>
      </c>
      <c r="F400" s="114" t="s">
        <v>1399</v>
      </c>
      <c r="G400" s="131" t="s">
        <v>1400</v>
      </c>
      <c r="H400" s="69"/>
      <c r="I400" s="197"/>
      <c r="J400" s="275"/>
      <c r="K400" s="281"/>
      <c r="L400" s="281"/>
      <c r="M400" s="148"/>
      <c r="N400" s="148"/>
      <c r="O400" s="148"/>
      <c r="P400" s="148"/>
      <c r="Q400" s="148"/>
      <c r="R400" s="148"/>
      <c r="S400" s="148"/>
      <c r="T400" s="148"/>
    </row>
    <row r="401" spans="1:20" s="33" customFormat="1" ht="25.5">
      <c r="A401" s="264">
        <v>370</v>
      </c>
      <c r="B401" s="114" t="s">
        <v>1379</v>
      </c>
      <c r="C401" s="104" t="s">
        <v>1401</v>
      </c>
      <c r="D401" s="133" t="s">
        <v>1402</v>
      </c>
      <c r="E401" s="141" t="s">
        <v>1403</v>
      </c>
      <c r="F401" s="119" t="s">
        <v>1404</v>
      </c>
      <c r="G401" s="114" t="s">
        <v>804</v>
      </c>
      <c r="H401" s="69"/>
      <c r="I401" s="196"/>
      <c r="J401" s="274"/>
      <c r="K401" s="281"/>
      <c r="L401" s="281"/>
      <c r="M401" s="148"/>
      <c r="N401" s="148"/>
      <c r="O401" s="148"/>
      <c r="P401" s="148"/>
      <c r="Q401" s="148"/>
      <c r="R401" s="148"/>
      <c r="S401" s="148"/>
      <c r="T401" s="148"/>
    </row>
    <row r="402" spans="1:20" s="33" customFormat="1" ht="140.25">
      <c r="A402" s="264">
        <v>371</v>
      </c>
      <c r="B402" s="114" t="s">
        <v>1379</v>
      </c>
      <c r="C402" s="104" t="s">
        <v>1405</v>
      </c>
      <c r="D402" s="133" t="s">
        <v>1406</v>
      </c>
      <c r="E402" s="141" t="s">
        <v>1407</v>
      </c>
      <c r="F402" s="119" t="s">
        <v>1408</v>
      </c>
      <c r="G402" s="131" t="s">
        <v>1030</v>
      </c>
      <c r="H402" s="69"/>
      <c r="I402" s="197"/>
      <c r="J402" s="275"/>
      <c r="K402" s="281"/>
      <c r="L402" s="281"/>
      <c r="M402" s="148"/>
      <c r="N402" s="148"/>
      <c r="O402" s="148"/>
      <c r="P402" s="148"/>
      <c r="Q402" s="148"/>
      <c r="R402" s="148"/>
      <c r="S402" s="148"/>
      <c r="T402" s="148"/>
    </row>
    <row r="403" spans="1:20" s="33" customFormat="1" ht="51">
      <c r="A403" s="264">
        <v>372</v>
      </c>
      <c r="B403" s="114" t="s">
        <v>1379</v>
      </c>
      <c r="C403" s="104" t="s">
        <v>1409</v>
      </c>
      <c r="D403" s="133" t="s">
        <v>1410</v>
      </c>
      <c r="E403" s="141" t="s">
        <v>2166</v>
      </c>
      <c r="F403" s="117" t="s">
        <v>1910</v>
      </c>
      <c r="G403" s="114" t="s">
        <v>804</v>
      </c>
      <c r="H403" s="69"/>
      <c r="I403" s="196"/>
      <c r="J403" s="274"/>
      <c r="K403" s="281"/>
      <c r="L403" s="281"/>
      <c r="M403" s="148"/>
      <c r="N403" s="148"/>
      <c r="O403" s="148"/>
      <c r="P403" s="148"/>
      <c r="Q403" s="148"/>
      <c r="R403" s="148"/>
      <c r="S403" s="148"/>
      <c r="T403" s="148"/>
    </row>
    <row r="404" spans="1:20" s="33" customFormat="1" ht="63.75">
      <c r="A404" s="264">
        <v>373</v>
      </c>
      <c r="B404" s="114" t="s">
        <v>1379</v>
      </c>
      <c r="C404" s="104" t="s">
        <v>1411</v>
      </c>
      <c r="D404" s="133" t="s">
        <v>1412</v>
      </c>
      <c r="E404" s="113" t="s">
        <v>2167</v>
      </c>
      <c r="F404" s="119" t="s">
        <v>1413</v>
      </c>
      <c r="G404" s="131" t="s">
        <v>1414</v>
      </c>
      <c r="H404" s="69"/>
      <c r="I404" s="197"/>
      <c r="J404" s="275"/>
      <c r="K404" s="281"/>
      <c r="L404" s="281"/>
      <c r="M404" s="148"/>
      <c r="N404" s="148"/>
      <c r="O404" s="148"/>
      <c r="P404" s="148"/>
      <c r="Q404" s="148"/>
      <c r="R404" s="148"/>
      <c r="S404" s="148"/>
      <c r="T404" s="148"/>
    </row>
    <row r="405" spans="1:20" s="33" customFormat="1" ht="25.5">
      <c r="A405" s="264">
        <v>374</v>
      </c>
      <c r="B405" s="258" t="s">
        <v>1379</v>
      </c>
      <c r="C405" s="256" t="s">
        <v>1415</v>
      </c>
      <c r="D405" s="257" t="s">
        <v>1416</v>
      </c>
      <c r="E405" s="242" t="s">
        <v>2168</v>
      </c>
      <c r="F405" s="243" t="s">
        <v>1910</v>
      </c>
      <c r="G405" s="258" t="s">
        <v>804</v>
      </c>
      <c r="H405" s="69"/>
      <c r="I405" s="196"/>
      <c r="J405" s="274"/>
      <c r="K405" s="281"/>
      <c r="L405" s="281"/>
      <c r="M405" s="148"/>
      <c r="N405" s="148"/>
      <c r="O405" s="148"/>
      <c r="P405" s="148"/>
      <c r="Q405" s="148"/>
      <c r="R405" s="148"/>
      <c r="S405" s="148"/>
      <c r="T405" s="148"/>
    </row>
    <row r="406" spans="1:20" s="33" customFormat="1" ht="38.25">
      <c r="A406" s="264">
        <v>375</v>
      </c>
      <c r="B406" s="114" t="s">
        <v>1379</v>
      </c>
      <c r="C406" s="104" t="s">
        <v>1417</v>
      </c>
      <c r="D406" s="133" t="s">
        <v>1418</v>
      </c>
      <c r="E406" s="141" t="s">
        <v>1419</v>
      </c>
      <c r="F406" s="119" t="s">
        <v>1420</v>
      </c>
      <c r="G406" s="114" t="s">
        <v>1421</v>
      </c>
      <c r="H406" s="69"/>
      <c r="I406" s="196"/>
      <c r="J406" s="274"/>
      <c r="K406" s="281"/>
      <c r="L406" s="281"/>
      <c r="M406" s="148"/>
      <c r="N406" s="148"/>
      <c r="O406" s="148"/>
      <c r="P406" s="148"/>
      <c r="Q406" s="148"/>
      <c r="R406" s="148"/>
      <c r="S406" s="148"/>
      <c r="T406" s="148"/>
    </row>
    <row r="407" spans="1:20" s="33" customFormat="1" ht="76.5">
      <c r="A407" s="264">
        <v>376</v>
      </c>
      <c r="B407" s="114" t="s">
        <v>1379</v>
      </c>
      <c r="C407" s="104" t="s">
        <v>1422</v>
      </c>
      <c r="D407" s="133" t="s">
        <v>1423</v>
      </c>
      <c r="E407" s="141" t="s">
        <v>2169</v>
      </c>
      <c r="F407" s="119" t="s">
        <v>1424</v>
      </c>
      <c r="G407" s="114" t="s">
        <v>1425</v>
      </c>
      <c r="H407" s="69"/>
      <c r="I407" s="196"/>
      <c r="J407" s="274"/>
      <c r="K407" s="281"/>
      <c r="L407" s="281"/>
      <c r="M407" s="148"/>
      <c r="N407" s="148"/>
      <c r="O407" s="148"/>
      <c r="P407" s="148"/>
      <c r="Q407" s="148"/>
      <c r="R407" s="148"/>
      <c r="S407" s="148"/>
      <c r="T407" s="148"/>
    </row>
    <row r="408" spans="1:20" s="33" customFormat="1" ht="89.25">
      <c r="A408" s="264">
        <v>377</v>
      </c>
      <c r="B408" s="114" t="s">
        <v>1379</v>
      </c>
      <c r="C408" s="104" t="s">
        <v>1426</v>
      </c>
      <c r="D408" s="138" t="s">
        <v>1427</v>
      </c>
      <c r="E408" s="141" t="s">
        <v>2170</v>
      </c>
      <c r="F408" s="119" t="s">
        <v>1428</v>
      </c>
      <c r="G408" s="114" t="s">
        <v>1429</v>
      </c>
      <c r="H408" s="69"/>
      <c r="I408" s="196"/>
      <c r="J408" s="274"/>
      <c r="K408" s="281"/>
      <c r="L408" s="281"/>
      <c r="M408" s="148"/>
      <c r="N408" s="148"/>
      <c r="O408" s="148"/>
      <c r="P408" s="148"/>
      <c r="Q408" s="148"/>
      <c r="R408" s="148"/>
      <c r="S408" s="148"/>
      <c r="T408" s="148"/>
    </row>
    <row r="409" spans="1:20" s="33" customFormat="1" ht="76.5">
      <c r="A409" s="264">
        <v>378</v>
      </c>
      <c r="B409" s="114" t="s">
        <v>1379</v>
      </c>
      <c r="C409" s="104" t="s">
        <v>1430</v>
      </c>
      <c r="D409" s="133" t="s">
        <v>1431</v>
      </c>
      <c r="E409" s="113" t="s">
        <v>1432</v>
      </c>
      <c r="F409" s="117" t="s">
        <v>1910</v>
      </c>
      <c r="G409" s="114" t="s">
        <v>1433</v>
      </c>
      <c r="H409" s="69"/>
      <c r="I409" s="196"/>
      <c r="J409" s="274"/>
      <c r="K409" s="281"/>
      <c r="L409" s="281"/>
      <c r="M409" s="148"/>
      <c r="N409" s="148"/>
      <c r="O409" s="148"/>
      <c r="P409" s="148"/>
      <c r="Q409" s="148"/>
      <c r="R409" s="148"/>
      <c r="S409" s="148"/>
      <c r="T409" s="148"/>
    </row>
    <row r="410" spans="1:20" s="33" customFormat="1" ht="51">
      <c r="A410" s="264">
        <v>379</v>
      </c>
      <c r="B410" s="114" t="s">
        <v>1379</v>
      </c>
      <c r="C410" s="104" t="s">
        <v>1434</v>
      </c>
      <c r="D410" s="133" t="s">
        <v>1435</v>
      </c>
      <c r="E410" s="142" t="s">
        <v>2171</v>
      </c>
      <c r="F410" s="117" t="s">
        <v>1910</v>
      </c>
      <c r="G410" s="131" t="s">
        <v>1436</v>
      </c>
      <c r="H410" s="69"/>
      <c r="I410" s="197"/>
      <c r="J410" s="275"/>
      <c r="K410" s="281"/>
      <c r="L410" s="281"/>
      <c r="M410" s="148"/>
      <c r="N410" s="148"/>
      <c r="O410" s="148"/>
      <c r="P410" s="148"/>
      <c r="Q410" s="148"/>
      <c r="R410" s="148"/>
      <c r="S410" s="148"/>
      <c r="T410" s="148"/>
    </row>
    <row r="411" spans="1:20" s="33" customFormat="1" ht="25.5">
      <c r="A411" s="264">
        <v>380</v>
      </c>
      <c r="B411" s="114" t="s">
        <v>1379</v>
      </c>
      <c r="C411" s="104" t="s">
        <v>1437</v>
      </c>
      <c r="D411" s="133" t="s">
        <v>1438</v>
      </c>
      <c r="E411" s="141" t="s">
        <v>2173</v>
      </c>
      <c r="F411" s="117" t="s">
        <v>1910</v>
      </c>
      <c r="G411" s="114" t="s">
        <v>804</v>
      </c>
      <c r="H411" s="69"/>
      <c r="I411" s="196"/>
      <c r="J411" s="274"/>
      <c r="K411" s="281"/>
      <c r="L411" s="281"/>
      <c r="M411" s="148"/>
      <c r="N411" s="148"/>
      <c r="O411" s="148"/>
      <c r="P411" s="148"/>
      <c r="Q411" s="148"/>
      <c r="R411" s="148"/>
      <c r="S411" s="148"/>
      <c r="T411" s="148"/>
    </row>
    <row r="412" spans="1:20" s="33" customFormat="1" ht="38.25">
      <c r="A412" s="264">
        <v>381</v>
      </c>
      <c r="B412" s="114" t="s">
        <v>1379</v>
      </c>
      <c r="C412" s="104" t="s">
        <v>1439</v>
      </c>
      <c r="D412" s="133" t="s">
        <v>1440</v>
      </c>
      <c r="E412" s="141" t="s">
        <v>2172</v>
      </c>
      <c r="F412" s="117" t="s">
        <v>1910</v>
      </c>
      <c r="G412" s="114" t="s">
        <v>1441</v>
      </c>
      <c r="H412" s="69"/>
      <c r="I412" s="196"/>
      <c r="J412" s="274"/>
      <c r="K412" s="281"/>
      <c r="L412" s="281"/>
      <c r="M412" s="148"/>
      <c r="N412" s="148"/>
      <c r="O412" s="148"/>
      <c r="P412" s="148"/>
      <c r="Q412" s="148"/>
      <c r="R412" s="148"/>
      <c r="S412" s="148"/>
      <c r="T412" s="148"/>
    </row>
    <row r="413" spans="1:20" s="33" customFormat="1" ht="38.25">
      <c r="A413" s="264">
        <v>382</v>
      </c>
      <c r="B413" s="114" t="s">
        <v>1379</v>
      </c>
      <c r="C413" s="104" t="s">
        <v>1442</v>
      </c>
      <c r="D413" s="133" t="s">
        <v>1443</v>
      </c>
      <c r="E413" s="141" t="s">
        <v>1444</v>
      </c>
      <c r="F413" s="117" t="s">
        <v>1910</v>
      </c>
      <c r="G413" s="131" t="s">
        <v>1445</v>
      </c>
      <c r="H413" s="69"/>
      <c r="I413" s="197"/>
      <c r="J413" s="275"/>
      <c r="K413" s="281"/>
      <c r="L413" s="281"/>
      <c r="M413" s="148"/>
      <c r="N413" s="148"/>
      <c r="O413" s="148"/>
      <c r="P413" s="148"/>
      <c r="Q413" s="148"/>
      <c r="R413" s="148"/>
      <c r="S413" s="148"/>
      <c r="T413" s="148"/>
    </row>
    <row r="414" spans="1:20" s="33" customFormat="1">
      <c r="A414" s="264">
        <v>383</v>
      </c>
      <c r="B414" s="114" t="s">
        <v>1379</v>
      </c>
      <c r="C414" s="104" t="s">
        <v>1446</v>
      </c>
      <c r="D414" s="133" t="s">
        <v>1447</v>
      </c>
      <c r="E414" s="141" t="s">
        <v>2174</v>
      </c>
      <c r="F414" s="117" t="s">
        <v>1910</v>
      </c>
      <c r="G414" s="114" t="s">
        <v>804</v>
      </c>
      <c r="H414" s="69"/>
      <c r="I414" s="196"/>
      <c r="J414" s="274"/>
      <c r="K414" s="281"/>
      <c r="L414" s="281"/>
      <c r="M414" s="148"/>
      <c r="N414" s="148"/>
      <c r="O414" s="148"/>
      <c r="P414" s="148"/>
      <c r="Q414" s="148"/>
      <c r="R414" s="148"/>
      <c r="S414" s="148"/>
      <c r="T414" s="148"/>
    </row>
    <row r="415" spans="1:20" s="33" customFormat="1" ht="127.5">
      <c r="A415" s="264">
        <v>384</v>
      </c>
      <c r="B415" s="114" t="s">
        <v>1379</v>
      </c>
      <c r="C415" s="104" t="s">
        <v>1448</v>
      </c>
      <c r="D415" s="133" t="s">
        <v>1449</v>
      </c>
      <c r="E415" s="141" t="s">
        <v>2175</v>
      </c>
      <c r="F415" s="119" t="s">
        <v>1450</v>
      </c>
      <c r="G415" s="114" t="s">
        <v>804</v>
      </c>
      <c r="H415" s="69"/>
      <c r="I415" s="196"/>
      <c r="J415" s="274"/>
      <c r="K415" s="281"/>
      <c r="L415" s="281"/>
      <c r="M415" s="148"/>
      <c r="N415" s="148"/>
      <c r="O415" s="148"/>
      <c r="P415" s="148"/>
      <c r="Q415" s="148"/>
      <c r="R415" s="148"/>
      <c r="S415" s="148"/>
      <c r="T415" s="148"/>
    </row>
    <row r="416" spans="1:20" s="33" customFormat="1" ht="127.5">
      <c r="A416" s="264">
        <v>385</v>
      </c>
      <c r="B416" s="114" t="s">
        <v>1379</v>
      </c>
      <c r="C416" s="104" t="s">
        <v>1451</v>
      </c>
      <c r="D416" s="133" t="s">
        <v>1452</v>
      </c>
      <c r="E416" s="105" t="s">
        <v>1453</v>
      </c>
      <c r="F416" s="114" t="s">
        <v>1788</v>
      </c>
      <c r="G416" s="114" t="s">
        <v>1454</v>
      </c>
      <c r="H416" s="69"/>
      <c r="I416" s="196"/>
      <c r="J416" s="274"/>
      <c r="K416" s="281"/>
      <c r="L416" s="281"/>
      <c r="M416" s="148"/>
      <c r="N416" s="148"/>
      <c r="O416" s="148"/>
      <c r="P416" s="148"/>
      <c r="Q416" s="148"/>
      <c r="R416" s="148"/>
      <c r="S416" s="148"/>
      <c r="T416" s="148"/>
    </row>
    <row r="417" spans="1:20" s="33" customFormat="1" ht="280.5">
      <c r="A417" s="264">
        <v>386</v>
      </c>
      <c r="B417" s="114" t="s">
        <v>1379</v>
      </c>
      <c r="C417" s="104" t="s">
        <v>1455</v>
      </c>
      <c r="D417" s="133" t="s">
        <v>1456</v>
      </c>
      <c r="E417" s="143" t="s">
        <v>1457</v>
      </c>
      <c r="F417" s="119" t="s">
        <v>1789</v>
      </c>
      <c r="G417" s="129" t="s">
        <v>1458</v>
      </c>
      <c r="H417" s="69"/>
      <c r="I417" s="198"/>
      <c r="J417" s="276"/>
      <c r="K417" s="281"/>
      <c r="L417" s="281"/>
      <c r="M417" s="148"/>
      <c r="N417" s="148"/>
      <c r="O417" s="148"/>
      <c r="P417" s="148"/>
      <c r="Q417" s="148"/>
      <c r="R417" s="148"/>
      <c r="S417" s="148"/>
      <c r="T417" s="148"/>
    </row>
    <row r="418" spans="1:20" s="33" customFormat="1" ht="25.5">
      <c r="A418" s="264">
        <v>387</v>
      </c>
      <c r="B418" s="205" t="s">
        <v>1379</v>
      </c>
      <c r="C418" s="213" t="s">
        <v>1459</v>
      </c>
      <c r="D418" s="236" t="s">
        <v>354</v>
      </c>
      <c r="E418" s="230" t="s">
        <v>2176</v>
      </c>
      <c r="F418" s="210" t="s">
        <v>1910</v>
      </c>
      <c r="G418" s="229" t="s">
        <v>1460</v>
      </c>
      <c r="H418" s="69"/>
      <c r="I418" s="197"/>
      <c r="J418" s="275"/>
      <c r="K418" s="281"/>
      <c r="L418" s="281"/>
      <c r="M418" s="148"/>
      <c r="N418" s="148"/>
      <c r="O418" s="148"/>
      <c r="P418" s="148"/>
      <c r="Q418" s="148"/>
      <c r="R418" s="148"/>
      <c r="S418" s="148"/>
      <c r="T418" s="148"/>
    </row>
    <row r="419" spans="1:20" s="33" customFormat="1" ht="153">
      <c r="A419" s="264">
        <v>388</v>
      </c>
      <c r="B419" s="205" t="s">
        <v>1379</v>
      </c>
      <c r="C419" s="213" t="s">
        <v>1461</v>
      </c>
      <c r="D419" s="236" t="s">
        <v>1462</v>
      </c>
      <c r="E419" s="237" t="s">
        <v>1871</v>
      </c>
      <c r="F419" s="230" t="s">
        <v>1463</v>
      </c>
      <c r="G419" s="229" t="s">
        <v>1464</v>
      </c>
      <c r="H419" s="69"/>
      <c r="I419" s="197"/>
      <c r="J419" s="275"/>
      <c r="K419" s="281"/>
      <c r="L419" s="281"/>
      <c r="M419" s="148"/>
      <c r="N419" s="148"/>
      <c r="O419" s="148"/>
      <c r="P419" s="148"/>
      <c r="Q419" s="148"/>
      <c r="R419" s="148"/>
      <c r="S419" s="148"/>
      <c r="T419" s="148"/>
    </row>
    <row r="420" spans="1:20" s="33" customFormat="1" ht="76.5">
      <c r="A420" s="264">
        <v>389</v>
      </c>
      <c r="B420" s="205" t="s">
        <v>1379</v>
      </c>
      <c r="C420" s="213" t="s">
        <v>1465</v>
      </c>
      <c r="D420" s="236" t="s">
        <v>1466</v>
      </c>
      <c r="E420" s="230" t="s">
        <v>2177</v>
      </c>
      <c r="F420" s="230" t="s">
        <v>1861</v>
      </c>
      <c r="G420" s="205" t="s">
        <v>1467</v>
      </c>
      <c r="H420" s="69"/>
      <c r="I420" s="196"/>
      <c r="J420" s="274"/>
      <c r="K420" s="281"/>
      <c r="L420" s="281"/>
      <c r="M420" s="148"/>
      <c r="N420" s="148"/>
      <c r="O420" s="148"/>
      <c r="P420" s="148"/>
      <c r="Q420" s="148"/>
      <c r="R420" s="148"/>
      <c r="S420" s="148"/>
      <c r="T420" s="148"/>
    </row>
    <row r="421" spans="1:20" s="33" customFormat="1" ht="25.5">
      <c r="A421" s="264">
        <v>390</v>
      </c>
      <c r="B421" s="114" t="s">
        <v>1379</v>
      </c>
      <c r="C421" s="104" t="s">
        <v>1468</v>
      </c>
      <c r="D421" s="133" t="s">
        <v>1469</v>
      </c>
      <c r="E421" s="155" t="s">
        <v>2178</v>
      </c>
      <c r="F421" s="114" t="s">
        <v>1470</v>
      </c>
      <c r="G421" s="114" t="s">
        <v>1471</v>
      </c>
      <c r="H421" s="69"/>
      <c r="I421" s="196"/>
      <c r="J421" s="274"/>
      <c r="K421" s="281"/>
      <c r="L421" s="281"/>
      <c r="M421" s="148"/>
      <c r="N421" s="148"/>
      <c r="O421" s="148"/>
      <c r="P421" s="148"/>
      <c r="Q421" s="148"/>
      <c r="R421" s="148"/>
      <c r="S421" s="148"/>
      <c r="T421" s="148"/>
    </row>
    <row r="422" spans="1:20" s="33" customFormat="1" ht="63.75">
      <c r="A422" s="264">
        <v>391</v>
      </c>
      <c r="B422" s="205" t="s">
        <v>1379</v>
      </c>
      <c r="C422" s="213" t="s">
        <v>1472</v>
      </c>
      <c r="D422" s="214" t="s">
        <v>1473</v>
      </c>
      <c r="E422" s="230" t="s">
        <v>2179</v>
      </c>
      <c r="F422" s="205" t="s">
        <v>1925</v>
      </c>
      <c r="G422" s="205" t="s">
        <v>1474</v>
      </c>
      <c r="H422" s="69"/>
      <c r="I422" s="196"/>
      <c r="J422" s="274"/>
      <c r="K422" s="281"/>
      <c r="L422" s="281"/>
      <c r="M422" s="148"/>
      <c r="N422" s="148"/>
      <c r="O422" s="148"/>
      <c r="P422" s="148"/>
      <c r="Q422" s="148"/>
      <c r="R422" s="148"/>
      <c r="S422" s="148"/>
      <c r="T422" s="148"/>
    </row>
    <row r="423" spans="1:20" s="33" customFormat="1" ht="25.5">
      <c r="A423" s="264">
        <v>392</v>
      </c>
      <c r="B423" s="205" t="s">
        <v>1379</v>
      </c>
      <c r="C423" s="213" t="s">
        <v>1475</v>
      </c>
      <c r="D423" s="214" t="s">
        <v>1476</v>
      </c>
      <c r="E423" s="230" t="s">
        <v>1477</v>
      </c>
      <c r="F423" s="205" t="s">
        <v>1478</v>
      </c>
      <c r="G423" s="205" t="s">
        <v>1025</v>
      </c>
      <c r="H423" s="69"/>
      <c r="I423" s="196"/>
      <c r="J423" s="274"/>
      <c r="K423" s="281"/>
      <c r="L423" s="281"/>
      <c r="M423" s="148"/>
      <c r="N423" s="148"/>
      <c r="O423" s="148"/>
      <c r="P423" s="148"/>
      <c r="Q423" s="148"/>
      <c r="R423" s="148"/>
      <c r="S423" s="148"/>
      <c r="T423" s="148"/>
    </row>
    <row r="424" spans="1:20" s="33" customFormat="1" ht="38.25">
      <c r="A424" s="264">
        <v>393</v>
      </c>
      <c r="B424" s="205" t="s">
        <v>1379</v>
      </c>
      <c r="C424" s="213" t="s">
        <v>1479</v>
      </c>
      <c r="D424" s="214" t="s">
        <v>1480</v>
      </c>
      <c r="E424" s="230" t="s">
        <v>2180</v>
      </c>
      <c r="F424" s="205" t="s">
        <v>1481</v>
      </c>
      <c r="G424" s="205" t="s">
        <v>804</v>
      </c>
      <c r="H424" s="69"/>
      <c r="I424" s="196"/>
      <c r="J424" s="274"/>
      <c r="K424" s="281"/>
      <c r="L424" s="281"/>
      <c r="M424" s="148"/>
      <c r="N424" s="148"/>
      <c r="O424" s="148"/>
      <c r="P424" s="148"/>
      <c r="Q424" s="148"/>
      <c r="R424" s="148"/>
      <c r="S424" s="148"/>
      <c r="T424" s="148"/>
    </row>
    <row r="425" spans="1:20" s="33" customFormat="1" ht="153">
      <c r="A425" s="264">
        <v>394</v>
      </c>
      <c r="B425" s="205" t="s">
        <v>1379</v>
      </c>
      <c r="C425" s="213" t="s">
        <v>1482</v>
      </c>
      <c r="D425" s="214" t="s">
        <v>1483</v>
      </c>
      <c r="E425" s="230" t="s">
        <v>2181</v>
      </c>
      <c r="F425" s="205" t="s">
        <v>1484</v>
      </c>
      <c r="G425" s="229" t="s">
        <v>1814</v>
      </c>
      <c r="H425" s="91"/>
      <c r="I425" s="190"/>
      <c r="J425" s="268"/>
      <c r="K425" s="281"/>
      <c r="L425" s="281"/>
      <c r="M425" s="148"/>
      <c r="N425" s="148"/>
      <c r="O425" s="148"/>
      <c r="P425" s="148"/>
      <c r="Q425" s="148"/>
      <c r="R425" s="148"/>
      <c r="S425" s="148"/>
      <c r="T425" s="148"/>
    </row>
    <row r="426" spans="1:20" s="33" customFormat="1" ht="63.75">
      <c r="A426" s="264">
        <v>395</v>
      </c>
      <c r="B426" s="205" t="s">
        <v>1379</v>
      </c>
      <c r="C426" s="213" t="s">
        <v>1485</v>
      </c>
      <c r="D426" s="236" t="s">
        <v>1486</v>
      </c>
      <c r="E426" s="230" t="s">
        <v>1487</v>
      </c>
      <c r="F426" s="205" t="s">
        <v>1488</v>
      </c>
      <c r="G426" s="205" t="s">
        <v>804</v>
      </c>
      <c r="H426" s="91"/>
      <c r="I426" s="190"/>
      <c r="J426" s="268"/>
      <c r="K426" s="281"/>
      <c r="L426" s="281"/>
      <c r="M426" s="148"/>
      <c r="N426" s="148"/>
      <c r="O426" s="148"/>
      <c r="P426" s="148"/>
      <c r="Q426" s="148"/>
      <c r="R426" s="148"/>
      <c r="S426" s="148"/>
      <c r="T426" s="148"/>
    </row>
    <row r="427" spans="1:20" s="33" customFormat="1" ht="114.75">
      <c r="A427" s="264">
        <v>396</v>
      </c>
      <c r="B427" s="205" t="s">
        <v>1379</v>
      </c>
      <c r="C427" s="213" t="s">
        <v>1489</v>
      </c>
      <c r="D427" s="236" t="s">
        <v>1490</v>
      </c>
      <c r="E427" s="230" t="s">
        <v>1491</v>
      </c>
      <c r="F427" s="205" t="s">
        <v>1790</v>
      </c>
      <c r="G427" s="205" t="s">
        <v>1330</v>
      </c>
      <c r="H427" s="91"/>
      <c r="I427" s="190"/>
      <c r="J427" s="268"/>
      <c r="K427" s="281"/>
      <c r="L427" s="281"/>
      <c r="M427" s="148"/>
      <c r="N427" s="148"/>
      <c r="O427" s="148"/>
      <c r="P427" s="148"/>
      <c r="Q427" s="148"/>
      <c r="R427" s="148"/>
      <c r="S427" s="148"/>
      <c r="T427" s="148"/>
    </row>
    <row r="428" spans="1:20" s="33" customFormat="1" ht="344.25">
      <c r="A428" s="264">
        <v>397</v>
      </c>
      <c r="B428" s="212" t="s">
        <v>1492</v>
      </c>
      <c r="C428" s="213" t="s">
        <v>1493</v>
      </c>
      <c r="D428" s="214" t="s">
        <v>131</v>
      </c>
      <c r="E428" s="238" t="s">
        <v>2182</v>
      </c>
      <c r="F428" s="215" t="s">
        <v>1494</v>
      </c>
      <c r="G428" s="212" t="s">
        <v>555</v>
      </c>
      <c r="H428" s="69"/>
      <c r="I428" s="190"/>
      <c r="J428" s="268"/>
      <c r="K428" s="281"/>
      <c r="L428" s="281"/>
      <c r="M428" s="148"/>
      <c r="N428" s="148"/>
      <c r="O428" s="148"/>
      <c r="P428" s="148"/>
      <c r="Q428" s="148"/>
      <c r="R428" s="148"/>
      <c r="S428" s="148"/>
      <c r="T428" s="148"/>
    </row>
    <row r="429" spans="1:20" s="33" customFormat="1" ht="165.75">
      <c r="A429" s="264">
        <v>398</v>
      </c>
      <c r="B429" s="212" t="s">
        <v>1492</v>
      </c>
      <c r="C429" s="213" t="s">
        <v>1495</v>
      </c>
      <c r="D429" s="214" t="s">
        <v>1496</v>
      </c>
      <c r="E429" s="205" t="s">
        <v>2183</v>
      </c>
      <c r="F429" s="205" t="s">
        <v>1791</v>
      </c>
      <c r="G429" s="212" t="s">
        <v>1497</v>
      </c>
      <c r="H429" s="69"/>
      <c r="I429" s="190"/>
      <c r="J429" s="268"/>
      <c r="K429" s="281"/>
      <c r="L429" s="281"/>
      <c r="M429" s="148"/>
      <c r="N429" s="148"/>
      <c r="O429" s="148"/>
      <c r="P429" s="148"/>
      <c r="Q429" s="148"/>
      <c r="R429" s="148"/>
      <c r="S429" s="148"/>
      <c r="T429" s="148"/>
    </row>
    <row r="430" spans="1:20" s="33" customFormat="1" ht="153">
      <c r="A430" s="264">
        <v>399</v>
      </c>
      <c r="B430" s="212" t="s">
        <v>1492</v>
      </c>
      <c r="C430" s="213" t="s">
        <v>1498</v>
      </c>
      <c r="D430" s="214" t="s">
        <v>1499</v>
      </c>
      <c r="E430" s="223" t="s">
        <v>2184</v>
      </c>
      <c r="F430" s="223" t="s">
        <v>1792</v>
      </c>
      <c r="G430" s="212" t="s">
        <v>804</v>
      </c>
      <c r="H430" s="69"/>
      <c r="I430" s="190"/>
      <c r="J430" s="268"/>
      <c r="K430" s="281"/>
      <c r="L430" s="281"/>
      <c r="M430" s="148"/>
      <c r="N430" s="148"/>
      <c r="O430" s="148"/>
      <c r="P430" s="148"/>
      <c r="Q430" s="148"/>
      <c r="R430" s="148"/>
      <c r="S430" s="148"/>
      <c r="T430" s="148"/>
    </row>
    <row r="431" spans="1:20" s="33" customFormat="1" ht="102">
      <c r="A431" s="264">
        <v>400</v>
      </c>
      <c r="B431" s="212" t="s">
        <v>1492</v>
      </c>
      <c r="C431" s="213" t="s">
        <v>1500</v>
      </c>
      <c r="D431" s="214" t="s">
        <v>1501</v>
      </c>
      <c r="E431" s="205" t="s">
        <v>2185</v>
      </c>
      <c r="F431" s="223" t="s">
        <v>1502</v>
      </c>
      <c r="G431" s="212" t="s">
        <v>1503</v>
      </c>
      <c r="H431" s="69"/>
      <c r="I431" s="190"/>
      <c r="J431" s="268"/>
      <c r="K431" s="281"/>
      <c r="L431" s="281"/>
      <c r="M431" s="148"/>
      <c r="N431" s="148"/>
      <c r="O431" s="148"/>
      <c r="P431" s="148"/>
      <c r="Q431" s="148"/>
      <c r="R431" s="148"/>
      <c r="S431" s="148"/>
      <c r="T431" s="148"/>
    </row>
    <row r="432" spans="1:20" s="33" customFormat="1" ht="38.25">
      <c r="A432" s="264">
        <v>401</v>
      </c>
      <c r="B432" s="212" t="s">
        <v>1492</v>
      </c>
      <c r="C432" s="213" t="s">
        <v>1504</v>
      </c>
      <c r="D432" s="214" t="s">
        <v>1505</v>
      </c>
      <c r="E432" s="205" t="s">
        <v>2186</v>
      </c>
      <c r="F432" s="223" t="s">
        <v>1506</v>
      </c>
      <c r="G432" s="212" t="s">
        <v>1507</v>
      </c>
      <c r="H432" s="69"/>
      <c r="I432" s="190"/>
      <c r="J432" s="268"/>
      <c r="K432" s="281"/>
      <c r="L432" s="281"/>
      <c r="M432" s="148"/>
      <c r="N432" s="148"/>
      <c r="O432" s="148"/>
      <c r="P432" s="148"/>
      <c r="Q432" s="148"/>
      <c r="R432" s="148"/>
      <c r="S432" s="148"/>
      <c r="T432" s="148"/>
    </row>
    <row r="433" spans="1:20" s="33" customFormat="1" ht="25.5">
      <c r="A433" s="264">
        <v>402</v>
      </c>
      <c r="B433" s="283" t="s">
        <v>1492</v>
      </c>
      <c r="C433" s="284" t="s">
        <v>1508</v>
      </c>
      <c r="D433" s="287" t="s">
        <v>1509</v>
      </c>
      <c r="E433" s="288" t="s">
        <v>2187</v>
      </c>
      <c r="F433" s="289" t="s">
        <v>1510</v>
      </c>
      <c r="G433" s="283" t="s">
        <v>786</v>
      </c>
      <c r="H433" s="69"/>
      <c r="I433" s="190"/>
      <c r="J433" s="268"/>
      <c r="K433" s="281"/>
      <c r="L433" s="281"/>
      <c r="M433" s="148"/>
      <c r="N433" s="148"/>
      <c r="O433" s="148"/>
      <c r="P433" s="148"/>
      <c r="Q433" s="148"/>
      <c r="R433" s="148"/>
      <c r="S433" s="148"/>
      <c r="T433" s="148"/>
    </row>
    <row r="434" spans="1:20">
      <c r="A434" s="285"/>
      <c r="B434" s="68"/>
      <c r="C434" s="286"/>
      <c r="D434" s="290"/>
      <c r="E434" s="291"/>
      <c r="F434" s="291"/>
      <c r="G434" s="68"/>
      <c r="H434" s="68"/>
    </row>
    <row r="435" spans="1:20">
      <c r="A435" s="285"/>
      <c r="B435" s="68"/>
      <c r="C435" s="286"/>
      <c r="D435" s="290"/>
      <c r="E435" s="291"/>
      <c r="F435" s="291"/>
      <c r="G435" s="68"/>
      <c r="H435" s="68"/>
    </row>
    <row r="436" spans="1:20">
      <c r="A436" s="285"/>
      <c r="B436" s="68"/>
      <c r="C436" s="286"/>
      <c r="D436" s="290"/>
      <c r="E436" s="291"/>
      <c r="F436" s="291"/>
      <c r="G436" s="68"/>
      <c r="H436" s="68"/>
    </row>
    <row r="437" spans="1:20">
      <c r="A437" s="285"/>
      <c r="B437" s="68"/>
      <c r="C437" s="286"/>
      <c r="D437" s="290"/>
      <c r="E437" s="291"/>
      <c r="F437" s="291"/>
      <c r="G437" s="68"/>
      <c r="H437" s="68"/>
    </row>
    <row r="438" spans="1:20">
      <c r="A438" s="285"/>
      <c r="B438" s="68"/>
      <c r="C438" s="286"/>
      <c r="D438" s="290"/>
      <c r="E438" s="291"/>
      <c r="F438" s="291"/>
      <c r="G438" s="68"/>
      <c r="H438" s="68"/>
    </row>
    <row r="439" spans="1:20">
      <c r="A439" s="285"/>
      <c r="B439" s="68"/>
      <c r="C439" s="286"/>
      <c r="D439" s="290"/>
      <c r="E439" s="291"/>
      <c r="F439" s="291"/>
      <c r="G439" s="68"/>
      <c r="H439" s="68"/>
    </row>
    <row r="440" spans="1:20">
      <c r="A440" s="285"/>
      <c r="B440" s="68"/>
      <c r="C440" s="286"/>
      <c r="D440" s="290"/>
      <c r="E440" s="291"/>
      <c r="F440" s="291"/>
      <c r="G440" s="68"/>
      <c r="H440" s="68"/>
    </row>
    <row r="441" spans="1:20">
      <c r="A441" s="285"/>
      <c r="B441" s="68"/>
      <c r="C441" s="286"/>
      <c r="D441" s="290"/>
      <c r="E441" s="291"/>
      <c r="F441" s="291"/>
      <c r="G441" s="68"/>
      <c r="H441" s="68"/>
    </row>
    <row r="442" spans="1:20">
      <c r="A442" s="285"/>
      <c r="B442" s="68"/>
      <c r="C442" s="286"/>
      <c r="D442" s="290"/>
      <c r="E442" s="291"/>
      <c r="F442" s="291"/>
      <c r="G442" s="68"/>
      <c r="H442" s="68"/>
    </row>
    <row r="443" spans="1:20">
      <c r="A443" s="285"/>
      <c r="B443" s="68"/>
      <c r="C443" s="286"/>
      <c r="D443" s="290"/>
      <c r="E443" s="291"/>
      <c r="F443" s="291"/>
      <c r="G443" s="68"/>
      <c r="H443" s="68"/>
    </row>
    <row r="444" spans="1:20">
      <c r="A444" s="285"/>
      <c r="B444" s="68"/>
      <c r="C444" s="286"/>
      <c r="D444" s="290"/>
      <c r="E444" s="291"/>
      <c r="F444" s="291"/>
      <c r="G444" s="68"/>
      <c r="H444" s="68"/>
    </row>
    <row r="445" spans="1:20">
      <c r="A445" s="285"/>
      <c r="B445" s="68"/>
      <c r="C445" s="286"/>
      <c r="D445" s="290"/>
      <c r="E445" s="291"/>
      <c r="F445" s="291"/>
      <c r="G445" s="68"/>
      <c r="H445" s="68"/>
    </row>
    <row r="446" spans="1:20">
      <c r="A446" s="285"/>
      <c r="B446" s="68"/>
      <c r="C446" s="286"/>
      <c r="D446" s="290"/>
      <c r="E446" s="291"/>
      <c r="F446" s="291"/>
      <c r="G446" s="68"/>
      <c r="H446" s="68"/>
    </row>
    <row r="447" spans="1:20">
      <c r="A447" s="285"/>
      <c r="B447" s="68"/>
      <c r="C447" s="286"/>
      <c r="D447" s="290"/>
      <c r="E447" s="291"/>
      <c r="F447" s="291"/>
      <c r="G447" s="68"/>
      <c r="H447" s="68"/>
    </row>
    <row r="448" spans="1:20">
      <c r="A448" s="285"/>
      <c r="B448" s="68"/>
      <c r="C448" s="286"/>
      <c r="D448" s="290"/>
      <c r="E448" s="291"/>
      <c r="F448" s="291"/>
      <c r="G448" s="68"/>
      <c r="H448" s="68"/>
    </row>
    <row r="449" spans="1:8">
      <c r="A449" s="285"/>
      <c r="B449" s="68"/>
      <c r="C449" s="286"/>
      <c r="D449" s="290"/>
      <c r="E449" s="291"/>
      <c r="F449" s="291"/>
      <c r="G449" s="68"/>
      <c r="H449" s="68"/>
    </row>
    <row r="450" spans="1:8">
      <c r="A450" s="285"/>
      <c r="B450" s="68"/>
      <c r="C450" s="286"/>
      <c r="D450" s="290"/>
      <c r="E450" s="291"/>
      <c r="F450" s="291"/>
      <c r="G450" s="68"/>
      <c r="H450" s="68"/>
    </row>
    <row r="451" spans="1:8">
      <c r="A451" s="285"/>
      <c r="B451" s="68"/>
      <c r="C451" s="286"/>
      <c r="D451" s="290"/>
      <c r="E451" s="291"/>
      <c r="F451" s="291"/>
      <c r="G451" s="68"/>
      <c r="H451" s="68"/>
    </row>
    <row r="452" spans="1:8">
      <c r="A452" s="285"/>
      <c r="B452" s="68"/>
      <c r="C452" s="286"/>
      <c r="D452" s="290"/>
      <c r="E452" s="291"/>
      <c r="F452" s="291"/>
      <c r="G452" s="68"/>
      <c r="H452" s="68"/>
    </row>
    <row r="453" spans="1:8">
      <c r="A453" s="285"/>
      <c r="B453" s="68"/>
      <c r="C453" s="286"/>
      <c r="D453" s="290"/>
      <c r="E453" s="291"/>
      <c r="F453" s="291"/>
      <c r="G453" s="68"/>
      <c r="H453" s="68"/>
    </row>
    <row r="454" spans="1:8">
      <c r="A454" s="285"/>
      <c r="B454" s="68"/>
      <c r="C454" s="286"/>
      <c r="D454" s="290"/>
      <c r="E454" s="291"/>
      <c r="F454" s="291"/>
      <c r="G454" s="68"/>
      <c r="H454" s="68"/>
    </row>
    <row r="455" spans="1:8">
      <c r="A455" s="285"/>
      <c r="B455" s="68"/>
      <c r="C455" s="286"/>
      <c r="D455" s="290"/>
      <c r="E455" s="291"/>
      <c r="F455" s="291"/>
      <c r="G455" s="68"/>
      <c r="H455" s="68"/>
    </row>
    <row r="456" spans="1:8">
      <c r="A456" s="285"/>
      <c r="B456" s="68"/>
      <c r="C456" s="286"/>
      <c r="D456" s="290"/>
      <c r="E456" s="291"/>
      <c r="F456" s="291"/>
      <c r="G456" s="68"/>
      <c r="H456" s="68"/>
    </row>
    <row r="457" spans="1:8">
      <c r="A457" s="285"/>
      <c r="B457" s="68"/>
      <c r="C457" s="286"/>
      <c r="D457" s="290"/>
      <c r="E457" s="291"/>
      <c r="F457" s="291"/>
      <c r="G457" s="68"/>
      <c r="H457" s="68"/>
    </row>
    <row r="458" spans="1:8">
      <c r="A458" s="285"/>
      <c r="B458" s="68"/>
      <c r="C458" s="286"/>
      <c r="D458" s="290"/>
      <c r="E458" s="291"/>
      <c r="F458" s="291"/>
      <c r="G458" s="68"/>
      <c r="H458" s="68"/>
    </row>
    <row r="459" spans="1:8">
      <c r="A459" s="285"/>
      <c r="B459" s="68"/>
      <c r="C459" s="286"/>
      <c r="D459" s="290"/>
      <c r="E459" s="291"/>
      <c r="F459" s="291"/>
      <c r="G459" s="68"/>
      <c r="H459" s="68"/>
    </row>
    <row r="460" spans="1:8">
      <c r="A460" s="285"/>
      <c r="B460" s="68"/>
      <c r="C460" s="286"/>
      <c r="D460" s="290"/>
      <c r="E460" s="291"/>
      <c r="F460" s="291"/>
      <c r="G460" s="68"/>
      <c r="H460" s="68"/>
    </row>
    <row r="461" spans="1:8">
      <c r="A461" s="285"/>
      <c r="B461" s="68"/>
      <c r="C461" s="286"/>
      <c r="D461" s="290"/>
      <c r="E461" s="291"/>
      <c r="F461" s="291"/>
      <c r="G461" s="68"/>
      <c r="H461" s="68"/>
    </row>
    <row r="462" spans="1:8">
      <c r="A462" s="285"/>
      <c r="B462" s="68"/>
      <c r="C462" s="286"/>
      <c r="D462" s="290"/>
      <c r="E462" s="291"/>
      <c r="F462" s="291"/>
      <c r="G462" s="68"/>
      <c r="H462" s="68"/>
    </row>
    <row r="463" spans="1:8">
      <c r="A463" s="285"/>
      <c r="B463" s="68"/>
      <c r="C463" s="286"/>
      <c r="D463" s="290"/>
      <c r="E463" s="291"/>
      <c r="F463" s="291"/>
      <c r="G463" s="68"/>
      <c r="H463" s="68"/>
    </row>
    <row r="464" spans="1:8">
      <c r="A464" s="285"/>
      <c r="B464" s="68"/>
      <c r="C464" s="286"/>
      <c r="D464" s="290"/>
      <c r="E464" s="291"/>
      <c r="F464" s="291"/>
      <c r="G464" s="68"/>
      <c r="H464" s="68"/>
    </row>
    <row r="465" spans="1:8">
      <c r="A465" s="285"/>
      <c r="B465" s="68"/>
      <c r="C465" s="286"/>
      <c r="D465" s="290"/>
      <c r="E465" s="291"/>
      <c r="F465" s="291"/>
      <c r="G465" s="68"/>
      <c r="H465" s="68"/>
    </row>
    <row r="466" spans="1:8">
      <c r="A466" s="285"/>
      <c r="B466" s="68"/>
      <c r="C466" s="286"/>
      <c r="D466" s="290"/>
      <c r="E466" s="291"/>
      <c r="F466" s="291"/>
      <c r="G466" s="68"/>
      <c r="H466" s="68"/>
    </row>
    <row r="467" spans="1:8">
      <c r="A467" s="285"/>
      <c r="B467" s="68"/>
      <c r="C467" s="286"/>
      <c r="D467" s="290"/>
      <c r="E467" s="291"/>
      <c r="F467" s="291"/>
      <c r="G467" s="68"/>
      <c r="H467" s="68"/>
    </row>
    <row r="468" spans="1:8">
      <c r="A468" s="285"/>
      <c r="B468" s="68"/>
      <c r="C468" s="286"/>
      <c r="D468" s="290"/>
      <c r="E468" s="291"/>
      <c r="F468" s="291"/>
      <c r="G468" s="68"/>
      <c r="H468" s="68"/>
    </row>
    <row r="469" spans="1:8">
      <c r="A469" s="285"/>
      <c r="B469" s="68"/>
      <c r="C469" s="286"/>
      <c r="D469" s="290"/>
      <c r="E469" s="291"/>
      <c r="F469" s="291"/>
      <c r="G469" s="68"/>
      <c r="H469" s="68"/>
    </row>
  </sheetData>
  <mergeCells count="5">
    <mergeCell ref="K30:T30"/>
    <mergeCell ref="B2:F2"/>
    <mergeCell ref="A29:B29"/>
    <mergeCell ref="A30:B30"/>
    <mergeCell ref="D13:F21"/>
  </mergeCells>
  <phoneticPr fontId="114" type="noConversion"/>
  <dataValidations count="1">
    <dataValidation type="list" allowBlank="1" showInputMessage="1" showErrorMessage="1" sqref="H32:H433 J32:J433 L32:L433 N32:N433 P32:P433 R32:R433 T32:T433" xr:uid="{6DC3A28F-079E-B848-8745-64C5C1211608}">
      <formula1>"Implemented, Partially Implemented, Inherited, Compensated, Planned, Not Applicable"</formula1>
    </dataValidation>
  </dataValidation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0F6D-D6BB-DA44-BAFF-956A74A86DAC}">
  <sheetPr codeName="Sheet6"/>
  <dimension ref="A1:H26"/>
  <sheetViews>
    <sheetView zoomScale="120" zoomScaleNormal="120" workbookViewId="0">
      <selection activeCell="I10" sqref="A1:I10"/>
    </sheetView>
  </sheetViews>
  <sheetFormatPr defaultColWidth="11" defaultRowHeight="15.75"/>
  <cols>
    <col min="3" max="3" width="15.875" customWidth="1"/>
    <col min="4" max="4" width="45.5" customWidth="1"/>
    <col min="5" max="5" width="25.125" customWidth="1"/>
    <col min="6" max="6" width="43.625" customWidth="1"/>
    <col min="7" max="7" width="30.875" customWidth="1"/>
    <col min="8" max="8" width="53.5" customWidth="1"/>
  </cols>
  <sheetData>
    <row r="1" spans="1:8" s="23" customFormat="1" ht="26.25">
      <c r="A1" s="23" t="s">
        <v>1870</v>
      </c>
    </row>
    <row r="3" spans="1:8" s="31" customFormat="1" ht="99" customHeight="1">
      <c r="D3" s="32"/>
      <c r="E3" s="33"/>
      <c r="F3" s="33"/>
      <c r="G3" s="33"/>
      <c r="H3" s="33"/>
    </row>
    <row r="4" spans="1:8" s="31" customFormat="1" ht="12.75"/>
    <row r="5" spans="1:8" s="31" customFormat="1" ht="12.75"/>
    <row r="6" spans="1:8" s="31" customFormat="1" ht="12.75">
      <c r="B6" s="34" t="s">
        <v>17</v>
      </c>
      <c r="C6" s="34" t="s">
        <v>19</v>
      </c>
      <c r="D6" s="34" t="s">
        <v>1511</v>
      </c>
      <c r="E6" s="34" t="s">
        <v>1512</v>
      </c>
      <c r="F6" s="34" t="s">
        <v>1513</v>
      </c>
      <c r="G6" s="34" t="s">
        <v>1514</v>
      </c>
      <c r="H6" s="34" t="s">
        <v>1515</v>
      </c>
    </row>
    <row r="7" spans="1:8" s="31" customFormat="1" ht="38.25">
      <c r="B7" s="199" t="s">
        <v>1516</v>
      </c>
      <c r="C7" s="199" t="s">
        <v>1517</v>
      </c>
      <c r="D7" s="200" t="s">
        <v>2210</v>
      </c>
      <c r="E7" s="199" t="s">
        <v>1518</v>
      </c>
      <c r="F7" s="199" t="s">
        <v>1519</v>
      </c>
      <c r="G7" s="165" t="s">
        <v>1519</v>
      </c>
      <c r="H7" s="200" t="s">
        <v>1520</v>
      </c>
    </row>
    <row r="8" spans="1:8" s="31" customFormat="1" ht="76.5">
      <c r="B8" s="199" t="s">
        <v>1521</v>
      </c>
      <c r="C8" s="199" t="s">
        <v>1522</v>
      </c>
      <c r="D8" s="200" t="s">
        <v>341</v>
      </c>
      <c r="E8" s="199" t="s">
        <v>1523</v>
      </c>
      <c r="F8" s="35" t="s">
        <v>1753</v>
      </c>
      <c r="G8" s="33" t="s">
        <v>1908</v>
      </c>
      <c r="H8" s="203" t="s">
        <v>1524</v>
      </c>
    </row>
    <row r="9" spans="1:8" s="31" customFormat="1" ht="51">
      <c r="B9" s="199" t="s">
        <v>1525</v>
      </c>
      <c r="C9" s="199" t="s">
        <v>1526</v>
      </c>
      <c r="D9" s="200" t="s">
        <v>1527</v>
      </c>
      <c r="E9" s="199" t="s">
        <v>1512</v>
      </c>
      <c r="F9" s="202" t="s">
        <v>1528</v>
      </c>
      <c r="G9" s="33" t="s">
        <v>1909</v>
      </c>
      <c r="H9" s="200" t="s">
        <v>1529</v>
      </c>
    </row>
    <row r="10" spans="1:8" s="31" customFormat="1" ht="89.25">
      <c r="B10" s="199" t="s">
        <v>1530</v>
      </c>
      <c r="C10" s="199" t="s">
        <v>1531</v>
      </c>
      <c r="D10" s="200" t="s">
        <v>1532</v>
      </c>
      <c r="E10" s="199" t="s">
        <v>1512</v>
      </c>
      <c r="F10" s="202" t="s">
        <v>1533</v>
      </c>
      <c r="G10" s="200" t="s">
        <v>1734</v>
      </c>
      <c r="H10" s="200" t="s">
        <v>1534</v>
      </c>
    </row>
    <row r="12" spans="1:8" ht="18.75">
      <c r="B12" s="201" t="s">
        <v>1874</v>
      </c>
    </row>
    <row r="13" spans="1:8" s="31" customFormat="1" ht="12.75">
      <c r="B13" s="34" t="s">
        <v>17</v>
      </c>
      <c r="C13" s="34" t="s">
        <v>19</v>
      </c>
      <c r="D13" s="34" t="s">
        <v>1511</v>
      </c>
      <c r="E13" s="34" t="s">
        <v>1512</v>
      </c>
      <c r="F13" s="34" t="s">
        <v>1513</v>
      </c>
      <c r="G13" s="34" t="s">
        <v>1514</v>
      </c>
      <c r="H13" s="34" t="s">
        <v>1515</v>
      </c>
    </row>
    <row r="14" spans="1:8" s="2" customFormat="1" ht="25.5">
      <c r="B14" s="163" t="s">
        <v>1535</v>
      </c>
      <c r="C14" s="164" t="s">
        <v>1536</v>
      </c>
      <c r="D14" s="204" t="s">
        <v>1537</v>
      </c>
      <c r="E14" s="204" t="s">
        <v>1538</v>
      </c>
      <c r="F14" s="204" t="s">
        <v>1539</v>
      </c>
      <c r="G14" s="204" t="s">
        <v>1540</v>
      </c>
      <c r="H14" s="204" t="s">
        <v>1832</v>
      </c>
    </row>
    <row r="15" spans="1:8">
      <c r="B15" s="60"/>
      <c r="C15" s="63"/>
      <c r="D15" s="63"/>
      <c r="E15" s="63"/>
      <c r="F15" s="63"/>
      <c r="G15" s="63"/>
      <c r="H15" s="63"/>
    </row>
    <row r="16" spans="1:8">
      <c r="B16" s="61"/>
      <c r="C16" s="64"/>
      <c r="D16" s="64"/>
      <c r="E16" s="64"/>
      <c r="F16" s="64"/>
      <c r="G16" s="64"/>
      <c r="H16" s="64"/>
    </row>
    <row r="17" spans="2:8">
      <c r="B17" s="60"/>
      <c r="C17" s="63"/>
      <c r="D17" s="63"/>
      <c r="E17" s="63"/>
      <c r="F17" s="63"/>
      <c r="G17" s="63"/>
      <c r="H17" s="63"/>
    </row>
    <row r="18" spans="2:8">
      <c r="B18" s="61"/>
      <c r="C18" s="64"/>
      <c r="D18" s="64"/>
      <c r="E18" s="64"/>
      <c r="F18" s="64"/>
      <c r="G18" s="64"/>
      <c r="H18" s="64"/>
    </row>
    <row r="19" spans="2:8">
      <c r="B19" s="60"/>
      <c r="C19" s="63"/>
      <c r="D19" s="63"/>
      <c r="E19" s="63"/>
      <c r="F19" s="63"/>
      <c r="G19" s="63"/>
      <c r="H19" s="63"/>
    </row>
    <row r="20" spans="2:8">
      <c r="B20" s="61"/>
      <c r="C20" s="64"/>
      <c r="D20" s="64"/>
      <c r="E20" s="64"/>
      <c r="F20" s="64"/>
      <c r="G20" s="64"/>
      <c r="H20" s="64"/>
    </row>
    <row r="21" spans="2:8">
      <c r="B21" s="60"/>
      <c r="C21" s="63"/>
      <c r="D21" s="63"/>
      <c r="E21" s="63"/>
      <c r="F21" s="63"/>
      <c r="G21" s="63"/>
      <c r="H21" s="63"/>
    </row>
    <row r="22" spans="2:8">
      <c r="B22" s="61"/>
      <c r="C22" s="64"/>
      <c r="D22" s="64"/>
      <c r="E22" s="64"/>
      <c r="F22" s="64"/>
      <c r="G22" s="64"/>
      <c r="H22" s="64"/>
    </row>
    <row r="23" spans="2:8">
      <c r="B23" s="60"/>
      <c r="C23" s="63"/>
      <c r="D23" s="63"/>
      <c r="E23" s="63"/>
      <c r="F23" s="63"/>
      <c r="G23" s="63"/>
      <c r="H23" s="63"/>
    </row>
    <row r="24" spans="2:8">
      <c r="B24" s="61"/>
      <c r="C24" s="64"/>
      <c r="D24" s="64"/>
      <c r="E24" s="64"/>
      <c r="F24" s="64"/>
      <c r="G24" s="64"/>
      <c r="H24" s="64"/>
    </row>
    <row r="25" spans="2:8">
      <c r="B25" s="62"/>
      <c r="C25" s="65"/>
      <c r="D25" s="65"/>
      <c r="E25" s="90"/>
      <c r="F25" s="65"/>
      <c r="G25" s="65"/>
      <c r="H25" s="65"/>
    </row>
    <row r="26" spans="2:8">
      <c r="E26" s="66"/>
    </row>
  </sheetData>
  <dataValidations count="1">
    <dataValidation type="list" allowBlank="1" showInputMessage="1" showErrorMessage="1" sqref="E6:E10 E13 E15:E25" xr:uid="{D3C00D62-1138-1D4E-BCE7-D49F367A22F7}">
      <formula1>"Add, Tailor, Add/Tailor"</formula1>
    </dataValidation>
  </dataValidations>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0332B-4146-A44F-B5D9-A7F9225F8D6C}">
  <sheetPr codeName="Sheet7"/>
  <dimension ref="A1:C102"/>
  <sheetViews>
    <sheetView workbookViewId="0">
      <selection activeCell="A14" sqref="A14"/>
    </sheetView>
  </sheetViews>
  <sheetFormatPr defaultColWidth="11" defaultRowHeight="15.75"/>
  <cols>
    <col min="1" max="1" width="57" customWidth="1"/>
    <col min="2" max="2" width="126.625" customWidth="1"/>
    <col min="3" max="3" width="43.875" customWidth="1"/>
  </cols>
  <sheetData>
    <row r="1" spans="1:3" s="84" customFormat="1" ht="26.25">
      <c r="A1" s="84" t="s">
        <v>7</v>
      </c>
    </row>
    <row r="2" spans="1:3" s="79" customFormat="1" ht="26.25"/>
    <row r="3" spans="1:3" s="86" customFormat="1" ht="18.75">
      <c r="A3" s="85" t="s">
        <v>1541</v>
      </c>
      <c r="B3" s="85" t="s">
        <v>1542</v>
      </c>
      <c r="C3" s="85" t="s">
        <v>1543</v>
      </c>
    </row>
    <row r="4" spans="1:3">
      <c r="A4" s="97" t="s">
        <v>1544</v>
      </c>
      <c r="B4" t="s">
        <v>1545</v>
      </c>
      <c r="C4" s="97" t="s">
        <v>1546</v>
      </c>
    </row>
    <row r="5" spans="1:3">
      <c r="A5" s="97" t="s">
        <v>1547</v>
      </c>
      <c r="B5" t="s">
        <v>1548</v>
      </c>
      <c r="C5" s="97" t="s">
        <v>1549</v>
      </c>
    </row>
    <row r="6" spans="1:3">
      <c r="A6" s="97" t="s">
        <v>1550</v>
      </c>
      <c r="B6" t="s">
        <v>1551</v>
      </c>
      <c r="C6" s="80" t="s">
        <v>1552</v>
      </c>
    </row>
    <row r="7" spans="1:3">
      <c r="A7" s="81" t="s">
        <v>1553</v>
      </c>
      <c r="B7" t="s">
        <v>1554</v>
      </c>
      <c r="C7" s="81" t="s">
        <v>1555</v>
      </c>
    </row>
    <row r="8" spans="1:3">
      <c r="A8" s="97" t="s">
        <v>1556</v>
      </c>
      <c r="B8" t="s">
        <v>1557</v>
      </c>
      <c r="C8" s="97" t="s">
        <v>1558</v>
      </c>
    </row>
    <row r="9" spans="1:3">
      <c r="A9" s="97" t="s">
        <v>1559</v>
      </c>
      <c r="B9" t="s">
        <v>1560</v>
      </c>
      <c r="C9" s="97" t="s">
        <v>1561</v>
      </c>
    </row>
    <row r="10" spans="1:3">
      <c r="A10" s="81" t="s">
        <v>1562</v>
      </c>
      <c r="B10" t="s">
        <v>1563</v>
      </c>
      <c r="C10" s="81" t="s">
        <v>1564</v>
      </c>
    </row>
    <row r="11" spans="1:3">
      <c r="A11" s="81" t="s">
        <v>1565</v>
      </c>
      <c r="B11" t="s">
        <v>1566</v>
      </c>
      <c r="C11" s="81" t="s">
        <v>1072</v>
      </c>
    </row>
    <row r="12" spans="1:3">
      <c r="A12" s="97" t="s">
        <v>1567</v>
      </c>
      <c r="B12" t="s">
        <v>1568</v>
      </c>
      <c r="C12" s="97" t="s">
        <v>1549</v>
      </c>
    </row>
    <row r="13" spans="1:3">
      <c r="A13" s="97" t="s">
        <v>1569</v>
      </c>
      <c r="B13" t="s">
        <v>1570</v>
      </c>
      <c r="C13" s="97" t="s">
        <v>1455</v>
      </c>
    </row>
    <row r="14" spans="1:3" ht="31.5">
      <c r="A14" s="97" t="s">
        <v>2211</v>
      </c>
      <c r="B14" s="50" t="s">
        <v>1571</v>
      </c>
      <c r="C14" s="97" t="s">
        <v>901</v>
      </c>
    </row>
    <row r="15" spans="1:3">
      <c r="A15" s="97" t="s">
        <v>1572</v>
      </c>
      <c r="B15" s="50" t="s">
        <v>1573</v>
      </c>
      <c r="C15" s="97" t="s">
        <v>1574</v>
      </c>
    </row>
    <row r="16" spans="1:3">
      <c r="A16" s="97" t="s">
        <v>1575</v>
      </c>
      <c r="B16" s="50" t="s">
        <v>1576</v>
      </c>
      <c r="C16" s="97" t="s">
        <v>1340</v>
      </c>
    </row>
    <row r="17" spans="1:3" ht="31.5">
      <c r="A17" s="97" t="s">
        <v>1577</v>
      </c>
      <c r="B17" t="s">
        <v>1578</v>
      </c>
      <c r="C17" s="97" t="s">
        <v>495</v>
      </c>
    </row>
    <row r="18" spans="1:3">
      <c r="A18" s="97" t="s">
        <v>1579</v>
      </c>
      <c r="B18" s="50" t="s">
        <v>1580</v>
      </c>
      <c r="C18" s="97" t="s">
        <v>416</v>
      </c>
    </row>
    <row r="19" spans="1:3" ht="45">
      <c r="A19" s="97" t="s">
        <v>1581</v>
      </c>
      <c r="B19" s="97" t="s">
        <v>1582</v>
      </c>
      <c r="C19" s="80" t="s">
        <v>1583</v>
      </c>
    </row>
    <row r="20" spans="1:3">
      <c r="A20" s="97" t="s">
        <v>1584</v>
      </c>
      <c r="B20" s="97" t="s">
        <v>1585</v>
      </c>
      <c r="C20" s="97" t="s">
        <v>1586</v>
      </c>
    </row>
    <row r="21" spans="1:3">
      <c r="A21" s="97" t="s">
        <v>1587</v>
      </c>
      <c r="B21" s="97" t="s">
        <v>1588</v>
      </c>
      <c r="C21" s="97" t="s">
        <v>1330</v>
      </c>
    </row>
    <row r="22" spans="1:3">
      <c r="A22" s="97" t="s">
        <v>1589</v>
      </c>
      <c r="B22" s="97" t="s">
        <v>1590</v>
      </c>
      <c r="C22" s="97" t="s">
        <v>271</v>
      </c>
    </row>
    <row r="23" spans="1:3" ht="31.5">
      <c r="A23" s="97" t="s">
        <v>1591</v>
      </c>
      <c r="B23" s="97" t="s">
        <v>1592</v>
      </c>
      <c r="C23" s="97" t="s">
        <v>1220</v>
      </c>
    </row>
    <row r="24" spans="1:3">
      <c r="A24" s="97" t="s">
        <v>1593</v>
      </c>
      <c r="B24" s="97" t="s">
        <v>1594</v>
      </c>
      <c r="C24" s="97" t="s">
        <v>796</v>
      </c>
    </row>
    <row r="25" spans="1:3">
      <c r="A25" s="97" t="s">
        <v>1595</v>
      </c>
      <c r="B25" s="50" t="s">
        <v>1596</v>
      </c>
      <c r="C25" s="97" t="s">
        <v>495</v>
      </c>
    </row>
    <row r="26" spans="1:3">
      <c r="A26" s="97" t="s">
        <v>1597</v>
      </c>
      <c r="B26" s="50" t="s">
        <v>1598</v>
      </c>
      <c r="C26" s="97" t="s">
        <v>1279</v>
      </c>
    </row>
    <row r="27" spans="1:3">
      <c r="A27" s="50" t="s">
        <v>1597</v>
      </c>
      <c r="B27" s="50" t="s">
        <v>1598</v>
      </c>
      <c r="C27" s="97" t="s">
        <v>1279</v>
      </c>
    </row>
    <row r="28" spans="1:3" ht="31.5">
      <c r="A28" s="97" t="s">
        <v>1599</v>
      </c>
      <c r="B28" s="97" t="s">
        <v>1600</v>
      </c>
      <c r="C28" s="97" t="s">
        <v>1188</v>
      </c>
    </row>
    <row r="29" spans="1:3">
      <c r="A29" s="97" t="s">
        <v>1601</v>
      </c>
      <c r="B29" s="50" t="s">
        <v>1602</v>
      </c>
      <c r="C29" s="97" t="s">
        <v>1188</v>
      </c>
    </row>
    <row r="30" spans="1:3" ht="31.5">
      <c r="A30" s="97" t="s">
        <v>1603</v>
      </c>
      <c r="B30" s="97" t="s">
        <v>1604</v>
      </c>
      <c r="C30" s="97" t="s">
        <v>1188</v>
      </c>
    </row>
    <row r="31" spans="1:3" ht="31.5">
      <c r="A31" s="97" t="s">
        <v>1605</v>
      </c>
      <c r="B31" s="50" t="s">
        <v>1606</v>
      </c>
      <c r="C31" s="97" t="s">
        <v>1498</v>
      </c>
    </row>
    <row r="32" spans="1:3" ht="31.5">
      <c r="A32" s="97" t="s">
        <v>1607</v>
      </c>
      <c r="B32" s="50" t="s">
        <v>1608</v>
      </c>
      <c r="C32" s="97" t="s">
        <v>1300</v>
      </c>
    </row>
    <row r="33" spans="1:3" ht="31.5">
      <c r="A33" s="97" t="s">
        <v>1609</v>
      </c>
      <c r="B33" s="97" t="s">
        <v>1610</v>
      </c>
      <c r="C33" s="97" t="s">
        <v>1611</v>
      </c>
    </row>
    <row r="34" spans="1:3" ht="47.25">
      <c r="A34" s="97" t="s">
        <v>1612</v>
      </c>
      <c r="B34" s="50" t="s">
        <v>1613</v>
      </c>
      <c r="C34" s="97" t="s">
        <v>1116</v>
      </c>
    </row>
    <row r="35" spans="1:3" ht="31.5">
      <c r="A35" s="97" t="s">
        <v>1614</v>
      </c>
      <c r="B35" s="50" t="s">
        <v>1615</v>
      </c>
      <c r="C35" s="97" t="s">
        <v>247</v>
      </c>
    </row>
    <row r="36" spans="1:3" ht="31.5">
      <c r="A36" s="97" t="s">
        <v>1616</v>
      </c>
      <c r="B36" s="50" t="s">
        <v>1617</v>
      </c>
      <c r="C36" s="97" t="s">
        <v>1618</v>
      </c>
    </row>
    <row r="37" spans="1:3" ht="31.5">
      <c r="A37" s="97" t="s">
        <v>1619</v>
      </c>
      <c r="B37" s="97" t="s">
        <v>1620</v>
      </c>
      <c r="C37" s="97" t="s">
        <v>1621</v>
      </c>
    </row>
    <row r="38" spans="1:3" ht="31.5">
      <c r="A38" s="97" t="s">
        <v>1622</v>
      </c>
      <c r="B38" s="50" t="s">
        <v>1623</v>
      </c>
      <c r="C38" s="97" t="s">
        <v>1624</v>
      </c>
    </row>
    <row r="39" spans="1:3" ht="31.5">
      <c r="A39" s="97" t="s">
        <v>1625</v>
      </c>
      <c r="B39" s="50" t="s">
        <v>1626</v>
      </c>
      <c r="C39" s="97" t="s">
        <v>1337</v>
      </c>
    </row>
    <row r="40" spans="1:3" ht="31.5">
      <c r="A40" s="97" t="s">
        <v>1627</v>
      </c>
      <c r="B40" s="97" t="s">
        <v>1628</v>
      </c>
      <c r="C40" s="97" t="s">
        <v>1624</v>
      </c>
    </row>
    <row r="41" spans="1:3" ht="47.25">
      <c r="A41" s="97" t="s">
        <v>1629</v>
      </c>
      <c r="B41" s="97" t="s">
        <v>1630</v>
      </c>
      <c r="C41" s="97" t="s">
        <v>1624</v>
      </c>
    </row>
    <row r="42" spans="1:3">
      <c r="A42" s="97" t="s">
        <v>1631</v>
      </c>
      <c r="B42" s="97" t="s">
        <v>1632</v>
      </c>
      <c r="C42" s="97" t="s">
        <v>1633</v>
      </c>
    </row>
    <row r="43" spans="1:3" ht="126">
      <c r="A43" s="97" t="s">
        <v>1828</v>
      </c>
      <c r="B43" s="97" t="s">
        <v>1634</v>
      </c>
      <c r="C43" s="97" t="s">
        <v>1635</v>
      </c>
    </row>
    <row r="44" spans="1:3" ht="31.5">
      <c r="A44" s="97" t="s">
        <v>1636</v>
      </c>
      <c r="B44" s="50" t="s">
        <v>1637</v>
      </c>
      <c r="C44" s="97" t="s">
        <v>574</v>
      </c>
    </row>
    <row r="45" spans="1:3" ht="30">
      <c r="A45" s="97" t="s">
        <v>1638</v>
      </c>
      <c r="B45" s="97" t="s">
        <v>1639</v>
      </c>
      <c r="C45" s="80" t="s">
        <v>1640</v>
      </c>
    </row>
    <row r="46" spans="1:3" ht="31.5">
      <c r="A46" s="97" t="s">
        <v>1641</v>
      </c>
      <c r="B46" s="50" t="s">
        <v>1642</v>
      </c>
      <c r="C46" s="97" t="s">
        <v>1643</v>
      </c>
    </row>
    <row r="47" spans="1:3" ht="31.5">
      <c r="A47" s="97" t="s">
        <v>1644</v>
      </c>
      <c r="B47" s="50" t="s">
        <v>1645</v>
      </c>
      <c r="C47" s="97" t="s">
        <v>1498</v>
      </c>
    </row>
    <row r="48" spans="1:3">
      <c r="A48" s="97" t="s">
        <v>1646</v>
      </c>
      <c r="B48" s="97" t="s">
        <v>1647</v>
      </c>
      <c r="C48" s="97" t="s">
        <v>1648</v>
      </c>
    </row>
    <row r="49" spans="1:3" ht="31.5">
      <c r="A49" s="97" t="s">
        <v>1649</v>
      </c>
      <c r="B49" s="97" t="s">
        <v>1650</v>
      </c>
      <c r="C49" s="97" t="s">
        <v>1651</v>
      </c>
    </row>
    <row r="50" spans="1:3">
      <c r="A50" s="97" t="s">
        <v>1652</v>
      </c>
      <c r="B50" s="50" t="s">
        <v>1653</v>
      </c>
      <c r="C50" s="97" t="s">
        <v>901</v>
      </c>
    </row>
    <row r="51" spans="1:3">
      <c r="A51" s="97" t="s">
        <v>1654</v>
      </c>
      <c r="B51" s="97"/>
      <c r="C51" s="97" t="s">
        <v>495</v>
      </c>
    </row>
    <row r="52" spans="1:3">
      <c r="A52" s="97"/>
      <c r="B52" s="97"/>
      <c r="C52" s="97"/>
    </row>
    <row r="53" spans="1:3" s="88" customFormat="1" ht="18.75">
      <c r="A53" s="87" t="s">
        <v>1541</v>
      </c>
      <c r="B53" s="87" t="s">
        <v>1655</v>
      </c>
      <c r="C53" s="87" t="s">
        <v>1543</v>
      </c>
    </row>
    <row r="54" spans="1:3">
      <c r="A54" s="82" t="s">
        <v>1656</v>
      </c>
      <c r="B54" s="82" t="s">
        <v>1657</v>
      </c>
      <c r="C54" s="82"/>
    </row>
    <row r="55" spans="1:3">
      <c r="A55" s="82" t="s">
        <v>1658</v>
      </c>
      <c r="B55" s="82" t="s">
        <v>1659</v>
      </c>
      <c r="C55" s="82" t="s">
        <v>1660</v>
      </c>
    </row>
    <row r="56" spans="1:3">
      <c r="A56" s="82" t="s">
        <v>1661</v>
      </c>
      <c r="B56" s="82" t="s">
        <v>1659</v>
      </c>
      <c r="C56" s="82" t="s">
        <v>1662</v>
      </c>
    </row>
    <row r="57" spans="1:3">
      <c r="A57" s="82" t="s">
        <v>1663</v>
      </c>
      <c r="B57" s="83" t="s">
        <v>1659</v>
      </c>
      <c r="C57" s="82" t="s">
        <v>1662</v>
      </c>
    </row>
    <row r="58" spans="1:3" ht="30">
      <c r="A58" s="82" t="s">
        <v>1664</v>
      </c>
      <c r="B58" s="82" t="s">
        <v>1665</v>
      </c>
      <c r="C58" s="82" t="s">
        <v>1119</v>
      </c>
    </row>
    <row r="59" spans="1:3">
      <c r="A59" s="82" t="s">
        <v>1666</v>
      </c>
      <c r="B59" s="82" t="s">
        <v>1667</v>
      </c>
      <c r="C59" s="82" t="s">
        <v>410</v>
      </c>
    </row>
    <row r="60" spans="1:3">
      <c r="A60" s="82" t="s">
        <v>1668</v>
      </c>
      <c r="B60" s="82" t="s">
        <v>1667</v>
      </c>
      <c r="C60" s="82" t="s">
        <v>410</v>
      </c>
    </row>
    <row r="61" spans="1:3">
      <c r="A61" s="82" t="s">
        <v>1669</v>
      </c>
      <c r="B61" s="82" t="s">
        <v>1670</v>
      </c>
      <c r="C61" s="82" t="s">
        <v>1671</v>
      </c>
    </row>
    <row r="62" spans="1:3">
      <c r="A62" s="82" t="s">
        <v>1672</v>
      </c>
      <c r="B62" s="82" t="s">
        <v>1673</v>
      </c>
      <c r="C62" s="82" t="s">
        <v>1671</v>
      </c>
    </row>
    <row r="63" spans="1:3">
      <c r="A63" s="82" t="s">
        <v>1674</v>
      </c>
      <c r="B63" s="82" t="s">
        <v>1675</v>
      </c>
      <c r="C63" s="82" t="s">
        <v>1676</v>
      </c>
    </row>
    <row r="64" spans="1:3">
      <c r="A64" s="82" t="s">
        <v>1674</v>
      </c>
      <c r="B64" t="s">
        <v>1675</v>
      </c>
      <c r="C64" s="82" t="s">
        <v>465</v>
      </c>
    </row>
    <row r="65" spans="1:3">
      <c r="A65" s="82" t="s">
        <v>1677</v>
      </c>
      <c r="B65" s="82" t="s">
        <v>1675</v>
      </c>
      <c r="C65" s="82" t="s">
        <v>1676</v>
      </c>
    </row>
    <row r="66" spans="1:3">
      <c r="A66" s="82" t="s">
        <v>1678</v>
      </c>
      <c r="B66" s="82" t="s">
        <v>1679</v>
      </c>
      <c r="C66" s="82"/>
    </row>
    <row r="67" spans="1:3">
      <c r="A67" s="82" t="s">
        <v>1680</v>
      </c>
      <c r="B67" s="82" t="s">
        <v>1681</v>
      </c>
      <c r="C67" s="82" t="s">
        <v>420</v>
      </c>
    </row>
    <row r="68" spans="1:3">
      <c r="A68" s="82" t="s">
        <v>1682</v>
      </c>
      <c r="B68" s="82" t="s">
        <v>1683</v>
      </c>
      <c r="C68" s="82" t="s">
        <v>1684</v>
      </c>
    </row>
    <row r="69" spans="1:3">
      <c r="A69" s="82" t="s">
        <v>1685</v>
      </c>
      <c r="B69" s="82" t="s">
        <v>1683</v>
      </c>
      <c r="C69" s="82" t="s">
        <v>1140</v>
      </c>
    </row>
    <row r="70" spans="1:3">
      <c r="A70" s="82" t="s">
        <v>1686</v>
      </c>
      <c r="B70" s="82" t="s">
        <v>1687</v>
      </c>
      <c r="C70" s="82" t="s">
        <v>30</v>
      </c>
    </row>
    <row r="71" spans="1:3">
      <c r="A71" s="82" t="s">
        <v>1688</v>
      </c>
      <c r="B71" s="82" t="s">
        <v>1689</v>
      </c>
      <c r="C71" s="82"/>
    </row>
    <row r="72" spans="1:3">
      <c r="A72" s="82" t="s">
        <v>1690</v>
      </c>
      <c r="B72" s="82"/>
      <c r="C72" s="82" t="s">
        <v>746</v>
      </c>
    </row>
    <row r="73" spans="1:3">
      <c r="A73" s="82" t="s">
        <v>1691</v>
      </c>
      <c r="B73" s="82" t="s">
        <v>1657</v>
      </c>
      <c r="C73" s="82"/>
    </row>
    <row r="74" spans="1:3">
      <c r="A74" s="82" t="s">
        <v>1692</v>
      </c>
      <c r="B74" s="83" t="s">
        <v>1693</v>
      </c>
      <c r="C74" s="82" t="s">
        <v>746</v>
      </c>
    </row>
    <row r="75" spans="1:3" ht="30">
      <c r="A75" s="82" t="s">
        <v>1694</v>
      </c>
      <c r="B75" s="82" t="s">
        <v>1695</v>
      </c>
      <c r="C75" s="82" t="s">
        <v>1671</v>
      </c>
    </row>
    <row r="76" spans="1:3">
      <c r="A76" s="82" t="s">
        <v>1696</v>
      </c>
      <c r="B76" s="82" t="s">
        <v>1697</v>
      </c>
      <c r="C76" s="82" t="s">
        <v>1698</v>
      </c>
    </row>
    <row r="77" spans="1:3">
      <c r="A77" s="82" t="s">
        <v>1699</v>
      </c>
      <c r="B77" s="82" t="s">
        <v>1700</v>
      </c>
      <c r="C77" s="82"/>
    </row>
    <row r="78" spans="1:3">
      <c r="A78" s="82" t="s">
        <v>1701</v>
      </c>
      <c r="B78" s="82" t="s">
        <v>1700</v>
      </c>
      <c r="C78" s="82"/>
    </row>
    <row r="79" spans="1:3">
      <c r="A79" s="82" t="s">
        <v>1702</v>
      </c>
      <c r="B79" s="83" t="s">
        <v>1703</v>
      </c>
      <c r="C79" s="82" t="s">
        <v>1704</v>
      </c>
    </row>
    <row r="80" spans="1:3">
      <c r="A80" s="82" t="s">
        <v>1705</v>
      </c>
      <c r="B80" s="82" t="s">
        <v>1706</v>
      </c>
      <c r="C80" s="82" t="s">
        <v>1707</v>
      </c>
    </row>
    <row r="81" spans="1:3">
      <c r="A81" s="82" t="s">
        <v>1708</v>
      </c>
      <c r="B81" s="82" t="s">
        <v>1706</v>
      </c>
      <c r="C81" s="82" t="s">
        <v>1707</v>
      </c>
    </row>
    <row r="82" spans="1:3">
      <c r="A82" s="82" t="s">
        <v>1709</v>
      </c>
      <c r="B82" s="82" t="s">
        <v>1710</v>
      </c>
      <c r="C82" s="82" t="s">
        <v>1711</v>
      </c>
    </row>
    <row r="83" spans="1:3">
      <c r="A83" s="82" t="s">
        <v>1712</v>
      </c>
      <c r="B83" s="82" t="s">
        <v>1713</v>
      </c>
      <c r="C83" s="82" t="s">
        <v>1698</v>
      </c>
    </row>
    <row r="84" spans="1:3" ht="30">
      <c r="A84" s="82" t="s">
        <v>1714</v>
      </c>
      <c r="B84" s="82" t="s">
        <v>1715</v>
      </c>
      <c r="C84" s="82" t="s">
        <v>1716</v>
      </c>
    </row>
    <row r="85" spans="1:3" ht="30">
      <c r="A85" s="82" t="s">
        <v>1717</v>
      </c>
      <c r="B85" s="82" t="s">
        <v>1718</v>
      </c>
      <c r="C85" s="82" t="s">
        <v>1719</v>
      </c>
    </row>
    <row r="86" spans="1:3" ht="30">
      <c r="A86" s="82" t="s">
        <v>1720</v>
      </c>
      <c r="B86" s="82" t="s">
        <v>1718</v>
      </c>
      <c r="C86" s="82" t="s">
        <v>1719</v>
      </c>
    </row>
    <row r="87" spans="1:3">
      <c r="A87" s="82" t="s">
        <v>1721</v>
      </c>
      <c r="B87" s="82" t="s">
        <v>1718</v>
      </c>
      <c r="C87" s="82" t="s">
        <v>1719</v>
      </c>
    </row>
    <row r="88" spans="1:3">
      <c r="A88" s="82" t="s">
        <v>1722</v>
      </c>
      <c r="B88" s="82" t="s">
        <v>1723</v>
      </c>
      <c r="C88" s="82"/>
    </row>
    <row r="89" spans="1:3">
      <c r="A89" s="82" t="s">
        <v>1724</v>
      </c>
      <c r="B89" s="82" t="s">
        <v>1725</v>
      </c>
      <c r="C89" s="82" t="s">
        <v>410</v>
      </c>
    </row>
    <row r="90" spans="1:3">
      <c r="A90" s="82" t="s">
        <v>1726</v>
      </c>
      <c r="B90" s="82" t="s">
        <v>1659</v>
      </c>
      <c r="C90" s="82" t="s">
        <v>1662</v>
      </c>
    </row>
    <row r="91" spans="1:3">
      <c r="A91" s="82" t="s">
        <v>1727</v>
      </c>
      <c r="B91" s="82" t="s">
        <v>1728</v>
      </c>
      <c r="C91" s="82" t="s">
        <v>1119</v>
      </c>
    </row>
    <row r="92" spans="1:3" ht="30">
      <c r="A92" s="82" t="s">
        <v>1729</v>
      </c>
      <c r="B92" s="82" t="s">
        <v>1730</v>
      </c>
      <c r="C92" s="82"/>
    </row>
    <row r="93" spans="1:3">
      <c r="A93" s="82" t="s">
        <v>1731</v>
      </c>
      <c r="B93" s="82" t="s">
        <v>1732</v>
      </c>
      <c r="C93" s="82"/>
    </row>
    <row r="94" spans="1:3">
      <c r="A94" s="82" t="s">
        <v>1733</v>
      </c>
      <c r="B94" s="82" t="s">
        <v>1700</v>
      </c>
      <c r="C94" s="82"/>
    </row>
    <row r="95" spans="1:3">
      <c r="A95" s="2"/>
      <c r="B95" s="2"/>
      <c r="C95" s="97"/>
    </row>
    <row r="96" spans="1:3">
      <c r="A96" s="2"/>
      <c r="B96" s="2"/>
      <c r="C96" s="97"/>
    </row>
    <row r="97" spans="1:3">
      <c r="A97" s="2"/>
      <c r="B97" s="2"/>
      <c r="C97" s="97"/>
    </row>
    <row r="98" spans="1:3">
      <c r="A98" s="2"/>
      <c r="B98" s="2"/>
      <c r="C98" s="97"/>
    </row>
    <row r="99" spans="1:3">
      <c r="A99" s="2"/>
      <c r="B99" s="2"/>
      <c r="C99" s="97"/>
    </row>
    <row r="100" spans="1:3">
      <c r="A100" s="2"/>
      <c r="B100" s="2"/>
      <c r="C100" s="97"/>
    </row>
    <row r="101" spans="1:3">
      <c r="A101" s="2"/>
      <c r="B101" s="2"/>
      <c r="C101" s="97"/>
    </row>
    <row r="102" spans="1:3">
      <c r="A102" s="2"/>
      <c r="B102" s="2"/>
      <c r="C102" s="97"/>
    </row>
  </sheetData>
  <sheetProtection algorithmName="SHA-512" hashValue="9+SRLQFEUEEyRk+v6cYqfLX8eADf9fB53UD8v1m6R0959ql0P+JYI8sdu4FgDgh6wmH7QbNDMDTiPRE2bw9tVw==" saltValue="lNiJWYS45MsCQccGkB/7Fw==" spinCount="100000" sheet="1" objects="1" scenarios="1" sort="0"/>
  <pageMargins left="0.7" right="0.7" top="0.75" bottom="0.75" header="0.3" footer="0.3"/>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F6BC-7232-4654-8A62-B6F8B39B2D73}">
  <dimension ref="A1:F5"/>
  <sheetViews>
    <sheetView workbookViewId="0">
      <selection activeCell="E19" sqref="E19"/>
    </sheetView>
  </sheetViews>
  <sheetFormatPr defaultRowHeight="15.75"/>
  <cols>
    <col min="1" max="1" width="13" customWidth="1"/>
    <col min="2" max="2" width="18.25" customWidth="1"/>
    <col min="3" max="3" width="14.75" customWidth="1"/>
    <col min="4" max="4" width="16.125" customWidth="1"/>
    <col min="5" max="5" width="93" customWidth="1"/>
    <col min="6" max="6" width="18.75" customWidth="1"/>
  </cols>
  <sheetData>
    <row r="1" spans="1:6" ht="18">
      <c r="A1" s="371" t="s">
        <v>2213</v>
      </c>
      <c r="B1" s="372"/>
      <c r="C1" s="372"/>
      <c r="D1" s="372"/>
      <c r="E1" s="372"/>
      <c r="F1" s="373"/>
    </row>
    <row r="2" spans="1:6" ht="45">
      <c r="A2" s="374" t="s">
        <v>2214</v>
      </c>
      <c r="B2" s="375" t="s">
        <v>2215</v>
      </c>
      <c r="C2" s="375" t="s">
        <v>2216</v>
      </c>
      <c r="D2" s="376" t="s">
        <v>2217</v>
      </c>
      <c r="E2" s="375" t="s">
        <v>2218</v>
      </c>
      <c r="F2" s="376" t="s">
        <v>2219</v>
      </c>
    </row>
    <row r="3" spans="1:6">
      <c r="A3" s="377">
        <v>1</v>
      </c>
      <c r="B3" s="378">
        <v>45720</v>
      </c>
      <c r="C3" s="379"/>
      <c r="D3" s="380" t="s">
        <v>2220</v>
      </c>
      <c r="E3" s="381" t="s">
        <v>2221</v>
      </c>
      <c r="F3" s="380" t="s">
        <v>2222</v>
      </c>
    </row>
    <row r="4" spans="1:6">
      <c r="A4" s="380">
        <v>1.01</v>
      </c>
      <c r="B4" s="378">
        <v>45743</v>
      </c>
      <c r="C4" s="379"/>
      <c r="D4" s="380" t="s">
        <v>2220</v>
      </c>
      <c r="E4" s="381" t="s">
        <v>2223</v>
      </c>
      <c r="F4" s="380" t="s">
        <v>2224</v>
      </c>
    </row>
    <row r="5" spans="1:6" ht="45">
      <c r="A5" s="380">
        <v>1.02</v>
      </c>
      <c r="B5" s="378">
        <v>45757</v>
      </c>
      <c r="C5" s="379"/>
      <c r="D5" s="380" t="s">
        <v>2220</v>
      </c>
      <c r="E5" s="381" t="s">
        <v>2225</v>
      </c>
      <c r="F5" s="380" t="s">
        <v>2224</v>
      </c>
    </row>
  </sheetData>
  <sheetProtection algorithmName="SHA-512" hashValue="20dSKRu3NTN6tO8XQkejioYzXGR2kWoxLo38pY5Yp1nU3REvgEkNFfxQqTHk9Q9yoZtJJCPfRoJ8n6RjnfU5xQ==" saltValue="dV2uM8sYRAdhOU5B/iOWqg==" spinCount="100000" sheet="1" objects="1" scenarios="1" selectLockedCells="1" selectUnlockedCells="1"/>
  <mergeCells count="1">
    <mergeCell ref="A1:F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lease_x0020_Statement xmlns="cf5417ac-4ede-4e79-8e86-279ac23680f0">For Internal MITRE Use</Release_x0020_Statement>
    <_Contributor xmlns="http://schemas.microsoft.com/sharepoint/v3/fields" xsi:nil="true"/>
    <Date_x0020_Sent_x0020_to_x0020_Sponsor xmlns="a8fae32a-e3bb-4d5a-acd1-bb560f67ec6e" xsi:nil="true"/>
    <Sent_x0020_to_x0020_Name xmlns="a8fae32a-e3bb-4d5a-acd1-bb560f67ec6e" xsi:nil="true"/>
    <MITRE_x0020_Sensitivity xmlns="cf5417ac-4ede-4e79-8e86-279ac23680f0">Internal MITRE Information</MITRE_x0020_Sensitivity>
    <TaxCatchAll xmlns="b5a44311-ed64-4a72-909f-c9dc6973bde2" xsi:nil="true"/>
    <lcf76f155ced4ddcb4097134ff3c332f xmlns="a8fae32a-e3bb-4d5a-acd1-bb560f67ec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MITRE Work" ma:contentTypeID="0x0101000838E6EC9745594599CC3A8E94BA98D800884A630EB959F54CB8FF0B8732EE00B1" ma:contentTypeVersion="23" ma:contentTypeDescription="Materials and documents that contain MITRE authored content and other content directly attributable to MITRE and its work" ma:contentTypeScope="" ma:versionID="7be6d625a21914927595f72f4d1f04d3">
  <xsd:schema xmlns:xsd="http://www.w3.org/2001/XMLSchema" xmlns:xs="http://www.w3.org/2001/XMLSchema" xmlns:p="http://schemas.microsoft.com/office/2006/metadata/properties" xmlns:ns2="http://schemas.microsoft.com/sharepoint/v3/fields" xmlns:ns3="cf5417ac-4ede-4e79-8e86-279ac23680f0" xmlns:ns4="a8fae32a-e3bb-4d5a-acd1-bb560f67ec6e" xmlns:ns5="b5a44311-ed64-4a72-909f-c9dc6973bde2" targetNamespace="http://schemas.microsoft.com/office/2006/metadata/properties" ma:root="true" ma:fieldsID="3d4087c6192afa7040708f738833e592" ns2:_="" ns3:_="" ns4:_="" ns5:_="">
    <xsd:import namespace="http://schemas.microsoft.com/sharepoint/v3/fields"/>
    <xsd:import namespace="cf5417ac-4ede-4e79-8e86-279ac23680f0"/>
    <xsd:import namespace="a8fae32a-e3bb-4d5a-acd1-bb560f67ec6e"/>
    <xsd:import namespace="b5a44311-ed64-4a72-909f-c9dc6973bde2"/>
    <xsd:element name="properties">
      <xsd:complexType>
        <xsd:sequence>
          <xsd:element name="documentManagement">
            <xsd:complexType>
              <xsd:all>
                <xsd:element ref="ns2:_Contributor" minOccurs="0"/>
                <xsd:element ref="ns3:MITRE_x0020_Sensitivity"/>
                <xsd:element ref="ns3:Release_x0020_Statement"/>
                <xsd:element ref="ns4:Date_x0020_Sent_x0020_to_x0020_Sponsor" minOccurs="0"/>
                <xsd:element ref="ns4:Sent_x0020_to_x0020_Name" minOccurs="0"/>
                <xsd:element ref="ns3:SharedWithUsers" minOccurs="0"/>
                <xsd:element ref="ns3:SharedWithDetails" minOccurs="0"/>
                <xsd:element ref="ns4:MediaServiceMetadata" minOccurs="0"/>
                <xsd:element ref="ns4:MediaServiceFastMetadata" minOccurs="0"/>
                <xsd:element ref="ns4:MediaServiceDateTaken" minOccurs="0"/>
                <xsd:element ref="ns4:MediaLengthInSeconds" minOccurs="0"/>
                <xsd:element ref="ns4:MediaServiceObjectDetectorVersions" minOccurs="0"/>
                <xsd:element ref="ns4:lcf76f155ced4ddcb4097134ff3c332f" minOccurs="0"/>
                <xsd:element ref="ns5:TaxCatchAll" minOccurs="0"/>
                <xsd:element ref="ns4:MediaServiceOCR" minOccurs="0"/>
                <xsd:element ref="ns4:MediaServiceGenerationTime" minOccurs="0"/>
                <xsd:element ref="ns4:MediaServiceEventHashCode"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ntributor" ma:index="9" nillable="true" ma:displayName="Contributor" ma:description="One or more people or organizations that contributed to this resource" ma:internalName="_Contributor"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5417ac-4ede-4e79-8e86-279ac23680f0" elementFormDefault="qualified">
    <xsd:import namespace="http://schemas.microsoft.com/office/2006/documentManagement/types"/>
    <xsd:import namespace="http://schemas.microsoft.com/office/infopath/2007/PartnerControls"/>
    <xsd:element name="MITRE_x0020_Sensitivity" ma:index="10" ma:displayName="Sensitivity" ma:default="Internal MITRE Information" ma:format="Dropdown" ma:internalName="MITRE_x0020_Sensitivity" ma:readOnly="false">
      <xsd:simpleType>
        <xsd:restriction base="dms:Choice">
          <xsd:enumeration value="Public Information"/>
          <xsd:enumeration value="Internal MITRE Information"/>
          <xsd:enumeration value="Sensitive Information"/>
          <xsd:enumeration value="Highly Sensitive Information"/>
        </xsd:restriction>
      </xsd:simpleType>
    </xsd:element>
    <xsd:element name="Release_x0020_Statement" ma:index="11" ma:displayName="Release Statement" ma:default="For Internal MITRE Use" ma:format="Dropdown" ma:internalName="Release_x0020_Statement" ma:readOnly="false">
      <xsd:simpleType>
        <xsd:union memberTypes="dms:Text">
          <xsd:simpleType>
            <xsd:restriction base="dms:Choice">
              <xsd:enumeration value="Approved for Public Release"/>
              <xsd:enumeration value="For Internal MITRE Use"/>
              <xsd:enumeration value="For Release to All Sponsors"/>
              <xsd:enumeration value="For Limited Internal MITRE Use"/>
              <xsd:enumeration value="For Limited External Release"/>
              <xsd:enumeration value="Privileged: Sensitive Personal Information"/>
              <xsd:enumeration value="MITRE Proprietary"/>
              <xsd:enumeration value="Source Selection Sensitive"/>
              <xsd:enumeration value="Restricted: Highly Sensitive Personal Information"/>
            </xsd:restriction>
          </xsd:simpleType>
        </xsd:union>
      </xsd:simpleType>
    </xsd:element>
    <xsd:element name="SharedWithUsers" ma:index="1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fae32a-e3bb-4d5a-acd1-bb560f67ec6e" elementFormDefault="qualified">
    <xsd:import namespace="http://schemas.microsoft.com/office/2006/documentManagement/types"/>
    <xsd:import namespace="http://schemas.microsoft.com/office/infopath/2007/PartnerControls"/>
    <xsd:element name="Date_x0020_Sent_x0020_to_x0020_Sponsor" ma:index="12" nillable="true" ma:displayName="Date Sent to Sponsor" ma:format="DateOnly" ma:internalName="Date_x0020_Sent_x0020_to_x0020_Sponsor" ma:readOnly="false">
      <xsd:simpleType>
        <xsd:restriction base="dms:DateTime"/>
      </xsd:simpleType>
    </xsd:element>
    <xsd:element name="Sent_x0020_to_x0020_Name" ma:index="13" nillable="true" ma:displayName="Sent to Name" ma:internalName="Sent_x0020_to_x0020_Name" ma:readOnly="false">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ea1a638-fe8f-4e55-a8a3-ec1a1fdf419b" ma:termSetId="09814cd3-568e-fe90-9814-8d621ff8fb84" ma:anchorId="fba54fb3-c3e1-fe81-a776-ca4b69148c4d" ma:open="true" ma:isKeyword="false">
      <xsd:complexType>
        <xsd:sequence>
          <xsd:element ref="pc:Terms" minOccurs="0" maxOccurs="1"/>
        </xsd:sequence>
      </xsd:complex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5a44311-ed64-4a72-909f-c9dc6973bde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dbbb2b-8b88-4e35-a33f-f0766f8ec5ec}" ma:internalName="TaxCatchAll" ma:showField="CatchAllData" ma:web="cf5417ac-4ede-4e79-8e86-279ac23680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8"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048E7B-1682-49EE-A8B8-67F97723380A}">
  <ds:schemaRefs>
    <ds:schemaRef ds:uri="http://purl.org/dc/dcmitype/"/>
    <ds:schemaRef ds:uri="b5a44311-ed64-4a72-909f-c9dc6973bde2"/>
    <ds:schemaRef ds:uri="http://purl.org/dc/elements/1.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a8fae32a-e3bb-4d5a-acd1-bb560f67ec6e"/>
    <ds:schemaRef ds:uri="cf5417ac-4ede-4e79-8e86-279ac23680f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0BB9FA-CEB5-47C8-90F8-4FF3C338DD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cf5417ac-4ede-4e79-8e86-279ac23680f0"/>
    <ds:schemaRef ds:uri="a8fae32a-e3bb-4d5a-acd1-bb560f67ec6e"/>
    <ds:schemaRef ds:uri="b5a44311-ed64-4a72-909f-c9dc6973bd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52796-7E3C-48B7-AB84-EC3F00E75E0F}">
  <ds:schemaRefs>
    <ds:schemaRef ds:uri="http://schemas.microsoft.com/office/2006/metadata/customXsn"/>
  </ds:schemaRefs>
</ds:datastoreItem>
</file>

<file path=customXml/itemProps4.xml><?xml version="1.0" encoding="utf-8"?>
<ds:datastoreItem xmlns:ds="http://schemas.openxmlformats.org/officeDocument/2006/customXml" ds:itemID="{C90E3719-4201-4543-9908-0910674DD1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Index</vt:lpstr>
      <vt:lpstr>Assumptions</vt:lpstr>
      <vt:lpstr>Instructional Guidance</vt:lpstr>
      <vt:lpstr>System Identification</vt:lpstr>
      <vt:lpstr>AE Mandatory Baseline</vt:lpstr>
      <vt:lpstr>Entity-Specific Tailoring</vt:lpstr>
      <vt:lpstr>References</vt:lpstr>
      <vt:lpstr>Change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England-Gordon, John (CMS/CCIIO)</cp:lastModifiedBy>
  <cp:revision/>
  <dcterms:created xsi:type="dcterms:W3CDTF">2023-06-22T21:15:02Z</dcterms:created>
  <dcterms:modified xsi:type="dcterms:W3CDTF">2025-04-11T15:25:05Z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0x0101000838E6EC9745594599CC3A8E94BA98D800884A630EB959F54CB8FF0B8732EE00B1</vt:lpwstr>
  </property>
  <property fmtid="{D5CDD505-2E9C-101B-9397-08002B2CF9AE}" pid="3" name="MediaServiceImageTags">
    <vt:lpwstr/>
  </property>
</Properties>
</file>