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E753C63F-0EF4-4387-ACD5-6060CE4BBD03}" xr6:coauthVersionLast="47" xr6:coauthVersionMax="47" xr10:uidLastSave="{00000000-0000-0000-0000-000000000000}"/>
  <bookViews>
    <workbookView xWindow="17610" yWindow="8445" windowWidth="28635" windowHeight="12210"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Individual!$A$6:$E$55</definedName>
    <definedName name="_xlnm._FilterDatabase" localSheetId="2" hidden="1">'Small Group'!$A$6:$E$55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E5" i="4" s="1"/>
  <c r="B5" i="5"/>
  <c r="C5" i="5" s="1"/>
  <c r="C5" i="4" l="1"/>
  <c r="D5" i="4"/>
  <c r="B5" i="6" l="1"/>
  <c r="E5" i="6" s="1"/>
  <c r="D5" i="6" l="1"/>
  <c r="C5" i="6"/>
  <c r="D5" i="5" l="1"/>
  <c r="E5" i="5" l="1"/>
</calcChain>
</file>

<file path=xl/sharedStrings.xml><?xml version="1.0" encoding="utf-8"?>
<sst xmlns="http://schemas.openxmlformats.org/spreadsheetml/2006/main" count="136" uniqueCount="77">
  <si>
    <t>Total Enrollees</t>
  </si>
  <si>
    <t>% with 1+ HCCs</t>
  </si>
  <si>
    <t>% with 2+ HCCs</t>
  </si>
  <si>
    <t>% with 3+ HCCs</t>
  </si>
  <si>
    <t xml:space="preserve">US Total </t>
  </si>
  <si>
    <t>Risk Pool Market</t>
  </si>
  <si>
    <t>Individual</t>
  </si>
  <si>
    <t>Small Group</t>
  </si>
  <si>
    <t>Merged</t>
  </si>
  <si>
    <t xml:space="preserve">Please note: CMS excluded states data for risk pool markets with fewer than three (3) issuers.      </t>
  </si>
  <si>
    <t>DATA ELEMENT</t>
  </si>
  <si>
    <t>DESCRIPTION</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</si>
  <si>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</si>
  <si>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</si>
  <si>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</si>
  <si>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</si>
  <si>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</si>
  <si>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</si>
  <si>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</si>
  <si>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</si>
  <si>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</si>
  <si>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</si>
  <si>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</si>
  <si>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</si>
  <si>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</si>
  <si>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</si>
  <si>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</si>
  <si>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</si>
  <si>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</si>
  <si>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</si>
  <si>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</si>
  <si>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</si>
  <si>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</si>
  <si>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</si>
  <si>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</si>
  <si>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</si>
  <si>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</si>
  <si>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</si>
  <si>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</si>
  <si>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</si>
  <si>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</si>
  <si>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</si>
  <si>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</si>
  <si>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</si>
  <si>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</si>
  <si>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</si>
  <si>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</si>
  <si>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</si>
  <si>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</si>
  <si>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</si>
  <si>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</si>
  <si>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</si>
  <si>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</si>
  <si>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</si>
  <si>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</si>
  <si>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</si>
  <si>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</si>
  <si>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</si>
  <si>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</si>
  <si>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</si>
  <si>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</si>
  <si>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</si>
  <si>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</si>
  <si>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</si>
  <si>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</si>
  <si>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</si>
  <si>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</si>
  <si>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</si>
  <si>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</si>
  <si>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</si>
  <si>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</si>
  <si>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US Total (excl. MA, ME, redacted states)</t>
  </si>
  <si>
    <t>CMS is providing additional state risk pool market data related to the Risk Adjustment Program for the 2025 benefit year.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</si>
  <si>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 xml:space="preserve">Total number of enrollees is calculated as the summed total of number of enrollees for all issuers and plans within a state market risk pool. </t>
  </si>
  <si>
    <t>Appendix H: Distribution of Number of HCCs 2025: Individual Market</t>
  </si>
  <si>
    <t>Appendix H: Distribution of Number of HCCs 2025: Small Group Market</t>
  </si>
  <si>
    <t>Appendix H: Distribution of Number of HCCs 2025: Merged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</si>
</sst>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wrapText="1"/>
    </xf>
    <xf numFmtId="0" fontId="2" fillId="0" borderId="0" xfId="0" applyFont="1" applyAlignment="1">
      <alignment wrapText="1"/>
    </xf>
    <xf numFmtId="1" fontId="0" fillId="0" borderId="0" xfId="0" applyNumberFormat="1"/>
    <xf numFmtId="164" fontId="3" fillId="0" borderId="0" xfId="1" applyNumberFormat="1" applyFont="1"/>
    <xf numFmtId="164" fontId="3" fillId="0" borderId="0" xfId="1" applyNumberFormat="1" applyFont="1" applyAlignment="1">
      <alignment horizontal="center" vertical="center" wrapText="1"/>
    </xf>
    <xf numFmtId="164" fontId="2" fillId="0" borderId="0" xfId="1" applyNumberFormat="1" applyFont="1" applyAlignment="1">
      <alignment horizontal="center"/>
    </xf>
    <xf numFmtId="3" fontId="2" fillId="0" borderId="0" xfId="1" applyNumberFormat="1" applyFont="1"/>
    <xf numFmtId="165" fontId="2" fillId="0" borderId="0" xfId="2" applyNumberFormat="1" applyFont="1"/>
    <xf numFmtId="0" fontId="3" fillId="2" borderId="0" xfId="0" applyFont="1" applyFill="1" applyAlignment="1">
      <alignment horizont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sqref="A1:P1"/>
    </sheetView>
  </sheetViews>
  <sheetFormatPr defaultColWidth="9.140625" defaultRowHeight="15" x14ac:dyDescent="0.25"/>
  <cols>
    <col min="1" max="1" width="18" style="1" customWidth="1"/>
    <col min="2" max="3" width="14.7109375" style="1" customWidth="1"/>
    <col min="4" max="4" width="11.7109375" style="1" customWidth="1"/>
    <col min="5" max="5" width="7.7109375" style="1" customWidth="1"/>
    <col min="6" max="6" width="9.140625" style="1"/>
    <col min="7" max="7" width="8" style="1" customWidth="1"/>
    <col min="8" max="16384" width="9.140625" style="1"/>
  </cols>
  <sheetData>
    <row r="1" spans="1:16" ht="57.75" customHeight="1" x14ac:dyDescent="0.25">
      <c r="A1" s="29" t="s">
        <v>72</v>
      </c>
      <c r="B1" s="29"/>
      <c r="C1" s="29"/>
      <c r="D1" s="29"/>
      <c r="E1" s="29"/>
      <c r="F1" s="29"/>
      <c r="G1" s="29"/>
      <c r="H1" s="29"/>
      <c r="I1" s="29"/>
      <c r="J1" s="29"/>
      <c r="K1" s="29"/>
      <c r="L1" s="29"/>
      <c r="M1" s="29"/>
      <c r="N1" s="29"/>
      <c r="O1" s="29"/>
      <c r="P1" s="29"/>
    </row>
    <row r="2" spans="1:16" ht="15.75" x14ac:dyDescent="0.25">
      <c r="A2" s="12"/>
      <c r="B2"/>
    </row>
    <row r="3" spans="1:16" ht="15.75" x14ac:dyDescent="0.25">
      <c r="A3" s="30" t="s">
        <v>9</v>
      </c>
      <c r="B3" s="30"/>
      <c r="C3" s="30"/>
      <c r="D3" s="30"/>
      <c r="E3" s="30"/>
      <c r="F3" s="30"/>
      <c r="G3" s="30"/>
      <c r="H3" s="30"/>
    </row>
    <row r="4" spans="1:16" x14ac:dyDescent="0.25">
      <c r="A4" s="37">
        <v>2025</v>
      </c>
      <c r="B4" s="37"/>
      <c r="C4" s="37"/>
    </row>
    <row r="5" spans="1:16" ht="45.75" customHeight="1" x14ac:dyDescent="0.25">
      <c r="A5" s="16" t="s">
        <v>5</v>
      </c>
      <c r="B5" s="17" t="s">
        <v>69</v>
      </c>
      <c r="C5" s="17" t="s">
        <v>70</v>
      </c>
    </row>
    <row r="6" spans="1:16" x14ac:dyDescent="0.25">
      <c r="A6" s="8" t="s">
        <v>6</v>
      </c>
      <c r="B6" s="9">
        <v>49</v>
      </c>
      <c r="C6" s="9">
        <v>45</v>
      </c>
    </row>
    <row r="7" spans="1:16" x14ac:dyDescent="0.25">
      <c r="A7" s="8" t="s">
        <v>7</v>
      </c>
      <c r="B7" s="9">
        <v>49</v>
      </c>
      <c r="C7" s="9">
        <v>48</v>
      </c>
    </row>
    <row r="8" spans="1:16" x14ac:dyDescent="0.25">
      <c r="A8" s="8" t="s">
        <v>8</v>
      </c>
      <c r="B8" s="9">
        <v>2</v>
      </c>
      <c r="C8" s="9">
        <v>2</v>
      </c>
    </row>
    <row r="9" spans="1:16" ht="15.75" x14ac:dyDescent="0.25">
      <c r="A9" s="13"/>
      <c r="B9"/>
    </row>
    <row r="10" spans="1:16" ht="31.5" x14ac:dyDescent="0.25">
      <c r="A10" s="15" t="s">
        <v>10</v>
      </c>
      <c r="B10" s="31" t="s">
        <v>11</v>
      </c>
      <c r="C10" s="32"/>
      <c r="D10" s="32"/>
      <c r="E10" s="32"/>
      <c r="F10" s="32"/>
      <c r="G10" s="33"/>
    </row>
    <row r="11" spans="1:16" ht="55.5" customHeight="1" x14ac:dyDescent="0.25">
      <c r="A11" s="14" t="s">
        <v>0</v>
      </c>
      <c r="B11" s="34" t="s">
        <v>73</v>
      </c>
      <c r="C11" s="35"/>
      <c r="D11" s="35"/>
      <c r="E11" s="35"/>
      <c r="F11" s="35"/>
      <c r="G11" s="36"/>
    </row>
    <row r="12" spans="1:16" ht="71.25" customHeight="1" x14ac:dyDescent="0.25">
      <c r="A12" s="14" t="s">
        <v>12</v>
      </c>
      <c r="B12" s="26" t="s">
        <v>13</v>
      </c>
      <c r="C12" s="27"/>
      <c r="D12" s="27"/>
      <c r="E12" s="27"/>
      <c r="F12" s="27"/>
      <c r="G12" s="28"/>
    </row>
    <row r="13" spans="1:16" ht="69.75" customHeight="1" x14ac:dyDescent="0.25">
      <c r="A13" s="14" t="s">
        <v>14</v>
      </c>
      <c r="B13" s="26" t="s">
        <v>16</v>
      </c>
      <c r="C13" s="27"/>
      <c r="D13" s="27"/>
      <c r="E13" s="27"/>
      <c r="F13" s="27"/>
      <c r="G13" s="28"/>
    </row>
    <row r="14" spans="1:16" ht="66" customHeight="1" x14ac:dyDescent="0.25">
      <c r="A14" s="14" t="s">
        <v>15</v>
      </c>
      <c r="B14" s="26" t="s">
        <v>17</v>
      </c>
      <c r="C14" s="27"/>
      <c r="D14" s="27"/>
      <c r="E14" s="27"/>
      <c r="F14" s="27"/>
      <c r="G14" s="28"/>
    </row>
  </sheetData>
  <mergeCells count="8">
    <mergeCell ref="B12:G12"/>
    <mergeCell ref="B13:G13"/>
    <mergeCell ref="B14:G14"/>
    <mergeCell ref="A1:P1"/>
    <mergeCell ref="A3:H3"/>
    <mergeCell ref="B10:G10"/>
    <mergeCell ref="B11:G11"/>
    <mergeCell ref="A4:C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5"/>
  <sheetViews>
    <sheetView zoomScaleNormal="100" workbookViewId="0">
      <pane xSplit="1" ySplit="5" topLeftCell="B6" activePane="bottomRight" state="frozen"/>
      <selection pane="topRight" activeCell="B1" sqref="B1"/>
      <selection pane="bottomLeft" activeCell="A4" sqref="A4"/>
      <selection pane="bottomRight" activeCell="A2" sqref="A2"/>
    </sheetView>
  </sheetViews>
  <sheetFormatPr defaultColWidth="9.140625" defaultRowHeight="15" x14ac:dyDescent="0.25"/>
  <cols>
    <col min="1" max="1" width="24.85546875" style="1" customWidth="1"/>
    <col min="2" max="2" width="12.85546875" style="6" customWidth="1"/>
    <col min="3" max="3" width="14.42578125" style="1" bestFit="1" customWidth="1"/>
    <col min="4" max="4" width="9.85546875" style="1" bestFit="1" customWidth="1"/>
    <col min="5" max="5" width="14.42578125" style="1" bestFit="1" customWidth="1"/>
    <col min="6" max="6" width="9" style="1" customWidth="1"/>
    <col min="7" max="16384" width="9.140625" style="1"/>
  </cols>
  <sheetData>
    <row r="1" spans="1:6" x14ac:dyDescent="0.25">
      <c r="A1" s="2" t="s">
        <v>74</v>
      </c>
      <c r="B1" s="20"/>
      <c r="C1" s="2"/>
      <c r="D1" s="2"/>
    </row>
    <row r="2" spans="1:6" x14ac:dyDescent="0.25">
      <c r="A2" s="2"/>
    </row>
    <row r="3" spans="1:6" s="2" customFormat="1" ht="14.25" x14ac:dyDescent="0.2">
      <c r="B3" s="25">
        <v>2025</v>
      </c>
      <c r="C3" s="25"/>
      <c r="D3" s="25"/>
      <c r="E3" s="25"/>
    </row>
    <row r="4" spans="1:6" s="10" customFormat="1" ht="28.5" x14ac:dyDescent="0.25">
      <c r="B4" s="21" t="s">
        <v>0</v>
      </c>
      <c r="C4" s="11" t="s">
        <v>1</v>
      </c>
      <c r="D4" s="11" t="s">
        <v>2</v>
      </c>
      <c r="E4" s="11" t="s">
        <v>3</v>
      </c>
    </row>
    <row r="5" spans="1:6" ht="30" x14ac:dyDescent="0.25">
      <c r="A5" s="18" t="s">
        <v>71</v>
      </c>
      <c r="B5" s="22">
        <f>SUM(B7:B55)</f>
        <v>33765260</v>
      </c>
      <c r="C5" s="5">
        <f>SUMPRODUCT($B7:$B55,C7:C55)/$B5</f>
        <v>0.23344585652075531</v>
      </c>
      <c r="D5" s="5">
        <f>SUMPRODUCT($B7:$B55,D7:D55)/$B5</f>
        <v>0.11275749043952207</v>
      </c>
      <c r="E5" s="5">
        <f>SUMPRODUCT($B7:$B55,E7:E55)/$B5</f>
        <v>5.841344050044156E-2</v>
      </c>
    </row>
    <row r="7" spans="1:6" x14ac:dyDescent="0.25">
      <c r="A7" s="1" t="s">
        <v>18</v>
      </c>
      <c r="C7" s="5"/>
      <c r="D7" s="5"/>
      <c r="E7" s="5"/>
      <c r="F7" s="19"/>
    </row>
    <row r="8" spans="1:6" x14ac:dyDescent="0.25">
      <c r="A8" s="1" t="s">
        <v>19</v>
      </c>
      <c r="B8" s="6">
        <v>660367</v>
      </c>
      <c r="C8" s="5">
        <v>0.2721804678440094</v>
      </c>
      <c r="D8" s="5">
        <v>0.13776278495788574</v>
      </c>
      <c r="E8" s="5">
        <v>7.4505537748336792E-2</v>
      </c>
      <c r="F8" s="19"/>
    </row>
    <row r="9" spans="1:6" x14ac:dyDescent="0.25">
      <c r="A9" s="1" t="s">
        <v>20</v>
      </c>
      <c r="B9" s="6">
        <v>503200</v>
      </c>
      <c r="C9" s="5">
        <v>0.32207074761390686</v>
      </c>
      <c r="D9" s="5">
        <v>0.17425477504730225</v>
      </c>
      <c r="E9" s="5">
        <v>9.7436405718326569E-2</v>
      </c>
      <c r="F9" s="19"/>
    </row>
    <row r="10" spans="1:6" x14ac:dyDescent="0.25">
      <c r="A10" s="1" t="s">
        <v>21</v>
      </c>
      <c r="B10" s="6">
        <v>588034</v>
      </c>
      <c r="C10" s="5">
        <v>0.23175360262393951</v>
      </c>
      <c r="D10" s="5">
        <v>0.11809010803699493</v>
      </c>
      <c r="E10" s="5">
        <v>6.4120441675186157E-2</v>
      </c>
      <c r="F10" s="19"/>
    </row>
    <row r="11" spans="1:6" x14ac:dyDescent="0.25">
      <c r="A11" s="1" t="s">
        <v>22</v>
      </c>
      <c r="B11" s="6">
        <v>3298394</v>
      </c>
      <c r="C11" s="5">
        <v>0.23164151608943939</v>
      </c>
      <c r="D11" s="5">
        <v>9.6603982150554657E-2</v>
      </c>
      <c r="E11" s="5">
        <v>4.2590122669935226E-2</v>
      </c>
      <c r="F11" s="19"/>
    </row>
    <row r="12" spans="1:6" x14ac:dyDescent="0.25">
      <c r="A12" s="1" t="s">
        <v>23</v>
      </c>
      <c r="B12" s="6">
        <v>414916</v>
      </c>
      <c r="C12" s="5">
        <v>0.24126328527927399</v>
      </c>
      <c r="D12" s="5">
        <v>9.7682423889636993E-2</v>
      </c>
      <c r="E12" s="5">
        <v>4.5864704996347427E-2</v>
      </c>
      <c r="F12" s="19"/>
    </row>
    <row r="13" spans="1:6" x14ac:dyDescent="0.25">
      <c r="A13" s="1" t="s">
        <v>24</v>
      </c>
      <c r="B13" s="6">
        <v>215296</v>
      </c>
      <c r="C13" s="5">
        <v>0.30250445008277893</v>
      </c>
      <c r="D13" s="5">
        <v>0.12484671920537949</v>
      </c>
      <c r="E13" s="5">
        <v>5.7014528661966324E-2</v>
      </c>
      <c r="F13" s="19"/>
    </row>
    <row r="14" spans="1:6" x14ac:dyDescent="0.25">
      <c r="A14" s="1" t="s">
        <v>25</v>
      </c>
      <c r="B14" s="6">
        <v>20004</v>
      </c>
      <c r="C14" s="5">
        <v>0.20600879192352295</v>
      </c>
      <c r="D14" s="5">
        <v>7.2335533797740936E-2</v>
      </c>
      <c r="E14" s="5">
        <v>3.0943810939788818E-2</v>
      </c>
      <c r="F14" s="19"/>
    </row>
    <row r="15" spans="1:6" x14ac:dyDescent="0.25">
      <c r="A15" s="1" t="s">
        <v>26</v>
      </c>
      <c r="B15" s="6">
        <v>71465</v>
      </c>
      <c r="C15" s="5">
        <v>0.27638703584671021</v>
      </c>
      <c r="D15" s="5">
        <v>0.12793675065040588</v>
      </c>
      <c r="E15" s="5">
        <v>6.4605049788951874E-2</v>
      </c>
      <c r="F15" s="19"/>
    </row>
    <row r="16" spans="1:6" x14ac:dyDescent="0.25">
      <c r="A16" s="1" t="s">
        <v>27</v>
      </c>
      <c r="B16" s="6">
        <v>6442880</v>
      </c>
      <c r="C16" s="5">
        <v>0.21793530881404877</v>
      </c>
      <c r="D16" s="5">
        <v>0.11010417342185974</v>
      </c>
      <c r="E16" s="5">
        <v>5.8053385466337204E-2</v>
      </c>
      <c r="F16" s="19"/>
    </row>
    <row r="17" spans="1:6" x14ac:dyDescent="0.25">
      <c r="A17" s="1" t="s">
        <v>28</v>
      </c>
      <c r="B17" s="6">
        <v>1897009</v>
      </c>
      <c r="C17" s="5">
        <v>0.24662455916404724</v>
      </c>
      <c r="D17" s="5">
        <v>0.12941478192806244</v>
      </c>
      <c r="E17" s="5">
        <v>7.2729229927062988E-2</v>
      </c>
      <c r="F17" s="19"/>
    </row>
    <row r="18" spans="1:6" x14ac:dyDescent="0.25">
      <c r="A18" s="1" t="s">
        <v>29</v>
      </c>
      <c r="C18" s="5"/>
      <c r="D18" s="5"/>
      <c r="E18" s="5"/>
      <c r="F18" s="19"/>
    </row>
    <row r="19" spans="1:6" x14ac:dyDescent="0.25">
      <c r="A19" s="1" t="s">
        <v>30</v>
      </c>
      <c r="B19" s="6">
        <v>175658</v>
      </c>
      <c r="C19" s="5">
        <v>0.24935954809188843</v>
      </c>
      <c r="D19" s="5">
        <v>0.11341356486082077</v>
      </c>
      <c r="E19" s="5">
        <v>5.5978093296289444E-2</v>
      </c>
      <c r="F19" s="19"/>
    </row>
    <row r="20" spans="1:6" x14ac:dyDescent="0.25">
      <c r="A20" s="1" t="s">
        <v>31</v>
      </c>
      <c r="B20" s="6">
        <v>152120</v>
      </c>
      <c r="C20" s="5">
        <v>0.22214698791503906</v>
      </c>
      <c r="D20" s="5">
        <v>9.3130424618721008E-2</v>
      </c>
      <c r="E20" s="5">
        <v>4.5102551579475403E-2</v>
      </c>
      <c r="F20" s="19"/>
    </row>
    <row r="21" spans="1:6" x14ac:dyDescent="0.25">
      <c r="A21" s="1" t="s">
        <v>32</v>
      </c>
      <c r="B21" s="6">
        <v>659620</v>
      </c>
      <c r="C21" s="5">
        <v>0.23627695441246033</v>
      </c>
      <c r="D21" s="5">
        <v>0.10469664633274078</v>
      </c>
      <c r="E21" s="5">
        <v>5.1261331886053085E-2</v>
      </c>
      <c r="F21" s="19"/>
    </row>
    <row r="22" spans="1:6" x14ac:dyDescent="0.25">
      <c r="A22" s="1" t="s">
        <v>33</v>
      </c>
      <c r="B22" s="6">
        <v>482379</v>
      </c>
      <c r="C22" s="5">
        <v>0.23950047791004181</v>
      </c>
      <c r="D22" s="5">
        <v>0.11870749294757843</v>
      </c>
      <c r="E22" s="5">
        <v>6.3203416764736176E-2</v>
      </c>
      <c r="F22" s="19"/>
    </row>
    <row r="23" spans="1:6" x14ac:dyDescent="0.25">
      <c r="A23" s="1" t="s">
        <v>34</v>
      </c>
      <c r="B23" s="6">
        <v>273428</v>
      </c>
      <c r="C23" s="5">
        <v>0.27103295922279358</v>
      </c>
      <c r="D23" s="5">
        <v>0.14275056123733521</v>
      </c>
      <c r="E23" s="5">
        <v>8.1593692302703857E-2</v>
      </c>
      <c r="F23" s="19"/>
    </row>
    <row r="24" spans="1:6" x14ac:dyDescent="0.25">
      <c r="A24" s="1" t="s">
        <v>35</v>
      </c>
      <c r="B24" s="6">
        <v>147804</v>
      </c>
      <c r="C24" s="5">
        <v>0.32557982206344604</v>
      </c>
      <c r="D24" s="5">
        <v>0.16046249866485596</v>
      </c>
      <c r="E24" s="5">
        <v>8.2149334251880646E-2</v>
      </c>
      <c r="F24" s="19"/>
    </row>
    <row r="25" spans="1:6" x14ac:dyDescent="0.25">
      <c r="A25" s="1" t="s">
        <v>36</v>
      </c>
      <c r="B25" s="6">
        <v>417465</v>
      </c>
      <c r="C25" s="5">
        <v>0.22753763198852539</v>
      </c>
      <c r="D25" s="5">
        <v>0.11528631299734116</v>
      </c>
      <c r="E25" s="5">
        <v>6.1887823045253754E-2</v>
      </c>
      <c r="F25" s="19"/>
    </row>
    <row r="26" spans="1:6" x14ac:dyDescent="0.25">
      <c r="A26" s="1" t="s">
        <v>37</v>
      </c>
      <c r="B26" s="6">
        <v>391590</v>
      </c>
      <c r="C26" s="5">
        <v>0.26786178350448608</v>
      </c>
      <c r="D26" s="5">
        <v>0.10937459766864777</v>
      </c>
      <c r="E26" s="5">
        <v>4.7881711274385452E-2</v>
      </c>
      <c r="F26" s="19"/>
    </row>
    <row r="27" spans="1:6" x14ac:dyDescent="0.25">
      <c r="A27" s="1" t="s">
        <v>38</v>
      </c>
      <c r="B27" s="6">
        <v>754913</v>
      </c>
      <c r="C27" s="5">
        <v>0.24313928186893463</v>
      </c>
      <c r="D27" s="5">
        <v>0.11449664086103439</v>
      </c>
      <c r="E27" s="5">
        <v>6.0143355280160904E-2</v>
      </c>
      <c r="F27" s="19"/>
    </row>
    <row r="28" spans="1:6" x14ac:dyDescent="0.25">
      <c r="A28" s="1" t="s">
        <v>39</v>
      </c>
      <c r="B28" s="6">
        <v>255154</v>
      </c>
      <c r="C28" s="5">
        <v>0.23394499719142914</v>
      </c>
      <c r="D28" s="5">
        <v>9.4370462000370026E-2</v>
      </c>
      <c r="E28" s="5">
        <v>4.3456107378005981E-2</v>
      </c>
      <c r="F28" s="19"/>
    </row>
    <row r="29" spans="1:6" x14ac:dyDescent="0.25">
      <c r="A29" s="1" t="s">
        <v>40</v>
      </c>
      <c r="B29" s="6">
        <v>556520</v>
      </c>
      <c r="C29" s="5">
        <v>0.23741285502910614</v>
      </c>
      <c r="D29" s="5">
        <v>0.1268831342458725</v>
      </c>
      <c r="E29" s="5">
        <v>7.2414286434650421E-2</v>
      </c>
      <c r="F29" s="19"/>
    </row>
    <row r="30" spans="1:6" x14ac:dyDescent="0.25">
      <c r="A30" s="1" t="s">
        <v>41</v>
      </c>
      <c r="B30" s="6">
        <v>477535</v>
      </c>
      <c r="C30" s="5">
        <v>0.25932550430297852</v>
      </c>
      <c r="D30" s="5">
        <v>0.13717110455036163</v>
      </c>
      <c r="E30" s="5">
        <v>7.4836403131484985E-2</v>
      </c>
      <c r="F30" s="19"/>
    </row>
    <row r="31" spans="1:6" x14ac:dyDescent="0.25">
      <c r="A31" s="1" t="s">
        <v>42</v>
      </c>
      <c r="B31" s="6">
        <v>104147</v>
      </c>
      <c r="C31" s="5">
        <v>0.21282418072223663</v>
      </c>
      <c r="D31" s="5">
        <v>8.8019818067550659E-2</v>
      </c>
      <c r="E31" s="5">
        <v>4.1441425681114197E-2</v>
      </c>
      <c r="F31" s="19"/>
    </row>
    <row r="32" spans="1:6" x14ac:dyDescent="0.25">
      <c r="A32" s="1" t="s">
        <v>43</v>
      </c>
      <c r="B32" s="6">
        <v>1239685</v>
      </c>
      <c r="C32" s="5">
        <v>0.23942452669143677</v>
      </c>
      <c r="D32" s="5">
        <v>0.118519626557827</v>
      </c>
      <c r="E32" s="5">
        <v>6.2435217201709747E-2</v>
      </c>
      <c r="F32" s="19"/>
    </row>
    <row r="33" spans="1:6" x14ac:dyDescent="0.25">
      <c r="A33" s="1" t="s">
        <v>44</v>
      </c>
      <c r="B33" s="6">
        <v>67851</v>
      </c>
      <c r="C33" s="5">
        <v>0.2314925342798233</v>
      </c>
      <c r="D33" s="5">
        <v>0.10008695721626282</v>
      </c>
      <c r="E33" s="5">
        <v>4.9564488232135773E-2</v>
      </c>
      <c r="F33" s="19"/>
    </row>
    <row r="34" spans="1:6" x14ac:dyDescent="0.25">
      <c r="A34" s="1" t="s">
        <v>45</v>
      </c>
      <c r="B34" s="6">
        <v>173810</v>
      </c>
      <c r="C34" s="5">
        <v>0.23740291595458984</v>
      </c>
      <c r="D34" s="5">
        <v>0.11652378737926483</v>
      </c>
      <c r="E34" s="5">
        <v>6.3488870859146118E-2</v>
      </c>
      <c r="F34" s="19"/>
    </row>
    <row r="35" spans="1:6" x14ac:dyDescent="0.25">
      <c r="A35" s="1" t="s">
        <v>46</v>
      </c>
      <c r="B35" s="6">
        <v>105534</v>
      </c>
      <c r="C35" s="5">
        <v>0.26815053820610046</v>
      </c>
      <c r="D35" s="5">
        <v>0.11623742431402206</v>
      </c>
      <c r="E35" s="5">
        <v>5.7621240615844727E-2</v>
      </c>
      <c r="F35" s="19"/>
    </row>
    <row r="36" spans="1:6" x14ac:dyDescent="0.25">
      <c r="A36" s="1" t="s">
        <v>47</v>
      </c>
      <c r="B36" s="6">
        <v>752624</v>
      </c>
      <c r="C36" s="5">
        <v>0.24834446609020233</v>
      </c>
      <c r="D36" s="5">
        <v>0.10683821141719818</v>
      </c>
      <c r="E36" s="5">
        <v>5.0859391689300537E-2</v>
      </c>
      <c r="F36" s="19"/>
    </row>
    <row r="37" spans="1:6" x14ac:dyDescent="0.25">
      <c r="A37" s="1" t="s">
        <v>48</v>
      </c>
      <c r="B37" s="6">
        <v>107783</v>
      </c>
      <c r="C37" s="5">
        <v>0.27984932065010071</v>
      </c>
      <c r="D37" s="5">
        <v>0.11945297569036484</v>
      </c>
      <c r="E37" s="5">
        <v>5.4683949798345566E-2</v>
      </c>
      <c r="F37" s="19"/>
    </row>
    <row r="38" spans="1:6" x14ac:dyDescent="0.25">
      <c r="A38" s="1" t="s">
        <v>49</v>
      </c>
      <c r="B38" s="6">
        <v>150819</v>
      </c>
      <c r="C38" s="5">
        <v>0.25620114803314209</v>
      </c>
      <c r="D38" s="5">
        <v>0.11827421933412552</v>
      </c>
      <c r="E38" s="5">
        <v>5.715460330247879E-2</v>
      </c>
      <c r="F38" s="19"/>
    </row>
    <row r="39" spans="1:6" x14ac:dyDescent="0.25">
      <c r="A39" s="1" t="s">
        <v>50</v>
      </c>
      <c r="B39" s="6">
        <v>330568</v>
      </c>
      <c r="C39" s="5">
        <v>0.26479271054267883</v>
      </c>
      <c r="D39" s="5">
        <v>0.1104402095079422</v>
      </c>
      <c r="E39" s="5">
        <v>5.0866991281509399E-2</v>
      </c>
      <c r="F39" s="19"/>
    </row>
    <row r="40" spans="1:6" x14ac:dyDescent="0.25">
      <c r="A40" s="1" t="s">
        <v>51</v>
      </c>
      <c r="B40" s="6">
        <v>803773</v>
      </c>
      <c r="C40" s="5">
        <v>0.25081956386566162</v>
      </c>
      <c r="D40" s="5">
        <v>0.12614008784294128</v>
      </c>
      <c r="E40" s="5">
        <v>6.814362108707428E-2</v>
      </c>
      <c r="F40" s="19"/>
    </row>
    <row r="41" spans="1:6" x14ac:dyDescent="0.25">
      <c r="A41" s="1" t="s">
        <v>52</v>
      </c>
      <c r="B41" s="6">
        <v>422258</v>
      </c>
      <c r="C41" s="5">
        <v>0.23546504974365234</v>
      </c>
      <c r="D41" s="5">
        <v>0.11945303529500961</v>
      </c>
      <c r="E41" s="5">
        <v>6.6314905881881714E-2</v>
      </c>
      <c r="F41" s="19"/>
    </row>
    <row r="42" spans="1:6" x14ac:dyDescent="0.25">
      <c r="A42" s="1" t="s">
        <v>53</v>
      </c>
      <c r="B42" s="6">
        <v>198582</v>
      </c>
      <c r="C42" s="5">
        <v>0.25043055415153503</v>
      </c>
      <c r="D42" s="5">
        <v>0.10051263123750687</v>
      </c>
      <c r="E42" s="5">
        <v>4.5084651559591293E-2</v>
      </c>
      <c r="F42" s="19"/>
    </row>
    <row r="43" spans="1:6" x14ac:dyDescent="0.25">
      <c r="A43" s="1" t="s">
        <v>54</v>
      </c>
      <c r="B43" s="6">
        <v>752420</v>
      </c>
      <c r="C43" s="5">
        <v>0.27770259976387024</v>
      </c>
      <c r="D43" s="5">
        <v>0.12313202768564224</v>
      </c>
      <c r="E43" s="5">
        <v>5.9437546879053116E-2</v>
      </c>
      <c r="F43" s="19"/>
    </row>
    <row r="44" spans="1:6" x14ac:dyDescent="0.25">
      <c r="A44" s="1" t="s">
        <v>55</v>
      </c>
      <c r="C44" s="5"/>
      <c r="D44" s="5"/>
      <c r="E44" s="5"/>
      <c r="F44" s="19"/>
    </row>
    <row r="45" spans="1:6" x14ac:dyDescent="0.25">
      <c r="A45" s="1" t="s">
        <v>56</v>
      </c>
      <c r="B45" s="6">
        <v>874857</v>
      </c>
      <c r="C45" s="5">
        <v>0.23698273301124573</v>
      </c>
      <c r="D45" s="5">
        <v>0.11887085437774658</v>
      </c>
      <c r="E45" s="5">
        <v>6.5068922936916351E-2</v>
      </c>
      <c r="F45" s="19"/>
    </row>
    <row r="46" spans="1:6" x14ac:dyDescent="0.25">
      <c r="A46" s="1" t="s">
        <v>57</v>
      </c>
      <c r="B46" s="6">
        <v>70658</v>
      </c>
      <c r="C46" s="5">
        <v>0.22863653302192688</v>
      </c>
      <c r="D46" s="5">
        <v>9.9932067096233368E-2</v>
      </c>
      <c r="E46" s="5">
        <v>5.041184276342392E-2</v>
      </c>
      <c r="F46" s="19"/>
    </row>
    <row r="47" spans="1:6" x14ac:dyDescent="0.25">
      <c r="A47" s="1" t="s">
        <v>58</v>
      </c>
      <c r="B47" s="6">
        <v>889444</v>
      </c>
      <c r="C47" s="5">
        <v>0.24264596402645111</v>
      </c>
      <c r="D47" s="5">
        <v>0.12794622778892517</v>
      </c>
      <c r="E47" s="5">
        <v>7.2145067155361176E-2</v>
      </c>
      <c r="F47" s="19"/>
    </row>
    <row r="48" spans="1:6" x14ac:dyDescent="0.25">
      <c r="A48" s="1" t="s">
        <v>59</v>
      </c>
      <c r="B48" s="6">
        <v>5783189</v>
      </c>
      <c r="C48" s="5">
        <v>0.20169495046138763</v>
      </c>
      <c r="D48" s="5">
        <v>0.10287126898765564</v>
      </c>
      <c r="E48" s="5">
        <v>5.4476518183946609E-2</v>
      </c>
      <c r="F48" s="19"/>
    </row>
    <row r="49" spans="1:6" x14ac:dyDescent="0.25">
      <c r="A49" s="1" t="s">
        <v>60</v>
      </c>
      <c r="B49" s="6">
        <v>546318</v>
      </c>
      <c r="C49" s="5">
        <v>0.20565861463546753</v>
      </c>
      <c r="D49" s="5">
        <v>9.1289319097995758E-2</v>
      </c>
      <c r="E49" s="5">
        <v>4.6322837471961975E-2</v>
      </c>
      <c r="F49" s="19"/>
    </row>
    <row r="50" spans="1:6" x14ac:dyDescent="0.25">
      <c r="A50" s="1" t="s">
        <v>61</v>
      </c>
      <c r="B50" s="6">
        <v>536264</v>
      </c>
      <c r="C50" s="5">
        <v>0.24366730451583862</v>
      </c>
      <c r="D50" s="5">
        <v>0.10570167005062103</v>
      </c>
      <c r="E50" s="5">
        <v>5.0512433052062988E-2</v>
      </c>
      <c r="F50" s="19"/>
    </row>
    <row r="51" spans="1:6" x14ac:dyDescent="0.25">
      <c r="A51" s="1" t="s">
        <v>62</v>
      </c>
      <c r="C51" s="5"/>
      <c r="D51" s="5"/>
      <c r="E51" s="5"/>
      <c r="F51" s="19"/>
    </row>
    <row r="52" spans="1:6" x14ac:dyDescent="0.25">
      <c r="A52" s="1" t="s">
        <v>63</v>
      </c>
      <c r="B52" s="6">
        <v>435104</v>
      </c>
      <c r="C52" s="5">
        <v>0.23304542899131775</v>
      </c>
      <c r="D52" s="5">
        <v>9.9665828049182892E-2</v>
      </c>
      <c r="E52" s="5">
        <v>4.5207582414150238E-2</v>
      </c>
      <c r="F52" s="19"/>
    </row>
    <row r="53" spans="1:6" x14ac:dyDescent="0.25">
      <c r="A53" s="1" t="s">
        <v>64</v>
      </c>
      <c r="B53" s="6">
        <v>421300</v>
      </c>
      <c r="C53" s="5">
        <v>0.26179206371307373</v>
      </c>
      <c r="D53" s="5">
        <v>0.11765725165605545</v>
      </c>
      <c r="E53" s="5">
        <v>5.734393373131752E-2</v>
      </c>
      <c r="F53" s="19"/>
    </row>
    <row r="54" spans="1:6" x14ac:dyDescent="0.25">
      <c r="A54" s="1" t="s">
        <v>65</v>
      </c>
      <c r="B54" s="6">
        <v>85073</v>
      </c>
      <c r="C54" s="5">
        <v>0.32493269443511963</v>
      </c>
      <c r="D54" s="5">
        <v>0.16630423069000244</v>
      </c>
      <c r="E54" s="5">
        <v>8.9346796274185181E-2</v>
      </c>
      <c r="F54" s="19"/>
    </row>
    <row r="55" spans="1:6" x14ac:dyDescent="0.25">
      <c r="A55" s="1" t="s">
        <v>66</v>
      </c>
      <c r="B55" s="6">
        <v>57448</v>
      </c>
      <c r="C55" s="5">
        <v>0.23593510687351227</v>
      </c>
      <c r="D55" s="5">
        <v>0.10480782389640808</v>
      </c>
      <c r="E55" s="5">
        <v>5.3056675940752029E-2</v>
      </c>
      <c r="F55" s="19"/>
    </row>
  </sheetData>
  <mergeCells count="1">
    <mergeCell ref="B3:E3"/>
  </mergeCells>
  <conditionalFormatting sqref="B7:E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activeCell="A2" sqref="A2"/>
    </sheetView>
  </sheetViews>
  <sheetFormatPr defaultColWidth="9.140625" defaultRowHeight="15" x14ac:dyDescent="0.25"/>
  <cols>
    <col min="1" max="1" width="24.7109375" style="1" customWidth="1"/>
    <col min="2" max="2" width="14.28515625" style="1" bestFit="1" customWidth="1"/>
    <col min="3" max="5" width="14.42578125" style="1" bestFit="1" customWidth="1"/>
    <col min="6" max="16384" width="9.140625" style="1"/>
  </cols>
  <sheetData>
    <row r="1" spans="1:5" x14ac:dyDescent="0.25">
      <c r="A1" s="2" t="s">
        <v>75</v>
      </c>
    </row>
    <row r="3" spans="1:5" s="3" customFormat="1" ht="14.25" x14ac:dyDescent="0.2">
      <c r="B3" s="25">
        <v>2025</v>
      </c>
      <c r="C3" s="25"/>
      <c r="D3" s="25"/>
      <c r="E3" s="25"/>
    </row>
    <row r="4" spans="1:5" s="10" customFormat="1" ht="28.5" x14ac:dyDescent="0.25">
      <c r="B4" s="11" t="s">
        <v>0</v>
      </c>
      <c r="C4" s="11" t="s">
        <v>1</v>
      </c>
      <c r="D4" s="11" t="s">
        <v>2</v>
      </c>
      <c r="E4" s="11" t="s">
        <v>3</v>
      </c>
    </row>
    <row r="5" spans="1:5" ht="30" x14ac:dyDescent="0.25">
      <c r="A5" s="18" t="s">
        <v>71</v>
      </c>
      <c r="B5" s="22">
        <f>SUM(B7:B55)</f>
        <v>11418442</v>
      </c>
      <c r="C5" s="5">
        <f>SUMPRODUCT($B7:$B55,C7:C55)/$B5</f>
        <v>0.22340000540683588</v>
      </c>
      <c r="D5" s="5">
        <f>SUMPRODUCT($B7:$B55,D7:D55)/$B5</f>
        <v>8.7926882153627234E-2</v>
      </c>
      <c r="E5" s="5">
        <f>SUMPRODUCT($B7:$B55,E7:E55)/$B5</f>
        <v>4.0741460104796026E-2</v>
      </c>
    </row>
    <row r="6" spans="1:5" x14ac:dyDescent="0.25">
      <c r="B6" s="6"/>
    </row>
    <row r="7" spans="1:5" x14ac:dyDescent="0.25">
      <c r="A7" s="1" t="s">
        <v>18</v>
      </c>
      <c r="B7" s="6">
        <v>15158</v>
      </c>
      <c r="C7" s="5">
        <v>0.2249637097120285</v>
      </c>
      <c r="D7" s="5">
        <v>9.0381316840648651E-2</v>
      </c>
      <c r="E7" s="5">
        <v>4.1826099157333374E-2</v>
      </c>
    </row>
    <row r="8" spans="1:5" x14ac:dyDescent="0.25">
      <c r="A8" s="1" t="s">
        <v>19</v>
      </c>
      <c r="B8" s="6">
        <v>233083</v>
      </c>
      <c r="C8" s="5">
        <v>0.24728530645370483</v>
      </c>
      <c r="D8" s="5">
        <v>0.10110561549663544</v>
      </c>
      <c r="E8" s="5">
        <v>4.7768391668796539E-2</v>
      </c>
    </row>
    <row r="9" spans="1:5" x14ac:dyDescent="0.25">
      <c r="A9" s="1" t="s">
        <v>20</v>
      </c>
      <c r="B9" s="6">
        <v>85511</v>
      </c>
      <c r="C9" s="5">
        <v>0.23542000353336334</v>
      </c>
      <c r="D9" s="5">
        <v>9.7975701093673706E-2</v>
      </c>
      <c r="E9" s="5">
        <v>4.5830361545085907E-2</v>
      </c>
    </row>
    <row r="10" spans="1:5" x14ac:dyDescent="0.25">
      <c r="A10" s="1" t="s">
        <v>21</v>
      </c>
      <c r="B10" s="6">
        <v>155195</v>
      </c>
      <c r="C10" s="5">
        <v>0.21083153784275055</v>
      </c>
      <c r="D10" s="5">
        <v>8.5679307579994202E-2</v>
      </c>
      <c r="E10" s="5">
        <v>4.0342792868614197E-2</v>
      </c>
    </row>
    <row r="11" spans="1:5" x14ac:dyDescent="0.25">
      <c r="A11" s="1" t="s">
        <v>22</v>
      </c>
      <c r="B11" s="6">
        <v>2767259</v>
      </c>
      <c r="C11" s="5">
        <v>0.211838498711586</v>
      </c>
      <c r="D11" s="5">
        <v>8.1592291593551636E-2</v>
      </c>
      <c r="E11" s="5">
        <v>3.6890655755996704E-2</v>
      </c>
    </row>
    <row r="12" spans="1:5" x14ac:dyDescent="0.25">
      <c r="A12" s="1" t="s">
        <v>23</v>
      </c>
      <c r="B12" s="6">
        <v>246804</v>
      </c>
      <c r="C12" s="5">
        <v>0.21380123496055603</v>
      </c>
      <c r="D12" s="5">
        <v>8.0116204917430878E-2</v>
      </c>
      <c r="E12" s="5">
        <v>3.7114471197128296E-2</v>
      </c>
    </row>
    <row r="13" spans="1:5" x14ac:dyDescent="0.25">
      <c r="A13" s="1" t="s">
        <v>24</v>
      </c>
      <c r="B13" s="6">
        <v>104837</v>
      </c>
      <c r="C13" s="5">
        <v>0.2620067298412323</v>
      </c>
      <c r="D13" s="5">
        <v>0.10461955517530441</v>
      </c>
      <c r="E13" s="5">
        <v>5.0030045211315155E-2</v>
      </c>
    </row>
    <row r="14" spans="1:5" x14ac:dyDescent="0.25">
      <c r="A14" s="1" t="s">
        <v>25</v>
      </c>
      <c r="B14" s="6">
        <v>110640</v>
      </c>
      <c r="C14" s="5">
        <v>0.20376898348331451</v>
      </c>
      <c r="D14" s="5">
        <v>7.1601592004299164E-2</v>
      </c>
      <c r="E14" s="5">
        <v>3.1155098229646683E-2</v>
      </c>
    </row>
    <row r="15" spans="1:5" x14ac:dyDescent="0.25">
      <c r="A15" s="1" t="s">
        <v>26</v>
      </c>
      <c r="B15" s="6">
        <v>29796</v>
      </c>
      <c r="C15" s="5">
        <v>0.26862666010856628</v>
      </c>
      <c r="D15" s="5">
        <v>0.10652436316013336</v>
      </c>
      <c r="E15" s="5">
        <v>4.856356605887413E-2</v>
      </c>
    </row>
    <row r="16" spans="1:5" x14ac:dyDescent="0.25">
      <c r="A16" s="1" t="s">
        <v>27</v>
      </c>
      <c r="B16" s="6">
        <v>437533</v>
      </c>
      <c r="C16" s="5">
        <v>0.22394196689128876</v>
      </c>
      <c r="D16" s="5">
        <v>9.2964418232440948E-2</v>
      </c>
      <c r="E16" s="5">
        <v>4.3656136840581894E-2</v>
      </c>
    </row>
    <row r="17" spans="1:5" x14ac:dyDescent="0.25">
      <c r="A17" s="1" t="s">
        <v>28</v>
      </c>
      <c r="B17" s="6">
        <v>51777</v>
      </c>
      <c r="C17" s="5">
        <v>0.22844119369983673</v>
      </c>
      <c r="D17" s="5">
        <v>9.3535736203193665E-2</v>
      </c>
      <c r="E17" s="5">
        <v>4.4749598950147629E-2</v>
      </c>
    </row>
    <row r="18" spans="1:5" x14ac:dyDescent="0.25">
      <c r="A18" s="1" t="s">
        <v>29</v>
      </c>
      <c r="B18" s="6">
        <v>59214</v>
      </c>
      <c r="C18" s="5">
        <v>0.22303846478462219</v>
      </c>
      <c r="D18" s="5">
        <v>9.2427469789981842E-2</v>
      </c>
      <c r="E18" s="5">
        <v>4.2321071028709412E-2</v>
      </c>
    </row>
    <row r="19" spans="1:5" x14ac:dyDescent="0.25">
      <c r="A19" s="1" t="s">
        <v>30</v>
      </c>
      <c r="B19" s="6">
        <v>112637</v>
      </c>
      <c r="C19" s="5">
        <v>0.20951375365257263</v>
      </c>
      <c r="D19" s="5">
        <v>8.1731580197811127E-2</v>
      </c>
      <c r="E19" s="5">
        <v>3.7021581083536148E-2</v>
      </c>
    </row>
    <row r="20" spans="1:5" x14ac:dyDescent="0.25">
      <c r="A20" s="1" t="s">
        <v>31</v>
      </c>
      <c r="B20" s="6">
        <v>114221</v>
      </c>
      <c r="C20" s="5">
        <v>0.1864105612039566</v>
      </c>
      <c r="D20" s="5">
        <v>6.9969616830348969E-2</v>
      </c>
      <c r="E20" s="5">
        <v>3.1579133123159409E-2</v>
      </c>
    </row>
    <row r="21" spans="1:5" x14ac:dyDescent="0.25">
      <c r="A21" s="1" t="s">
        <v>32</v>
      </c>
      <c r="B21" s="6">
        <v>512722</v>
      </c>
      <c r="C21" s="5">
        <v>0.22058151662349701</v>
      </c>
      <c r="D21" s="5">
        <v>8.5088998079299927E-2</v>
      </c>
      <c r="E21" s="5">
        <v>3.9208382368087769E-2</v>
      </c>
    </row>
    <row r="22" spans="1:5" x14ac:dyDescent="0.25">
      <c r="A22" s="1" t="s">
        <v>33</v>
      </c>
      <c r="B22" s="6">
        <v>67685</v>
      </c>
      <c r="C22" s="5">
        <v>0.25012928247451782</v>
      </c>
      <c r="D22" s="5">
        <v>0.10600576549768448</v>
      </c>
      <c r="E22" s="5">
        <v>5.1547609269618988E-2</v>
      </c>
    </row>
    <row r="23" spans="1:5" x14ac:dyDescent="0.25">
      <c r="A23" s="1" t="s">
        <v>34</v>
      </c>
      <c r="B23" s="6">
        <v>69183</v>
      </c>
      <c r="C23" s="5">
        <v>0.22637064754962921</v>
      </c>
      <c r="D23" s="5">
        <v>8.7116777896881104E-2</v>
      </c>
      <c r="E23" s="5">
        <v>4.0313370525836945E-2</v>
      </c>
    </row>
    <row r="24" spans="1:5" x14ac:dyDescent="0.25">
      <c r="A24" s="1" t="s">
        <v>35</v>
      </c>
      <c r="B24" s="6">
        <v>20750</v>
      </c>
      <c r="C24" s="5">
        <v>0.28506022691726685</v>
      </c>
      <c r="D24" s="5">
        <v>0.12149397283792496</v>
      </c>
      <c r="E24" s="5">
        <v>6.0722891241312027E-2</v>
      </c>
    </row>
    <row r="25" spans="1:5" x14ac:dyDescent="0.25">
      <c r="A25" s="1" t="s">
        <v>36</v>
      </c>
      <c r="B25" s="6">
        <v>141455</v>
      </c>
      <c r="C25" s="5">
        <v>0.23644974827766418</v>
      </c>
      <c r="D25" s="5">
        <v>9.8292745649814606E-2</v>
      </c>
      <c r="E25" s="5">
        <v>4.5590471476316452E-2</v>
      </c>
    </row>
    <row r="26" spans="1:5" x14ac:dyDescent="0.25">
      <c r="A26" s="1" t="s">
        <v>37</v>
      </c>
      <c r="B26" s="6">
        <v>274263</v>
      </c>
      <c r="C26" s="5">
        <v>0.21872437000274658</v>
      </c>
      <c r="D26" s="5">
        <v>8.1337988376617432E-2</v>
      </c>
      <c r="E26" s="5">
        <v>3.6778565496206284E-2</v>
      </c>
    </row>
    <row r="27" spans="1:5" x14ac:dyDescent="0.25">
      <c r="A27" s="1" t="s">
        <v>38</v>
      </c>
      <c r="B27" s="6">
        <v>640178</v>
      </c>
      <c r="C27" s="5">
        <v>0.22057771682739258</v>
      </c>
      <c r="D27" s="5">
        <v>8.5716784000396729E-2</v>
      </c>
      <c r="E27" s="5">
        <v>3.9887342602014542E-2</v>
      </c>
    </row>
    <row r="28" spans="1:5" x14ac:dyDescent="0.25">
      <c r="A28" s="1" t="s">
        <v>39</v>
      </c>
      <c r="B28" s="6">
        <v>236414</v>
      </c>
      <c r="C28" s="5">
        <v>0.21372254192829132</v>
      </c>
      <c r="D28" s="5">
        <v>8.4466233849525452E-2</v>
      </c>
      <c r="E28" s="5">
        <v>4.0230274200439453E-2</v>
      </c>
    </row>
    <row r="29" spans="1:5" x14ac:dyDescent="0.25">
      <c r="A29" s="1" t="s">
        <v>40</v>
      </c>
      <c r="B29" s="6">
        <v>64611</v>
      </c>
      <c r="C29" s="5">
        <v>0.25373387336730957</v>
      </c>
      <c r="D29" s="5">
        <v>0.10936218500137329</v>
      </c>
      <c r="E29" s="5">
        <v>5.2963119000196457E-2</v>
      </c>
    </row>
    <row r="30" spans="1:5" x14ac:dyDescent="0.25">
      <c r="A30" s="1" t="s">
        <v>41</v>
      </c>
      <c r="B30" s="6">
        <v>64278</v>
      </c>
      <c r="C30" s="5">
        <v>0.21411681175231934</v>
      </c>
      <c r="D30" s="5">
        <v>8.4243439137935638E-2</v>
      </c>
      <c r="E30" s="5">
        <v>3.8660194724798203E-2</v>
      </c>
    </row>
    <row r="31" spans="1:5" x14ac:dyDescent="0.25">
      <c r="A31" s="1" t="s">
        <v>42</v>
      </c>
      <c r="B31" s="6">
        <v>57203</v>
      </c>
      <c r="C31" s="5">
        <v>0.18993759155273438</v>
      </c>
      <c r="D31" s="5">
        <v>7.1045227348804474E-2</v>
      </c>
      <c r="E31" s="5">
        <v>3.3634599298238754E-2</v>
      </c>
    </row>
    <row r="32" spans="1:5" x14ac:dyDescent="0.25">
      <c r="A32" s="1" t="s">
        <v>43</v>
      </c>
      <c r="B32" s="6">
        <v>269349</v>
      </c>
      <c r="C32" s="5">
        <v>0.23630309104919434</v>
      </c>
      <c r="D32" s="5">
        <v>9.6629276871681213E-2</v>
      </c>
      <c r="E32" s="5">
        <v>4.4614978134632111E-2</v>
      </c>
    </row>
    <row r="33" spans="1:5" x14ac:dyDescent="0.25">
      <c r="A33" s="1" t="s">
        <v>44</v>
      </c>
      <c r="B33" s="6">
        <v>62328</v>
      </c>
      <c r="C33" s="5">
        <v>0.20616737008094788</v>
      </c>
      <c r="D33" s="5">
        <v>8.3237066864967346E-2</v>
      </c>
      <c r="E33" s="5">
        <v>3.9340265095233917E-2</v>
      </c>
    </row>
    <row r="34" spans="1:5" x14ac:dyDescent="0.25">
      <c r="A34" s="1" t="s">
        <v>45</v>
      </c>
      <c r="B34" s="6">
        <v>26840</v>
      </c>
      <c r="C34" s="5">
        <v>0.21870343387126923</v>
      </c>
      <c r="D34" s="5">
        <v>9.3144558370113373E-2</v>
      </c>
      <c r="E34" s="5">
        <v>4.4821161776781082E-2</v>
      </c>
    </row>
    <row r="35" spans="1:5" x14ac:dyDescent="0.25">
      <c r="A35" s="1" t="s">
        <v>46</v>
      </c>
      <c r="B35" s="6">
        <v>83566</v>
      </c>
      <c r="C35" s="5">
        <v>0.24105498194694519</v>
      </c>
      <c r="D35" s="5">
        <v>9.2417970299720764E-2</v>
      </c>
      <c r="E35" s="5">
        <v>4.4001147150993347E-2</v>
      </c>
    </row>
    <row r="36" spans="1:5" x14ac:dyDescent="0.25">
      <c r="A36" s="1" t="s">
        <v>47</v>
      </c>
      <c r="B36" s="6">
        <v>248088</v>
      </c>
      <c r="C36" s="5">
        <v>0.2428775280714035</v>
      </c>
      <c r="D36" s="5">
        <v>9.7840279340744019E-2</v>
      </c>
      <c r="E36" s="5">
        <v>4.6294055879116058E-2</v>
      </c>
    </row>
    <row r="37" spans="1:5" x14ac:dyDescent="0.25">
      <c r="A37" s="1" t="s">
        <v>48</v>
      </c>
      <c r="B37" s="6">
        <v>49316</v>
      </c>
      <c r="C37" s="5">
        <v>0.22554546594619751</v>
      </c>
      <c r="D37" s="5">
        <v>8.6442530155181885E-2</v>
      </c>
      <c r="E37" s="5">
        <v>3.9642307907342911E-2</v>
      </c>
    </row>
    <row r="38" spans="1:5" x14ac:dyDescent="0.25">
      <c r="A38" s="1" t="s">
        <v>49</v>
      </c>
      <c r="B38" s="6">
        <v>96623</v>
      </c>
      <c r="C38" s="5">
        <v>0.2027571052312851</v>
      </c>
      <c r="D38" s="5">
        <v>7.9535931348800659E-2</v>
      </c>
      <c r="E38" s="5">
        <v>3.806547075510025E-2</v>
      </c>
    </row>
    <row r="39" spans="1:5" x14ac:dyDescent="0.25">
      <c r="A39" s="1" t="s">
        <v>50</v>
      </c>
      <c r="B39" s="6">
        <v>915073</v>
      </c>
      <c r="C39" s="5">
        <v>0.24788077175617218</v>
      </c>
      <c r="D39" s="5">
        <v>9.878009557723999E-2</v>
      </c>
      <c r="E39" s="5">
        <v>4.5805089175701141E-2</v>
      </c>
    </row>
    <row r="40" spans="1:5" x14ac:dyDescent="0.25">
      <c r="A40" s="1" t="s">
        <v>51</v>
      </c>
      <c r="B40" s="6">
        <v>27454</v>
      </c>
      <c r="C40" s="5">
        <v>0.26819407939910889</v>
      </c>
      <c r="D40" s="5">
        <v>0.11830698698759079</v>
      </c>
      <c r="E40" s="5">
        <v>5.8862097561359406E-2</v>
      </c>
    </row>
    <row r="41" spans="1:5" x14ac:dyDescent="0.25">
      <c r="A41" s="1" t="s">
        <v>52</v>
      </c>
      <c r="B41" s="6">
        <v>203866</v>
      </c>
      <c r="C41" s="5">
        <v>0.23392817378044128</v>
      </c>
      <c r="D41" s="5">
        <v>9.3664467334747314E-2</v>
      </c>
      <c r="E41" s="5">
        <v>4.4347759336233139E-2</v>
      </c>
    </row>
    <row r="42" spans="1:5" x14ac:dyDescent="0.25">
      <c r="A42" s="1" t="s">
        <v>53</v>
      </c>
      <c r="B42" s="6">
        <v>216973</v>
      </c>
      <c r="C42" s="5">
        <v>0.2058689296245575</v>
      </c>
      <c r="D42" s="5">
        <v>7.5262822210788727E-2</v>
      </c>
      <c r="E42" s="5">
        <v>3.4216240048408508E-2</v>
      </c>
    </row>
    <row r="43" spans="1:5" x14ac:dyDescent="0.25">
      <c r="A43" s="1" t="s">
        <v>54</v>
      </c>
      <c r="B43" s="6">
        <v>539647</v>
      </c>
      <c r="C43" s="5">
        <v>0.23776283860206604</v>
      </c>
      <c r="D43" s="5">
        <v>9.3978099524974823E-2</v>
      </c>
      <c r="E43" s="5">
        <v>4.3367236852645874E-2</v>
      </c>
    </row>
    <row r="44" spans="1:5" x14ac:dyDescent="0.25">
      <c r="A44" s="1" t="s">
        <v>55</v>
      </c>
      <c r="B44" s="6">
        <v>60289</v>
      </c>
      <c r="C44" s="5">
        <v>0.25298148393630981</v>
      </c>
      <c r="D44" s="5">
        <v>9.5440298318862915E-2</v>
      </c>
      <c r="E44" s="5">
        <v>4.3971538543701172E-2</v>
      </c>
    </row>
    <row r="45" spans="1:5" x14ac:dyDescent="0.25">
      <c r="A45" s="1" t="s">
        <v>56</v>
      </c>
      <c r="B45" s="6">
        <v>52970</v>
      </c>
      <c r="C45" s="5">
        <v>0.22399471700191498</v>
      </c>
      <c r="D45" s="5">
        <v>8.6596183478832245E-2</v>
      </c>
      <c r="E45" s="5">
        <v>3.9871625602245331E-2</v>
      </c>
    </row>
    <row r="46" spans="1:5" x14ac:dyDescent="0.25">
      <c r="A46" s="1" t="s">
        <v>57</v>
      </c>
      <c r="B46" s="6">
        <v>40776</v>
      </c>
      <c r="C46" s="5">
        <v>0.19764076173305511</v>
      </c>
      <c r="D46" s="5">
        <v>7.6270356774330139E-2</v>
      </c>
      <c r="E46" s="5">
        <v>3.7276830524206161E-2</v>
      </c>
    </row>
    <row r="47" spans="1:5" x14ac:dyDescent="0.25">
      <c r="A47" s="1" t="s">
        <v>58</v>
      </c>
      <c r="B47" s="6">
        <v>179939</v>
      </c>
      <c r="C47" s="5">
        <v>0.23114499449729919</v>
      </c>
      <c r="D47" s="5">
        <v>9.5660194754600525E-2</v>
      </c>
      <c r="E47" s="5">
        <v>4.5382045209407806E-2</v>
      </c>
    </row>
    <row r="48" spans="1:5" x14ac:dyDescent="0.25">
      <c r="A48" s="1" t="s">
        <v>59</v>
      </c>
      <c r="B48" s="6">
        <v>716911</v>
      </c>
      <c r="C48" s="5">
        <v>0.22499585151672363</v>
      </c>
      <c r="D48" s="5">
        <v>9.0941555798053741E-2</v>
      </c>
      <c r="E48" s="5">
        <v>4.3305236846208572E-2</v>
      </c>
    </row>
    <row r="49" spans="1:5" x14ac:dyDescent="0.25">
      <c r="A49" s="1" t="s">
        <v>60</v>
      </c>
      <c r="B49" s="6">
        <v>161540</v>
      </c>
      <c r="C49" s="5">
        <v>0.19534480571746826</v>
      </c>
      <c r="D49" s="5">
        <v>7.7528782188892365E-2</v>
      </c>
      <c r="E49" s="5">
        <v>3.6672033369541168E-2</v>
      </c>
    </row>
    <row r="50" spans="1:5" x14ac:dyDescent="0.25">
      <c r="A50" s="1" t="s">
        <v>61</v>
      </c>
      <c r="B50" s="6">
        <v>351310</v>
      </c>
      <c r="C50" s="5">
        <v>0.23049159348011017</v>
      </c>
      <c r="D50" s="5">
        <v>9.0902619063854218E-2</v>
      </c>
      <c r="E50" s="5">
        <v>4.2261820286512375E-2</v>
      </c>
    </row>
    <row r="51" spans="1:5" x14ac:dyDescent="0.25">
      <c r="A51" s="1" t="s">
        <v>62</v>
      </c>
      <c r="B51" s="6"/>
      <c r="C51" s="5"/>
      <c r="D51" s="5"/>
      <c r="E51" s="5"/>
    </row>
    <row r="52" spans="1:5" x14ac:dyDescent="0.25">
      <c r="A52" s="1" t="s">
        <v>63</v>
      </c>
      <c r="B52" s="6">
        <v>290697</v>
      </c>
      <c r="C52" s="5">
        <v>0.20961688458919525</v>
      </c>
      <c r="D52" s="5">
        <v>7.9625867307186127E-2</v>
      </c>
      <c r="E52" s="5">
        <v>3.6199204623699188E-2</v>
      </c>
    </row>
    <row r="53" spans="1:5" x14ac:dyDescent="0.25">
      <c r="A53" s="1" t="s">
        <v>64</v>
      </c>
      <c r="B53" s="6">
        <v>122884</v>
      </c>
      <c r="C53" s="5">
        <v>0.22032161056995392</v>
      </c>
      <c r="D53" s="5">
        <v>8.6626410484313965E-2</v>
      </c>
      <c r="E53" s="5">
        <v>4.088408499956131E-2</v>
      </c>
    </row>
    <row r="54" spans="1:5" x14ac:dyDescent="0.25">
      <c r="A54" s="1" t="s">
        <v>65</v>
      </c>
      <c r="B54" s="6">
        <v>19446</v>
      </c>
      <c r="C54" s="5">
        <v>0.28355446457862854</v>
      </c>
      <c r="D54" s="5">
        <v>0.12105317413806915</v>
      </c>
      <c r="E54" s="5">
        <v>5.7441119104623795E-2</v>
      </c>
    </row>
    <row r="55" spans="1:5" x14ac:dyDescent="0.25">
      <c r="A55" s="1" t="s">
        <v>66</v>
      </c>
      <c r="B55" s="6">
        <v>10150</v>
      </c>
      <c r="C55" s="5">
        <v>0.17921182513237</v>
      </c>
      <c r="D55" s="5">
        <v>6.9950737059116364E-2</v>
      </c>
      <c r="E55" s="5">
        <v>3.1527094542980194E-2</v>
      </c>
    </row>
    <row r="57" spans="1:5" x14ac:dyDescent="0.25">
      <c r="A57" s="7"/>
    </row>
    <row r="58" spans="1:5" x14ac:dyDescent="0.25">
      <c r="A58" s="7"/>
    </row>
    <row r="59" spans="1:5" x14ac:dyDescent="0.25">
      <c r="A59" s="7"/>
    </row>
  </sheetData>
  <mergeCells count="1">
    <mergeCell ref="B3:E3"/>
  </mergeCells>
  <conditionalFormatting sqref="B7:E55">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pane xSplit="1" ySplit="6" topLeftCell="B7" activePane="bottomRight" state="frozen"/>
      <selection pane="topRight" activeCell="B1" sqref="B1"/>
      <selection pane="bottomLeft" activeCell="A5" sqref="A5"/>
      <selection pane="bottomRight" activeCell="A2" sqref="A2"/>
    </sheetView>
  </sheetViews>
  <sheetFormatPr defaultColWidth="9.140625" defaultRowHeight="15" x14ac:dyDescent="0.25"/>
  <cols>
    <col min="1" max="1" width="20.28515625" style="1" customWidth="1"/>
    <col min="2" max="2" width="14.28515625" style="1" bestFit="1" customWidth="1"/>
    <col min="3" max="5" width="14.42578125" style="1" bestFit="1" customWidth="1"/>
    <col min="6" max="16384" width="9.140625" style="1"/>
  </cols>
  <sheetData>
    <row r="1" spans="1:5" x14ac:dyDescent="0.25">
      <c r="A1" s="2" t="s">
        <v>76</v>
      </c>
    </row>
    <row r="2" spans="1:5" x14ac:dyDescent="0.25">
      <c r="A2" s="2"/>
    </row>
    <row r="3" spans="1:5" s="2" customFormat="1" ht="14.25" x14ac:dyDescent="0.2">
      <c r="B3" s="25">
        <v>2025</v>
      </c>
      <c r="C3" s="25"/>
      <c r="D3" s="25"/>
      <c r="E3" s="25"/>
    </row>
    <row r="4" spans="1:5" s="10" customFormat="1" ht="28.5" x14ac:dyDescent="0.25">
      <c r="B4" s="11" t="s">
        <v>0</v>
      </c>
      <c r="C4" s="11" t="s">
        <v>1</v>
      </c>
      <c r="D4" s="11" t="s">
        <v>2</v>
      </c>
      <c r="E4" s="11" t="s">
        <v>3</v>
      </c>
    </row>
    <row r="5" spans="1:5" x14ac:dyDescent="0.25">
      <c r="A5" s="1" t="s">
        <v>4</v>
      </c>
      <c r="B5" s="4">
        <f>SUM(B7:B55)</f>
        <v>1310936</v>
      </c>
      <c r="C5" s="5">
        <f>SUMPRODUCT($B7:$B55,C7:C55)/$B5</f>
        <v>0.24479990223589068</v>
      </c>
      <c r="D5" s="5">
        <f>SUMPRODUCT($B7:$B55,D7:D55)/$B5</f>
        <v>9.2746707732194872E-2</v>
      </c>
      <c r="E5" s="5">
        <f>SUMPRODUCT($B7:$B55,E7:E55)/$B5</f>
        <v>4.0798330820825318E-2</v>
      </c>
    </row>
    <row r="7" spans="1:5" x14ac:dyDescent="0.25">
      <c r="A7" s="1" t="s">
        <v>67</v>
      </c>
      <c r="B7" s="23">
        <v>1154505</v>
      </c>
      <c r="C7" s="24">
        <v>0.24333459138870239</v>
      </c>
      <c r="D7" s="24">
        <v>9.1880068182945251E-2</v>
      </c>
      <c r="E7" s="24">
        <v>4.0166132152080536E-2</v>
      </c>
    </row>
    <row r="8" spans="1:5" x14ac:dyDescent="0.25">
      <c r="A8" s="1" t="s">
        <v>68</v>
      </c>
      <c r="B8" s="23">
        <v>156431</v>
      </c>
      <c r="C8" s="24">
        <v>0.25561431050300598</v>
      </c>
      <c r="D8" s="24">
        <v>9.9142752587795258E-2</v>
      </c>
      <c r="E8" s="24">
        <v>4.5464135706424713E-2</v>
      </c>
    </row>
    <row r="9" spans="1:5" x14ac:dyDescent="0.25">
      <c r="B9" s="6"/>
      <c r="C9" s="5"/>
      <c r="D9" s="5"/>
      <c r="E9" s="5"/>
    </row>
    <row r="10" spans="1:5" x14ac:dyDescent="0.25">
      <c r="A10" s="7"/>
    </row>
    <row r="11" spans="1:5" x14ac:dyDescent="0.25">
      <c r="A11" s="7"/>
    </row>
  </sheetData>
  <mergeCells count="1">
    <mergeCell ref="B3:E3"/>
  </mergeCells>
  <conditionalFormatting sqref="B7:E8">
    <cfRule type="containsBlanks" dxfId="0" priority="1">
      <formula>LEN(TRIM(B7))=0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A55EB51098F42BDAA6E9912BB1A80" ma:contentTypeVersion="36" ma:contentTypeDescription="Create a new document." ma:contentTypeScope="" ma:versionID="abcb1ea80daa99b187d2b2d3ea17d56d">
  <xsd:schema xmlns:xsd="http://www.w3.org/2001/XMLSchema" xmlns:xs="http://www.w3.org/2001/XMLSchema" xmlns:p="http://schemas.microsoft.com/office/2006/metadata/properties" xmlns:ns2="84eb8c8b-2636-412c-8c4d-a32b7748837c" xmlns:ns3="80a34c6c-8218-452b-a2bc-60af66eec6ba" targetNamespace="http://schemas.microsoft.com/office/2006/metadata/properties" ma:root="true" ma:fieldsID="dda0935df778c7e140bfeeb1d97a50c7" ns2:_="" ns3:_="">
    <xsd:import namespace="84eb8c8b-2636-412c-8c4d-a32b7748837c"/>
    <xsd:import namespace="80a34c6c-8218-452b-a2bc-60af66eec6ba"/>
    <xsd:element name="properties">
      <xsd:complexType>
        <xsd:sequence>
          <xsd:element name="documentManagement">
            <xsd:complexType>
              <xsd:all>
                <xsd:element ref="ns2:Benefit_x0020_Year" minOccurs="0"/>
                <xsd:element ref="ns2:Doc_x0020_Category" minOccurs="0"/>
                <xsd:element ref="ns2:Analysis_x0020_Type" minOccurs="0"/>
                <xsd:element ref="ns2:Contractor" minOccurs="0"/>
                <xsd:element ref="ns3:_dlc_DocId" minOccurs="0"/>
                <xsd:element ref="ns3:_dlc_DocIdUrl" minOccurs="0"/>
                <xsd:element ref="ns3:_dlc_DocIdPersistId"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eb8c8b-2636-412c-8c4d-a32b7748837c" elementFormDefault="qualified">
    <xsd:import namespace="http://schemas.microsoft.com/office/2006/documentManagement/types"/>
    <xsd:import namespace="http://schemas.microsoft.com/office/infopath/2007/PartnerControls"/>
    <xsd:element name="Benefit_x0020_Year" ma:index="8" nillable="true" ma:displayName="Benefit Year" ma:description="Benefit Year for EDGE purposes" ma:format="Dropdown" ma:internalName="Benefit_x0020_Year" ma:readOnly="false">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restriction>
          </xsd:simpleType>
        </xsd:union>
      </xsd:simpleType>
    </xsd:element>
    <xsd:element name="Doc_x0020_Category" ma:index="9" nillable="true" ma:displayName="Doc Category" ma:description="Category of Quality document to explain purpose" ma:format="Dropdown" ma:internalName="Doc_x0020_Category" ma:readOnly="false">
      <xsd:simpleType>
        <xsd:union memberTypes="dms:Text">
          <xsd:simpleType>
            <xsd:restriction base="dms:Choice">
              <xsd:enumeration value="Baseline"/>
              <xsd:enumeration value="CMS Analysis"/>
              <xsd:enumeration value="Commands"/>
              <xsd:enumeration value="Discrepancy/Appeal"/>
              <xsd:enumeration value="DOI Verification"/>
              <xsd:enumeration value="EDGE Status"/>
              <xsd:enumeration value="Justifications &amp; Responses"/>
              <xsd:enumeration value="KPMG Analysis"/>
              <xsd:enumeration value="Opera Reports"/>
              <xsd:enumeration value="Outreach"/>
              <xsd:enumeration value="Outlier Notification"/>
              <xsd:enumeration value="Outlier Tracker"/>
              <xsd:enumeration value="Pass-Fail Template"/>
              <xsd:enumeration value="Pass-Fail Letter"/>
              <xsd:enumeration value="Reference"/>
              <xsd:enumeration value="Tech Comm"/>
            </xsd:restriction>
          </xsd:simpleType>
        </xsd:union>
      </xsd:simpleType>
    </xsd:element>
    <xsd:element name="Analysis_x0020_Type" ma:index="10" nillable="true" ma:displayName="Analysis Type" ma:description="Describes the type of analysis if it is either for the interim or final report or if it is ad hoc" ma:format="Dropdown" ma:internalName="Analysis_x0020_Type" ma:readOnly="false">
      <xsd:simpleType>
        <xsd:union memberTypes="dms:Text">
          <xsd:simpleType>
            <xsd:restriction base="dms:Choice">
              <xsd:enumeration value="Ad Hoc"/>
              <xsd:enumeration value="Interim Report"/>
              <xsd:enumeration value="Final Report"/>
            </xsd:restriction>
          </xsd:simpleType>
        </xsd:union>
      </xsd:simpleType>
    </xsd:element>
    <xsd:element name="Contractor" ma:index="11" nillable="true" ma:displayName="Contractor" ma:description="To indicate which contractors own these documents" ma:internalName="Contractor" ma:readOnly="false">
      <xsd:complexType>
        <xsd:complexContent>
          <xsd:extension base="dms:MultiChoice">
            <xsd:sequence>
              <xsd:element name="Value" maxOccurs="unbounded" minOccurs="0" nillable="true">
                <xsd:simpleType>
                  <xsd:restriction base="dms:Choice">
                    <xsd:enumeration value="Data Analytics Contractor"/>
                    <xsd:enumeration value="Support Outreach Contractor"/>
                    <xsd:enumeration value="Marketplace Service Integrator"/>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3e285b-e0ca-4a5b-a5c0-efc06264a33b"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34c6c-8218-452b-a2bc-60af66eec6ba"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false">
      <xsd:simpleType>
        <xsd:restriction base="dms:Boolean"/>
      </xsd:simpleType>
    </xsd:element>
    <xsd:element name="TaxCatchAll" ma:index="21" nillable="true" ma:displayName="Taxonomy Catch All Column" ma:hidden="true" ma:list="{3968001b-cc39-445b-b73a-42d4109c3400}" ma:internalName="TaxCatchAll" ma:showField="CatchAllData" ma:web="80a34c6c-8218-452b-a2bc-60af66eec6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4eb8c8b-2636-412c-8c4d-a32b7748837c">
      <Terms xmlns="http://schemas.microsoft.com/office/infopath/2007/PartnerControls"/>
    </lcf76f155ced4ddcb4097134ff3c332f>
    <Doc_x0020_Category xmlns="84eb8c8b-2636-412c-8c4d-a32b7748837c">CMS Analysis</Doc_x0020_Category>
    <Benefit_x0020_Year xmlns="84eb8c8b-2636-412c-8c4d-a32b7748837c">2025</Benefit_x0020_Year>
    <_dlc_DocIdPersistId xmlns="80a34c6c-8218-452b-a2bc-60af66eec6ba" xsi:nil="true"/>
    <TaxCatchAll xmlns="80a34c6c-8218-452b-a2bc-60af66eec6ba" xsi:nil="true"/>
    <Analysis_x0020_Type xmlns="84eb8c8b-2636-412c-8c4d-a32b7748837c">Final Report</Analysis_x0020_Type>
    <Contractor xmlns="84eb8c8b-2636-412c-8c4d-a32b7748837c" xsi:nil="true"/>
    <_dlc_DocId xmlns="80a34c6c-8218-452b-a2bc-60af66eec6ba">CZAAEEM7FSDK-1518824543-2051</_dlc_DocId>
    <_dlc_DocIdUrl xmlns="80a34c6c-8218-452b-a2bc-60af66eec6ba">
      <Url>https://cmsgovonline.sharepoint.com/sites/CMS-SharePoint-CCIIO-PPFMG-DRAO/_layouts/15/DocIdRedir.aspx?ID=CZAAEEM7FSDK-1518824543-2051</Url>
      <Description>CZAAEEM7FSDK-1518824543-2051</Description>
    </_dlc_DocIdUrl>
  </documentManagement>
</p:properties>
</file>

<file path=customXml/itemProps1.xml><?xml version="1.0" encoding="utf-8"?>
<ds:datastoreItem xmlns:ds="http://schemas.openxmlformats.org/officeDocument/2006/customXml" ds:itemID="{28E2CFA8-0FE3-4287-B964-0A5C9BD95B9B}"/>
</file>

<file path=customXml/itemProps2.xml><?xml version="1.0" encoding="utf-8"?>
<ds:datastoreItem xmlns:ds="http://schemas.openxmlformats.org/officeDocument/2006/customXml" ds:itemID="{6BCA7766-10F2-41B7-B15D-F75CDD64BBC3}"/>
</file>

<file path=customXml/itemProps3.xml><?xml version="1.0" encoding="utf-8"?>
<ds:datastoreItem xmlns:ds="http://schemas.openxmlformats.org/officeDocument/2006/customXml" ds:itemID="{6710D809-87E4-48BE-AA7F-98722A2EAE8A}"/>
</file>

<file path=customXml/itemProps4.xml><?xml version="1.0" encoding="utf-8"?>
<ds:datastoreItem xmlns:ds="http://schemas.openxmlformats.org/officeDocument/2006/customXml" ds:itemID="{5CF41414-8D76-45AF-8CA0-750568F25D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2026-06-10T16:57:29Z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0x010100310A55EB51098F42BDAA6E9912BB1A80</vt:lpwstr>
  </property>
  <property fmtid="{D5CDD505-2E9C-101B-9397-08002B2CF9AE}" pid="3" name="_dlc_DocIdItemGuid">
    <vt:lpwstr>393cf972-c416-48b3-a2f3-ff0c5af7800e</vt:lpwstr>
  </property>
  <property fmtid="{D5CDD505-2E9C-101B-9397-08002B2CF9AE}" pid="4" name="MediaServiceImageTags">
    <vt:lpwstr/>
  </property>
</Properties>
</file>