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api.box.com/wopi/files/2444558310807/WOPIServiceId_TP_BOX_2/WOPIUserId_-/"/>
    </mc:Choice>
  </mc:AlternateContent>
  <xr:revisionPtr revIDLastSave="4" documentId="8_{0A551705-A479-422B-904F-0A47DA6B2E74}" xr6:coauthVersionLast="47" xr6:coauthVersionMax="47" xr10:uidLastSave="{28588355-0B3A-4170-A399-1F1C3DDC52AE}"/>
  <bookViews>
    <workbookView xWindow="-120" yWindow="-120" windowWidth="29040" windowHeight="15720" xr2:uid="{7F773247-F031-8E43-BB57-AC0CCB1107F6}"/>
  </bookViews>
  <sheets>
    <sheet name="Index" sheetId="21" r:id="rId1"/>
    <sheet name="Asssumptions" sheetId="22" r:id="rId2"/>
    <sheet name="Instructional Guidance" sheetId="23" r:id="rId3"/>
    <sheet name="System Identification" sheetId="24" r:id="rId4"/>
    <sheet name="IDRE Mandatory Baseline" sheetId="27" r:id="rId5"/>
    <sheet name="Entity-Specific Tailoring" sheetId="25" r:id="rId6"/>
    <sheet name="References" sheetId="26" r:id="rId7"/>
  </sheets>
  <definedNames>
    <definedName name="_xlnm._FilterDatabase" localSheetId="4" hidden="1">'IDRE Mandatory Baseline'!$C$29:$E$272</definedName>
    <definedName name="_Hlk48041467" localSheetId="4">'IDRE Mandatory Baseline'!#REF!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27" l="1"/>
  <c r="B33" i="27"/>
  <c r="B34" i="27" s="1"/>
  <c r="B35" i="27" s="1"/>
  <c r="B36" i="27" s="1"/>
  <c r="B37" i="27" s="1"/>
  <c r="B38" i="27" s="1"/>
  <c r="B39" i="27" s="1"/>
  <c r="B40" i="27" s="1"/>
  <c r="B41" i="27" s="1"/>
  <c r="B42" i="27" s="1"/>
  <c r="B43" i="27" s="1"/>
  <c r="B44" i="27" s="1"/>
  <c r="B45" i="27" s="1"/>
  <c r="B46" i="27" s="1"/>
  <c r="B47" i="27" s="1"/>
  <c r="B48" i="27" s="1"/>
  <c r="B49" i="27" s="1"/>
  <c r="B50" i="27" s="1"/>
  <c r="B51" i="27" s="1"/>
  <c r="B52" i="27" s="1"/>
  <c r="B53" i="27" s="1"/>
  <c r="B54" i="27" s="1"/>
  <c r="B55" i="27" s="1"/>
  <c r="B56" i="27" s="1"/>
  <c r="B57" i="27" s="1"/>
  <c r="B58" i="27" s="1"/>
  <c r="B59" i="27" s="1"/>
  <c r="B60" i="27" s="1"/>
  <c r="B61" i="27" s="1"/>
  <c r="B62" i="27" s="1"/>
  <c r="B63" i="27" s="1"/>
  <c r="B64" i="27" s="1"/>
  <c r="B65" i="27" s="1"/>
  <c r="B66" i="27" s="1"/>
  <c r="B67" i="27" s="1"/>
  <c r="B68" i="27" s="1"/>
  <c r="B69" i="27" s="1"/>
  <c r="B70" i="27" s="1"/>
  <c r="B71" i="27" s="1"/>
  <c r="B72" i="27" s="1"/>
  <c r="B73" i="27" s="1"/>
  <c r="B74" i="27" s="1"/>
  <c r="B75" i="27" s="1"/>
  <c r="B76" i="27" s="1"/>
  <c r="B77" i="27" s="1"/>
  <c r="B78" i="27" s="1"/>
  <c r="B79" i="27" s="1"/>
  <c r="B80" i="27" s="1"/>
  <c r="B81" i="27" s="1"/>
  <c r="B82" i="27" s="1"/>
  <c r="B83" i="27" s="1"/>
  <c r="B84" i="27" s="1"/>
  <c r="B85" i="27" s="1"/>
  <c r="B86" i="27" s="1"/>
  <c r="B87" i="27" s="1"/>
  <c r="B88" i="27" s="1"/>
  <c r="B89" i="27" s="1"/>
  <c r="B90" i="27" s="1"/>
  <c r="B91" i="27" s="1"/>
  <c r="B92" i="27" s="1"/>
  <c r="B93" i="27" s="1"/>
  <c r="B94" i="27" s="1"/>
  <c r="B95" i="27" s="1"/>
  <c r="B96" i="27" s="1"/>
  <c r="B97" i="27" s="1"/>
  <c r="B98" i="27" s="1"/>
  <c r="B99" i="27" s="1"/>
  <c r="B100" i="27" s="1"/>
  <c r="B101" i="27" s="1"/>
  <c r="B102" i="27" s="1"/>
  <c r="B103" i="27" s="1"/>
  <c r="B104" i="27" s="1"/>
  <c r="B105" i="27" s="1"/>
  <c r="B106" i="27" s="1"/>
  <c r="B107" i="27" s="1"/>
  <c r="B108" i="27" s="1"/>
  <c r="B109" i="27" s="1"/>
  <c r="B110" i="27" s="1"/>
  <c r="B111" i="27" s="1"/>
  <c r="B112" i="27" s="1"/>
  <c r="B113" i="27" s="1"/>
  <c r="B114" i="27" s="1"/>
  <c r="B115" i="27" s="1"/>
  <c r="B116" i="27" s="1"/>
  <c r="B117" i="27" s="1"/>
  <c r="B118" i="27" s="1"/>
  <c r="B119" i="27" s="1"/>
  <c r="B120" i="27" s="1"/>
  <c r="B121" i="27" s="1"/>
  <c r="B122" i="27" s="1"/>
  <c r="B123" i="27" s="1"/>
  <c r="B124" i="27" s="1"/>
  <c r="B125" i="27" s="1"/>
  <c r="B126" i="27" s="1"/>
  <c r="B127" i="27" s="1"/>
  <c r="B128" i="27" s="1"/>
  <c r="B129" i="27" s="1"/>
  <c r="B130" i="27" s="1"/>
  <c r="B131" i="27" s="1"/>
  <c r="B132" i="27" s="1"/>
  <c r="B133" i="27" s="1"/>
  <c r="B134" i="27" s="1"/>
  <c r="B135" i="27" s="1"/>
  <c r="B136" i="27" s="1"/>
  <c r="B137" i="27" s="1"/>
  <c r="B138" i="27" s="1"/>
  <c r="B139" i="27" s="1"/>
  <c r="B140" i="27" s="1"/>
  <c r="B141" i="27" s="1"/>
  <c r="B142" i="27" s="1"/>
  <c r="B143" i="27" s="1"/>
  <c r="B144" i="27" s="1"/>
  <c r="B145" i="27" s="1"/>
  <c r="B146" i="27" s="1"/>
  <c r="B147" i="27" s="1"/>
  <c r="B148" i="27" s="1"/>
  <c r="B149" i="27" s="1"/>
  <c r="B150" i="27" s="1"/>
  <c r="B151" i="27" s="1"/>
  <c r="B152" i="27" s="1"/>
  <c r="B153" i="27" s="1"/>
  <c r="B154" i="27" s="1"/>
  <c r="B155" i="27" s="1"/>
  <c r="B156" i="27" s="1"/>
  <c r="B157" i="27" s="1"/>
  <c r="B158" i="27" s="1"/>
  <c r="B159" i="27" s="1"/>
  <c r="B160" i="27" s="1"/>
  <c r="B161" i="27" s="1"/>
  <c r="B162" i="27" s="1"/>
  <c r="B163" i="27" s="1"/>
  <c r="B164" i="27" s="1"/>
  <c r="B165" i="27" s="1"/>
  <c r="B166" i="27" s="1"/>
  <c r="B167" i="27" s="1"/>
  <c r="B168" i="27" s="1"/>
  <c r="B169" i="27" s="1"/>
  <c r="B170" i="27" s="1"/>
  <c r="B171" i="27" s="1"/>
  <c r="B172" i="27" s="1"/>
  <c r="B173" i="27" s="1"/>
  <c r="B174" i="27" s="1"/>
  <c r="B175" i="27" s="1"/>
  <c r="B176" i="27" s="1"/>
  <c r="B177" i="27" s="1"/>
  <c r="B178" i="27" s="1"/>
  <c r="B179" i="27" s="1"/>
  <c r="B180" i="27" s="1"/>
  <c r="B181" i="27" s="1"/>
  <c r="B182" i="27" s="1"/>
  <c r="B183" i="27" s="1"/>
  <c r="B184" i="27" s="1"/>
  <c r="B185" i="27" s="1"/>
  <c r="B186" i="27" s="1"/>
  <c r="B187" i="27" s="1"/>
  <c r="B188" i="27" s="1"/>
  <c r="B189" i="27" s="1"/>
  <c r="B190" i="27" s="1"/>
  <c r="B191" i="27" s="1"/>
  <c r="B192" i="27" s="1"/>
  <c r="B193" i="27" s="1"/>
  <c r="B194" i="27" s="1"/>
  <c r="B195" i="27" s="1"/>
  <c r="B196" i="27" s="1"/>
  <c r="B197" i="27" s="1"/>
  <c r="B198" i="27" s="1"/>
  <c r="B199" i="27" s="1"/>
  <c r="B200" i="27" s="1"/>
  <c r="B201" i="27" s="1"/>
  <c r="B202" i="27" s="1"/>
  <c r="B203" i="27" s="1"/>
  <c r="B204" i="27" s="1"/>
  <c r="B205" i="27" s="1"/>
  <c r="B206" i="27" s="1"/>
  <c r="B207" i="27" s="1"/>
  <c r="B208" i="27" s="1"/>
  <c r="B209" i="27" s="1"/>
  <c r="B210" i="27" s="1"/>
  <c r="B211" i="27" s="1"/>
  <c r="B212" i="27" s="1"/>
  <c r="B213" i="27" s="1"/>
  <c r="B214" i="27" s="1"/>
  <c r="B215" i="27" s="1"/>
  <c r="B216" i="27" s="1"/>
  <c r="B217" i="27" s="1"/>
  <c r="B218" i="27" s="1"/>
  <c r="B219" i="27" s="1"/>
  <c r="B220" i="27" s="1"/>
  <c r="B221" i="27" s="1"/>
  <c r="B222" i="27" s="1"/>
  <c r="B223" i="27" s="1"/>
  <c r="B224" i="27" s="1"/>
  <c r="B225" i="27" s="1"/>
  <c r="B226" i="27" s="1"/>
  <c r="B227" i="27" s="1"/>
  <c r="B228" i="27" s="1"/>
  <c r="B229" i="27" s="1"/>
  <c r="B230" i="27" s="1"/>
  <c r="B231" i="27" s="1"/>
  <c r="B232" i="27" s="1"/>
  <c r="B233" i="27" s="1"/>
  <c r="B234" i="27" s="1"/>
  <c r="B235" i="27" s="1"/>
  <c r="B236" i="27" s="1"/>
  <c r="B237" i="27" s="1"/>
  <c r="B238" i="27" s="1"/>
  <c r="B239" i="27" s="1"/>
  <c r="B240" i="27" s="1"/>
  <c r="B241" i="27" s="1"/>
  <c r="B242" i="27" s="1"/>
  <c r="B243" i="27" s="1"/>
  <c r="B244" i="27" s="1"/>
  <c r="B245" i="27" s="1"/>
  <c r="B246" i="27" s="1"/>
  <c r="B247" i="27" s="1"/>
  <c r="B248" i="27" s="1"/>
  <c r="B249" i="27" s="1"/>
  <c r="B250" i="27" s="1"/>
  <c r="B251" i="27" s="1"/>
  <c r="B252" i="27" s="1"/>
  <c r="B253" i="27" s="1"/>
  <c r="B254" i="27" s="1"/>
  <c r="B255" i="27" s="1"/>
  <c r="B256" i="27" s="1"/>
  <c r="B257" i="27" s="1"/>
  <c r="B258" i="27" s="1"/>
  <c r="B259" i="27" s="1"/>
  <c r="B260" i="27" s="1"/>
  <c r="B261" i="27" s="1"/>
  <c r="B262" i="27" s="1"/>
  <c r="B263" i="27" s="1"/>
  <c r="B264" i="27" s="1"/>
  <c r="B265" i="27" s="1"/>
  <c r="B266" i="27" s="1"/>
  <c r="B267" i="27" s="1"/>
  <c r="B268" i="27" s="1"/>
  <c r="B269" i="27" s="1"/>
  <c r="B270" i="27" s="1"/>
  <c r="B271" i="27" s="1"/>
  <c r="B272" i="27" s="1"/>
  <c r="B31" i="27"/>
  <c r="C17" i="27"/>
  <c r="B9" i="23"/>
  <c r="C23" i="27"/>
  <c r="C22" i="27"/>
  <c r="C21" i="27"/>
  <c r="C20" i="27"/>
  <c r="C19" i="27"/>
  <c r="C18" i="27"/>
  <c r="C16" i="27"/>
  <c r="C11" i="27"/>
  <c r="C10" i="27"/>
  <c r="C9" i="27"/>
  <c r="C8" i="27"/>
  <c r="C7" i="27"/>
  <c r="C6" i="27"/>
  <c r="C5" i="27"/>
  <c r="C12" i="27"/>
  <c r="C13" i="27"/>
  <c r="C14" i="27"/>
  <c r="C15" i="27"/>
  <c r="B15" i="24" l="1"/>
  <c r="B14" i="24"/>
  <c r="B13" i="24"/>
  <c r="B12" i="24"/>
  <c r="B11" i="24"/>
  <c r="B10" i="24"/>
  <c r="B9" i="24"/>
  <c r="B8" i="24"/>
  <c r="B7" i="24"/>
  <c r="B6" i="24"/>
  <c r="B5" i="24"/>
  <c r="B4" i="24"/>
</calcChain>
</file>

<file path=xl/sharedStrings.xml><?xml version="1.0" encoding="utf-8"?>
<sst xmlns="http://schemas.openxmlformats.org/spreadsheetml/2006/main" count="2063" uniqueCount="1558">
  <si>
    <t>Index</t>
  </si>
  <si>
    <t>i</t>
  </si>
  <si>
    <t>Assumptions</t>
  </si>
  <si>
    <t>ii</t>
  </si>
  <si>
    <t>Instructional Guidance</t>
  </si>
  <si>
    <t>System Identification</t>
  </si>
  <si>
    <t>Entity-Specific Tailoring</t>
  </si>
  <si>
    <t>References</t>
  </si>
  <si>
    <r>
      <t xml:space="preserve">1.      </t>
    </r>
    <r>
      <rPr>
        <b/>
        <sz val="16"/>
        <color rgb="FF000000"/>
        <rFont val="Calibri"/>
        <family val="2"/>
        <scheme val="minor"/>
      </rPr>
      <t>Personally Identifiable Information (PII)</t>
    </r>
    <r>
      <rPr>
        <sz val="16"/>
        <color rgb="FF000000"/>
        <rFont val="Calibri"/>
        <family val="2"/>
        <scheme val="minor"/>
      </rPr>
      <t xml:space="preserve">. All systems will be processing ACA-related PII (which can include Personal Health Information [PHI]).
2.      </t>
    </r>
    <r>
      <rPr>
        <b/>
        <sz val="16"/>
        <color rgb="FF000000"/>
        <rFont val="Calibri"/>
        <family val="2"/>
        <scheme val="minor"/>
      </rPr>
      <t>Outsourcing and Cloud environments</t>
    </r>
    <r>
      <rPr>
        <sz val="16"/>
        <color rgb="FF000000"/>
        <rFont val="Calibri"/>
        <family val="2"/>
        <scheme val="minor"/>
      </rPr>
      <t xml:space="preserve">. Most of the systems will be hosted in an outsourced computing facility or cloud environment. In many cases, the organization will not be the service provider; accordingly, Implementation of Control statements like 
         “The organization …” can involve multiple parties.
3.      </t>
    </r>
    <r>
      <rPr>
        <b/>
        <sz val="16"/>
        <color rgb="FF000000"/>
        <rFont val="Calibri"/>
        <family val="2"/>
        <scheme val="minor"/>
      </rPr>
      <t>Systems Development Life Cycle (SDLC)</t>
    </r>
    <r>
      <rPr>
        <sz val="16"/>
        <color rgb="FF000000"/>
        <rFont val="Calibri"/>
        <family val="2"/>
        <scheme val="minor"/>
      </rPr>
      <t xml:space="preserve">. All systems will be required to follow an organization specific SDLC process. The supporting attachments includes a list of artifacts and agreements required throughout this life-cycle process.
4.      </t>
    </r>
    <r>
      <rPr>
        <b/>
        <sz val="16"/>
        <color rgb="FF000000"/>
        <rFont val="Calibri"/>
        <family val="2"/>
        <scheme val="minor"/>
      </rPr>
      <t>HIPAA</t>
    </r>
    <r>
      <rPr>
        <sz val="16"/>
        <color rgb="FF000000"/>
        <rFont val="Calibri"/>
        <family val="2"/>
        <scheme val="minor"/>
      </rPr>
      <t xml:space="preserve">: In the situation where an entity signs a contract requiring the entity integrate the HIPAA requirements into the control, when there's a conflict, the most stringent requirement applies. 
5.      </t>
    </r>
    <r>
      <rPr>
        <b/>
        <sz val="16"/>
        <color rgb="FF000000"/>
        <rFont val="Calibri"/>
        <family val="2"/>
        <scheme val="minor"/>
      </rPr>
      <t>Terminology</t>
    </r>
    <r>
      <rPr>
        <sz val="16"/>
        <color rgb="FF000000"/>
        <rFont val="Calibri"/>
        <family val="2"/>
        <scheme val="minor"/>
      </rPr>
      <t>. The following includes definitions of terms used throughout the SSPP:
          •   The “organization” is used generally to mean single or multiple parties on the organization side, including outsourced service provider or other stakeholders supporting the organization. Whenever the term “organization" is used, it is essential to
               specify the implementer.
          •   The “Service Provider” is the party that provides the development and/or operational support of a component of the information technology (IT) system.
          •   The “System Owner” is specifically the person in the organization responsible for all IT aspects of this system including the operation and maintenance of an information system. This individual can also be the IT manager/owner of the general support
               system (GSS).
          •   A “general support system” is an interconnected set of information resources under the same direct management control that shares common functionality. A GSS normally includes hardware, software, information, applications, communications, data, 
               and users.
          •  The “System Maintainer/Developer” is the individual or group of individuals that has the responsibilities of continued maintenance (e.g., bug fixing, minor modifications / enhancements, performance tuning, and/or customer service) of an implemented
              system. A system maintainer may or may not also serve as the system developer for a given project.
          •  The “Business Owner” is the person in the organization who is responsible for the mission and ensures the system serves the business needs of the organization.
          •  Wherever the SSPP states "organization-defined personal and roles" the entity is expected to define those roles in the applicable SSPP.</t>
    </r>
  </si>
  <si>
    <t>Instructions</t>
  </si>
  <si>
    <t>Instructional Areas</t>
  </si>
  <si>
    <t>Control</t>
  </si>
  <si>
    <t xml:space="preserve">Each control is assigned a control number that corresponds with recommended security and privacy practices as prescribed in NIST SP 800-53 Rev5 and the control language may contain specific recommended definitions or event values (such as "90 days") as the compliance standard for a given control.  </t>
  </si>
  <si>
    <t>Supplemental Guidance</t>
  </si>
  <si>
    <t>For the sake of clarity, some baseline controls may include a guidance section to provide additional information on the intent of the control. In some cases, that guidance will include specific CMS preferences or recommendations, or may refer to other CMS or NIST publications.</t>
  </si>
  <si>
    <t>Related Control Requirements</t>
  </si>
  <si>
    <t xml:space="preserve">Relationships between security controls and privacy controls are common. They can provide important security and privacy insights. By identifying inconsistencies between related security and privacy control implementation descriptions, state security and privacy personnel may also identify real gaps that exist in the implementation of critical security and privacy functionality. Therefore, states should carefully examine related control implementation descriptions to ensure consistency in the documentation of security and privacy controls. </t>
  </si>
  <si>
    <r>
      <t xml:space="preserve">Each control within the System Security and Privacy Plan is designed to document and explain specific procedural, technical, and policy protections that have been applied to a specific system. As each control is documented, a detailed picture should emerge and accurately reflect the security strategy that is employed to ensure the confidentiality, integrity, and availability of both the sensitive data a system processes, and the resources that are deemed essential to its sustained operation. Four primary fields comprise each control and include:
 •  </t>
    </r>
    <r>
      <rPr>
        <b/>
        <sz val="12"/>
        <color theme="1"/>
        <rFont val="Calibri"/>
        <family val="2"/>
        <scheme val="minor"/>
      </rPr>
      <t>Control.</t>
    </r>
    <r>
      <rPr>
        <sz val="12"/>
        <color theme="1"/>
        <rFont val="Calibri"/>
        <family val="2"/>
        <scheme val="minor"/>
      </rPr>
      <t xml:space="preserve"> This field establishes the specific requirement(s) that must be met. In Table Instr-2, Security Control AC-1 establishes a standard that requires written Access Control policies and procedures that specifically address carefully prescribed requirements (and also requires their annual review).
 •  </t>
    </r>
    <r>
      <rPr>
        <b/>
        <sz val="12"/>
        <color theme="1"/>
        <rFont val="Calibri"/>
        <family val="2"/>
        <scheme val="minor"/>
      </rPr>
      <t>Guidance.</t>
    </r>
    <r>
      <rPr>
        <sz val="12"/>
        <color theme="1"/>
        <rFont val="Calibri"/>
        <family val="2"/>
        <scheme val="minor"/>
      </rPr>
      <t xml:space="preserve"> In simple, conversational language, this field explains the specific intent of the control and then establishes the practical parameters for compliance. In this example, existing, higher-level policies may already fulfil some AC-1 policy and procedural requirements, and therefore, additional effort and expense may be unnecessary.
 •  </t>
    </r>
    <r>
      <rPr>
        <b/>
        <sz val="12"/>
        <color theme="1"/>
        <rFont val="Calibri"/>
        <family val="2"/>
        <scheme val="minor"/>
      </rPr>
      <t>Related Control Requirements.</t>
    </r>
    <r>
      <rPr>
        <sz val="12"/>
        <color theme="1"/>
        <rFont val="Calibri"/>
        <family val="2"/>
        <scheme val="minor"/>
      </rPr>
      <t xml:space="preserve"> This field identifies any control requirements that may address similar issues and can prove useful when verifying consistency in the application of security controls across the organization. In this case, the AC-1 control related to Policy and Procedure references a Program Management (PM-9) control that addresses Risk Management, indicating a close relationship between these interrelated disciplines.
 •  </t>
    </r>
    <r>
      <rPr>
        <b/>
        <sz val="12"/>
        <color theme="1"/>
        <rFont val="Calibri"/>
        <family val="2"/>
        <scheme val="minor"/>
      </rPr>
      <t>Control Implementation Description.</t>
    </r>
    <r>
      <rPr>
        <sz val="12"/>
        <color theme="1"/>
        <rFont val="Calibri"/>
        <family val="2"/>
        <scheme val="minor"/>
      </rPr>
      <t xml:space="preserve"> This field must be completed by the SSPP author to demonstrate compliance with the specific standards established in the initial Control field. In this example, the author should clearly reference specific Access Control policies by name and then demonstrate to the assessment team that the referenced policy and/or procedures meet both the intent and the actual, specified requirements (such as a policy that addresses purpose, scope, roles, and responsibilities, etc.) The policy and procedures must also be reviewed annually to ensure that the content is accurate and current.
</t>
    </r>
  </si>
  <si>
    <t>Responding to Controls - Example</t>
  </si>
  <si>
    <r>
      <rPr>
        <b/>
        <sz val="12"/>
        <color rgb="FF002060"/>
        <rFont val="Calibri"/>
        <family val="2"/>
        <scheme val="minor"/>
      </rPr>
      <t>Responding to Control Implementation Descriptions</t>
    </r>
    <r>
      <rPr>
        <sz val="12"/>
        <color rgb="FF002060"/>
        <rFont val="Calibri"/>
        <family val="2"/>
        <scheme val="minor"/>
      </rPr>
      <t xml:space="preserve">
When completing control implementation description fields, the following questions and considerations must be addressed:
•   Identify the Control Status (e.g., Implemented, Inherited, Compensated, Planned, Not Applicable)
•   Who is responsible for implementing the solution? [Identify the specific point of contact (e.g., the system developer/maintainer) unless a description has been provided to the author.]
•   How is the control implemented? Does the implementation satisfy the control requirements?
•   How often is the control reviewed and by whom?
</t>
    </r>
    <r>
      <rPr>
        <b/>
        <sz val="12"/>
        <color rgb="FF002060"/>
        <rFont val="Calibri"/>
        <family val="2"/>
        <scheme val="minor"/>
      </rPr>
      <t>Identify the Control Status</t>
    </r>
    <r>
      <rPr>
        <sz val="12"/>
        <color rgb="FF002060"/>
        <rFont val="Calibri"/>
        <family val="2"/>
        <scheme val="minor"/>
      </rPr>
      <t xml:space="preserve">
When documenting the Control Implementation Description field, indicate the status of the control. There may be multiple control statuses within a control response if there are multiple responsible entities, or a different implementation status for different control objectives or implementation standards.
Indicate the current “Control Status” with one of the following:
•   Implemented – System provides control that mitigates vulnerability/threat.
•   Partially Implemented - System partially provides control that mitigates vulnerability/threat.
•   Inherited – Control implementation is provided by outside source other than system (i.e., GSS, physical security, SOC/NOC, etc.).
•   Compensated – System implements an equivalent security capability or level of protection for the information system to mitigate vulnerability/threat.
•   Planned – Control is not implemented and actions are planned to mitigate vulnerability/threat. Security controls that are planned should be documented in the Plan of Action and Milestones (POA&amp;M).
•   Not Applicable – The control does not directly apply to the information system. The system either does not perform the functions described by the controls, or the system does not employ technology under threat. Note: If a control is N/A, please indicate why it is N/A.
</t>
    </r>
    <r>
      <rPr>
        <b/>
        <sz val="12"/>
        <color rgb="FF002060"/>
        <rFont val="Calibri"/>
        <family val="2"/>
        <scheme val="minor"/>
      </rPr>
      <t>Who Is Responsible for Implementing the Solution?</t>
    </r>
    <r>
      <rPr>
        <sz val="12"/>
        <color rgb="FF002060"/>
        <rFont val="Calibri"/>
        <family val="2"/>
        <scheme val="minor"/>
      </rPr>
      <t xml:space="preserve">
Explain who is responsible for each control implementation. In some cases, multiple organizations (or parties, persons, or entities) may bear some responsibility. For instance, some security functionality may be outsourced to a subcontractor, while a state employee or organization handles other elements of the same control. 
Ensure that the Control Status reflects all aspects of the control in the event that the Control Status varies between the multiple organizations, parties, persons or entities that bear responsibility for it.  
•   For example if the Direct Enrollment Entity has the Control Status as "Implemented" but one or more of the additional responsible entities has any Control Status other than "Implemented" for the part of the control implementation they are responsible for, then the overall control status is "Partially Implemented".
</t>
    </r>
    <r>
      <rPr>
        <b/>
        <sz val="12"/>
        <color rgb="FF002060"/>
        <rFont val="Calibri"/>
        <family val="2"/>
        <scheme val="minor"/>
      </rPr>
      <t>What Is the Solution? Does the Solution Satisfy the Control Requirements?</t>
    </r>
    <r>
      <rPr>
        <sz val="12"/>
        <color rgb="FF002060"/>
        <rFont val="Calibri"/>
        <family val="2"/>
        <scheme val="minor"/>
      </rPr>
      <t xml:space="preserve">
Provide a detailed description of the solution implemented for the control. Ensure that all stated control requirements and implementation standards are addressed. The solution documented in the Control Implementation Description must satisfy each of these requirements. If the solution does not fully address each control requirement, document any compensating controls in place that reduce the residual risk. 
How Often Is the Control Reviewed and by Whom?
Please provide the review interval at the end of your Control Implementation Description. Also indicate the individual or party (by title) responsible for the review (e.g., “The IT Security and Privacy Program Policy is reviewed and updated annually by the Security and Privacy Officer.”). 
Additional Considerations for Describing Control Implementation
When documenting control implementations, it is important to provide as much detail as possible to fully describe how all aspects of the control have been addressed. In describing the control:
•   Describe in detail how the control is implemented either through process, policy, or technical implementation; it is not enough to state a control is in place.
•   If automated tools are utilized, describe the tool and how it satisfies the control requirement.
•   Identify for each control who or what role is responsible for its implementation, and how often the control is reviewed to ensure it is working as intended.
•   Attach maintenance, visitor, audit logs, and Rules of Behavior documentation as evidence of control implementation, if necessary.
•   Include the title, version, and date when referencing policy documentation. Also identify the documentation’s location, method of distribution, and how often policies and procedures are reviewed and by whom. 
</t>
    </r>
    <r>
      <rPr>
        <b/>
        <sz val="12"/>
        <color rgb="FF002060"/>
        <rFont val="Calibri"/>
        <family val="2"/>
        <scheme val="minor"/>
      </rPr>
      <t>Sample Control Implementations</t>
    </r>
    <r>
      <rPr>
        <sz val="12"/>
        <color rgb="FF002060"/>
        <rFont val="Calibri"/>
        <family val="2"/>
        <scheme val="minor"/>
      </rPr>
      <t xml:space="preserve">
The following controls have sample responses that have been entered in the Control Implementation Description field using the appropriate format. Please refer to these samples as you document your Control Implementation Description. </t>
    </r>
  </si>
  <si>
    <t>#</t>
  </si>
  <si>
    <t>Control Family</t>
  </si>
  <si>
    <t>Control Number</t>
  </si>
  <si>
    <t>Control Name</t>
  </si>
  <si>
    <t>FINAL ARC-AMPE CONTROL</t>
  </si>
  <si>
    <t xml:space="preserve">FINAL ARC-AMPE SUPPLEMENTAL GUIDANCE - State AEs </t>
  </si>
  <si>
    <t>Related Controls</t>
  </si>
  <si>
    <t>Control Status</t>
  </si>
  <si>
    <t>Control Implementation Description</t>
  </si>
  <si>
    <t>Clout Implementation Description - Owner 2</t>
  </si>
  <si>
    <t>Clout Implementation Description - Owner 3</t>
  </si>
  <si>
    <t>Clout Implementation Description - Owner 4</t>
  </si>
  <si>
    <t>Configuration Management</t>
  </si>
  <si>
    <t>CM-04</t>
  </si>
  <si>
    <t xml:space="preserve"> Impact Analyses</t>
  </si>
  <si>
    <t>Analyze changes to the system to determine potential security and privacy impacts prior to change implementation.</t>
  </si>
  <si>
    <t xml:space="preserve">•   When analyzing changes to the system, the impacts to security and privacy must be considered.  A review and of update to the Security Impact Analysis (SIA) and or the Privacy Impact Assessment (PIA) shall be assessed.
•   The identified changes to the system shall be updated in a change notification form and SIA and the Change Notification (CN) form must be submitted to CMS for evaluation. 
</t>
  </si>
  <si>
    <t>CA-2, CA-7, CM-3, CM-8, CM-9, MA-2, RA-3, RA-5, SA-4, SA-5, SA-8, SA-10, SI-2;
(Redacted Privacy Controls: AR-2)</t>
  </si>
  <si>
    <t>&lt;Make control status selection using dropdown list&gt;</t>
  </si>
  <si>
    <t>&lt;Insert Control Implementation Description&gt;</t>
  </si>
  <si>
    <t>&lt;Insert response for control that is shared&gt;</t>
  </si>
  <si>
    <t>Partially Implemented</t>
  </si>
  <si>
    <t xml:space="preserve">IT Department
Control Status: Implemented
The state facility team maintains a site scan system that monitors the temperature and humidity in the computer room. The HVAC is monitored daily by internal staff / personnel who receive alarms in the command center when the system varies outside of set parameters.
If state customer requires a change that may impact security, a joint meeting is set up between the State IT Department and the customer to discuss the impact before proceeding with the change. In addition, both parties agree on the correct data categorization rating (low, medium/moderate or severe) for that particular touch point. Activities associated with the change implementation are documented in the Change Ticket and can be audited if needed. Changes to configurations controlled by the INSUR System including those associated with security controls for interfaces and core INSUR middleware are fairly static. Audits are not conducted for any given interval by the State IT Department. The service providers HB Systems and ABC Data Center are responsible for configuration change control for hardware, OS, boundary protection devices.
</t>
  </si>
  <si>
    <r>
      <t xml:space="preserve">Contractor: HB Systems
Control Status: </t>
    </r>
    <r>
      <rPr>
        <b/>
        <sz val="12"/>
        <color rgb="FF9E0000"/>
        <rFont val="Arial"/>
        <family val="2"/>
      </rPr>
      <t>Planned</t>
    </r>
    <r>
      <rPr>
        <b/>
        <sz val="12"/>
        <color rgb="FF000000"/>
        <rFont val="Arial"/>
        <family val="2"/>
      </rPr>
      <t xml:space="preserve">
HB Systems is in the process of implementing a formal security analysis process as part of change control. Refer to POA&amp;M item# 37.</t>
    </r>
  </si>
  <si>
    <t>Data Center: ABC Data Centers
Control Status: Implemented
A security review and approval by the client and ABC Data Centers is required prior to implementation of all changes per the State IT Department Change Management Process.
An audit of this process is performed annually by the State IT Department for all state and contractors supporting the INSUR System.</t>
  </si>
  <si>
    <t>1.1 System Name, Title and Location</t>
  </si>
  <si>
    <t>Provide the system identifier, which includes the official name and/or title of the system, including any commonly used acronyms.</t>
  </si>
  <si>
    <t>System Identifier</t>
  </si>
  <si>
    <t>Response Data</t>
  </si>
  <si>
    <t>Official System Name:</t>
  </si>
  <si>
    <t>System Acronym:</t>
  </si>
  <si>
    <t>Provide the street address where the system physically resides</t>
  </si>
  <si>
    <t>1.2 Responsible Organization</t>
  </si>
  <si>
    <t>Provide contact information for the organization(s) responsible for the system. The following contact information should be provided in Table SSPP-2 for internal as well as external organizations.</t>
  </si>
  <si>
    <t>Entity </t>
  </si>
  <si>
    <t>Response Data </t>
  </si>
  <si>
    <t>Internal </t>
  </si>
  <si>
    <t>Name of Organization: </t>
  </si>
  <si>
    <t>Address: </t>
  </si>
  <si>
    <t>City, State, Zip: </t>
  </si>
  <si>
    <t>Contract Number: </t>
  </si>
  <si>
    <t>Contract Name: </t>
  </si>
  <si>
    <t>External</t>
  </si>
  <si>
    <t>1.3 Designated Contacts</t>
  </si>
  <si>
    <t>Indicate the names of other key contact personnel who can address inquiries regarding system characteristics and operation. Required contacts include, but are not limited to, Business Owner, System Developer/Maintainer, SSPP author, (or equivalent), etc.  The SSPP should include the following contact information in Table SSPP-3, Table SSPP-4, and Table SSPP-5 for each of the Designated Contacts.</t>
  </si>
  <si>
    <t>Business Owner</t>
  </si>
  <si>
    <t>Name: </t>
  </si>
  <si>
    <t>Title: </t>
  </si>
  <si>
    <t>Organization: </t>
  </si>
  <si>
    <t>E-Mail: </t>
  </si>
  <si>
    <t>Phone Number: </t>
  </si>
  <si>
    <t>Contractor contact information (if applicable): </t>
  </si>
  <si>
    <t>System Developer/Maintainer</t>
  </si>
  <si>
    <t>SSPP Auditor</t>
  </si>
  <si>
    <t>1.4 Assignment of Security and Privacy Responsibility</t>
  </si>
  <si>
    <t xml:space="preserve">Identify one (1) primary security Point of Contact (POC) and one (1) alternate or emergency Point of Contact. The assignment of security responsibility shall include the following information in Table SSPP-6 and Table SSPP-7.  Identify the primary privacy POC and one (1) alternate, or emergency, POC in Table SSPP-8 and Table SSPP-9, respectively. </t>
  </si>
  <si>
    <t>Primary Security POC</t>
  </si>
  <si>
    <t>Emergency Contact: (name, phone &amp; email)</t>
  </si>
  <si>
    <t>Alternate Security POC</t>
  </si>
  <si>
    <t>Primary Privacy POC</t>
  </si>
  <si>
    <t>Alternate Privacy POC</t>
  </si>
  <si>
    <t>1.5 System Operational Status</t>
  </si>
  <si>
    <t>Note in Table SSPP-10 whether the system is New, Operational, or Undergoing Major Modification. (All SSPPs submitted to CMS should be complete and up to date with all relevant control descriptions.)</t>
  </si>
  <si>
    <t>System Operational Status</t>
  </si>
  <si>
    <t xml:space="preserve">Select one System Operational Status from the following: New, Operational, or Undergoing a Major Modification. </t>
  </si>
  <si>
    <t>1.6 Description of the Business Process</t>
  </si>
  <si>
    <t>Provide a brief description of the business process as it is supported by the system:
•   Describe the business function for each system.  Provide information regarding the overall business processes, including any business process diagrams and/or workflow diagrams.
      –    Describe the underlying business processes and resources that support each business function. This may include the required inputs (business functions/processes that feed this function),
            processing functions (calculations, etc.), organizational / personnel roles and responsibilities, and expected outputs/products (that may “feed” other business functions / processes).
      –    Describe how information flows through/is processed by the system, beginning with system input through system output.  In addition, describe, for example, how the data/information is 
            handled by the system (is the data read, stored, and purged?).
•   Indicate the organization (internal and external), and the type of data and processing that will be provided by users, if any.
      –    Describe different user roles and associated levels of access to system-related data (read-only, alter, etc.), system-related facilities, and information technology resources.</t>
  </si>
  <si>
    <t xml:space="preserve">&lt;Enter text here. Consider forcing the text to wrap to the next line when it nears the end of column H.&gt;  </t>
  </si>
  <si>
    <t>1.7 Description of Operational / System Environment and Special Considerations</t>
  </si>
  <si>
    <t>1.7.1 Operational Information</t>
  </si>
  <si>
    <t>Describe at a high level the anticipated technical environment and user community necessary to support the system and business functions. Include in this description any:
•   Communications requirements;
•   User-interface expectations; and
•   Network connectivity requirements.
Be sure to indicate the physical location of the business processes and technology that will support the system.</t>
  </si>
  <si>
    <t>1.7.2 System Information</t>
  </si>
  <si>
    <t>Provide a brief, general description of the technical aspects of the system.  Include any environmental or technical factors that raise special security concerns, such as the use of Personal Digital Assistants, integrated wireless technology, etc.
•   Describe principal hardware components.
•   Describe principal software components.
•   Describe principal firmware components. (For security and network appliances)
•   Describe principal encryption solutions and public key infrastructures</t>
  </si>
  <si>
    <t xml:space="preserve">&lt;Enter Description Here. Consider forcing the text to wrap to the next line when it nears the end of column H.&gt;   </t>
  </si>
  <si>
    <t>Attach the network connectivity diagram(s) that shall address the system component connections and security devices, which (1) protect the system and (2) monitor system access and system activity. Include an input / output diagram. For systems that have more than one server of the same type, only include one in the diagram; however, provide an accurate total count of servers in the supporting text description.  Be sure to provide an introductory sentence(s) that describes the diagram.</t>
  </si>
  <si>
    <t>&lt;Insert Diagram  1 Here&gt; 
Insert &gt; Pictures &gt; Place in Cell &gt; Picture from File ...</t>
  </si>
  <si>
    <t xml:space="preserve">&lt;Insert Diagram 2 Here&gt;
Insert &gt; Pictures &gt; Place in Cell &gt; Picture from File ... </t>
  </si>
  <si>
    <t xml:space="preserve"> Include text that will explain the various system components and their functionality. Be sure to annotate system components in the diagram to correlate specific graphic depictions with the information provided in the summary paragraph.</t>
  </si>
  <si>
    <t>1.7.3 System Environment</t>
  </si>
  <si>
    <t>Describe key aspects of the system operating environment beginning with the following key data points in Table SSPP-11 and conclude with a detailed discussion of the essential security support structure of the system.
Use Table SSPP-11 to address the following items:
   •  Is the system owned or leased?
   •  Is the system operated by the State or by a support service contractor?
   •  If the system is maintained by support service contractor, describe comprehensively how the system is managed.
   •  If the system is operated by the state-run consolidated data center, provide the name, location and point of contact for the consolidated data center.
   •  Provide the hours of operation if this is a facility where the system is hosted: e.g., 24x7, M–F 7:30 am – 5:00 pm.
   •  Document the approximate total number of user accounts and unique user types (i.e., researchers, programmers, administrative support, caseworkers, and public-facing employees).
   •  Identify critical processing periods (e.g., eligibility processing).
   •  Is FTI being processed or stored in this system?
   •  List all applications supported by the system including the applications’ functions and the information processed.
   •  Describe how system users access the system (i.e., desktop, thin client). Include any information required to evaluate the security of the access.
   •  Provide a description of the system environment: If the system is maintained and/or operated by a contractor, describe (comprehensively) how the system is managed.
   •  If the system serves a large number of off-site users, list both the organizations and types of users (e.g., other agencies, assistors, navigators).
   •  Describe all applications supported by the system including the applications’ functions and information processed.
   •  Describe the information / data stores within the system and security controls that limit access to the data.
   •  Describe the purpose and capabilities of the information system. Describe the functional requirements of the information system. For instance:
       –  Are boundary protection mechanisms (i.e., firewalls) required?
       –  Are support components such as web servers and e-mail required?
       –  What types of access mechanisms (i.e., telecommuting, broadband communications) are required?
       –  Are “plug-in” methods (Mobile code; Active-X, JavaScript) required?
       –  What operating system standards, if any, are required?</t>
  </si>
  <si>
    <t>System Environment </t>
  </si>
  <si>
    <t>Is the system owned or leased? </t>
  </si>
  <si>
    <t>Is the system operated by the state or by a support service contractor? </t>
  </si>
  <si>
    <t>If the system is maintained by support service contractor, describe comprehensively how the system is managed. </t>
  </si>
  <si>
    <t>If the system is operated by the state-run consolidated data center, provide the name, location and point of contact for the consolidated data center. </t>
  </si>
  <si>
    <t>Provide the hours of operation if this is a facility where the system is hosted: e.g., 24x7, M–F 7:30 am – 5:00 pm. </t>
  </si>
  <si>
    <t>Document the approximate total number of user accounts and unique user types (i.e., researchers, programmers, administrative support, caseworkers, and public-facing employees). </t>
  </si>
  <si>
    <t>Identify critical processing periods (e.g., eligibility processing). </t>
  </si>
  <si>
    <t>If system serves a large number of off-site users, list both the organizations and types of users (e.g., other agencies). </t>
  </si>
  <si>
    <t>Is FTI being processed or stored in this system? </t>
  </si>
  <si>
    <t>List all applications supported by the system including the applications’ functions and the information processed. </t>
  </si>
  <si>
    <t>Describe how system users access the system (i.e., desktop, thin client, etc.). Include any information required to evaluate the security of the access. </t>
  </si>
  <si>
    <t xml:space="preserve">Use Table SSPP-12 to provide more details regarding system users including the following items:
   •  User types
   •  Organizations (internal and external) comprising the user community
   •  Users’ level of access (e.g., read-only, alter, and the like)
   •  Data type that is being accessed
   •  Expected Output / Product
   •  User interface: How is the system accessed? TCP/IP, Dial, SNA, etc.
   •  Uniform Resource Locator (URL) for web-based access
   •  Any additional comments? </t>
  </si>
  <si>
    <t>User Type (Group or Role)</t>
  </si>
  <si>
    <t>Internal / External </t>
  </si>
  <si>
    <t>Access Rights (Read, Write, Modify, Delete)</t>
  </si>
  <si>
    <t>Data Type Accessed </t>
  </si>
  <si>
    <t>Expected Output / Product </t>
  </si>
  <si>
    <t>User Interface (How system accessed – TCP/IP, Dial, SNA, etc.) </t>
  </si>
  <si>
    <t>Web-Based Access (Provide URL) </t>
  </si>
  <si>
    <t>Comments </t>
  </si>
  <si>
    <t>INSERT MORE ROWS IF NEEDED</t>
  </si>
  <si>
    <t>1.7.4 Architecture and Topology</t>
  </si>
  <si>
    <t>Describe the architecture of the information system, and include the following information:
•    Describe the network connection rules for communicating with external information systems.
•    Describe the functional areas within the architecture (presentation, application and data zones, if applicable) and describe how these address information security requirements.</t>
  </si>
  <si>
    <t>1.7.5 System Boundary</t>
  </si>
  <si>
    <t>Provide a detailed description of the system boundaries and technical components that defend the boundary.  The description should contain the following elements:
•    Describe the boundary of the information system for security accreditation.
•    Describe the hardware, software, and system interfaces (internal and external) to include interconnectivity.
•    Describe the network topology.
•    Include a logical diagram for system components with system boundaries, if needed, to clarify understanding of the system function and integration.
•    Following the logical diagram, describe the information flow or processes within the system that provide access to the data/information.</t>
  </si>
  <si>
    <t>&lt;Insert Diagram 1 Here&gt; 
Insert &gt; Pictures &gt; Place in Cell &gt; Picture from File …</t>
  </si>
  <si>
    <t>&lt;Insert Diagram 2 Here&gt; 
Insert &gt; Pictures &gt; Place in Cell &gt; Picture from File …</t>
  </si>
  <si>
    <t>1.7.6 Primary Platforms and Security Software</t>
  </si>
  <si>
    <t>Describe the primary computing platform(s) used and the principal system components, including hardware, firmware, software, wireless, and communications resources.  Include any environmental or technical factors that raise special security concerns (dial-up lines, open network, etc.).  This will include vendors and versions.  Include the following:
•    Information concerning a system’s hardware and platform(s). Detailed hardware inventories shall be submitted as an attachment.
•    Any security-relevant software protecting the system and information.
•    In general terms, the type of security protection provided (e.g., access control to the computing platform and stored files at the operating system level or access to data records within an application). Include only controls that have been implemented, rather than listing the controls that are available in the software.</t>
  </si>
  <si>
    <t>1.7.7 Interconnectivity Interfaces, Web Protocols, and Distributed and Collaborative Computing Environments</t>
  </si>
  <si>
    <t>Describe the Web protocols and distributed, collaborative computing environments (i.e., processes and applications), and include a description of the following:
•    The connectivity between modules within the scope of this system.
•    For any system that allows individual web-based access (Internet, Intranet, Extranet) to conduct transactions, the following information should be provided:
       –   The Uniform Resource Locator for the web-based transaction;
       –   E-authentication architecture implemented;
       –   E-authentication interoperable product used;
       –   Other authentication products used;
       –   Number of electronic logons per year;
       –   Number of registered users (Government to Government);
       –   Number of registered users (Government to Business);
       –   Registered users (Government to Citizen);
       –   Number of registered internal users; and
•    Description of customer groups being authenticated, e.g., Business Partners, Medicare Service Providers, and Beneficiaries).</t>
  </si>
  <si>
    <t>1.7.8 Special Security Concerns - FTI</t>
  </si>
  <si>
    <t>Indicate if the system receives, stores, processes, or transmits Federal Tax Information.  IRS Publication 1075 provides a list of IRS requirements for safeguarding FTI.  Prior to receiving FTI from CMS, the AE must have received and provided a copy of the IRS FTI approval letter to CMS.</t>
  </si>
  <si>
    <t>1.7.9 Other Special Security Concerns</t>
  </si>
  <si>
    <t xml:space="preserve">Include any environmental or technical factors that raise special security or privacy concerns, such as:
•    The physical location of the information system;
•    The system is connected to the Internet;
•    The system is in a harsh environment;
•    Software is implemented rapidly;
•    Software resides on an open network used by the public; and
•    Application(s) is/are processed at a facility outside of the state’s control. </t>
  </si>
  <si>
    <t>1.8 System Interconnection / Information Sharing</t>
  </si>
  <si>
    <t xml:space="preserve">By definition, system interconnection is the direct connection of two or more IT systems for the purposes of sharing information resources.  Business Owners and managers should be acutely aware of, and obtain as much information as possible, regarding all potential vulnerabilities associated with system interconnections or that may result from information sharing.  Strong situational awareness is essential when selecting appropriate security and privacy controls.
An Interconnection Security Agreement (ISA) with CMS is required if a system-to-system connection is made to the Federal Data Services Hub (DSH) to exchange data with CMS.
ACA Administering Entity Systems should also maintain ISAs and Memoranda of Understanding (MOU) between all additional IT systems that connect to and share data or resources with the Administering Entity System.  Using Table SSPP-13, please describe the information sharing agreements in place that govern the data exchange.  If not yet finalized, provide the status.
Provide details about all interconnections where transmissions cross the system boundary (inbound/outbound). This includes systems not governed by this security plan such as:
•    Untrusted connections, including connections to the Internet, which require protective devices as a barrier to unauthorized system intrusion. Indicate if the connection is/are government-to-government, government-to-business, government-to-citizen, etc., and describe the controls to allow and restrict public access.
•    Trusted connections that do not contain barrier protection devices such as firewalls. Indicate if the connection is/are government-to-government, government-to-business, government-to-citizen, etc., and discuss why the connection is trusted. Reference here and include in the SSPP a copy of all MOUs, Memoranda of Agreements (MOA), Service-Level Agreements (SLA), and System Interconnection Agreements for provisioning IT security for this connectivity. </t>
  </si>
  <si>
    <t>Connecting Entity</t>
  </si>
  <si>
    <t>System Name</t>
  </si>
  <si>
    <t>Internal / External</t>
  </si>
  <si>
    <t>Interconnection Type
(How system accessed – TCP/IP, Dial, SNA, etc.)</t>
  </si>
  <si>
    <t>Authorized Access Agreement in Place (ISA, MOU, BPA, etc.)</t>
  </si>
  <si>
    <t>Name &amp; Title of Authorizing Management Official(s) and Date of Authorization:</t>
  </si>
  <si>
    <t>Comments</t>
  </si>
  <si>
    <t>1.9 System Security Level</t>
  </si>
  <si>
    <t xml:space="preserve">The System Security Level categorization for all ACA Administering Entity Systems has been predetermined to be Moderate.
Describe in general terms the information handled by the system and associated protective measures.  The NIST Federal Information Processing Standards (FIPS) Publication 199, Standards for Security Categorization of Federal Information and Information Systems, provides guidelines for categorizing information and/or information systems. </t>
  </si>
  <si>
    <t>1.10 Applicable Laws or Regulations</t>
  </si>
  <si>
    <t>List any state laws, regulations, specific standards, guidance, or policies governing the creation of ACA-related systems, organizations, and business processes.</t>
  </si>
  <si>
    <t>1.11 Rules of Behavior</t>
  </si>
  <si>
    <t>Discuss relevant Rules of Behavior (ROB) as they apply to the various user roles as defined in subsection 2.7.3. (The Department of Health and Humans Services Rules of Behavior is a good example.)  Describe initial conditions that require users to sign a Rules of Behavior agreement and define how often each user must re-acknowledge the rules.  Identify where these conditions and timelines are defined and describe the general rules that apply, which may include, but are not limited to:
•    Password complexity / periodicity;
•    Changing system data;
•    Searching databases;
•    Divulging information;
•    Tele-work;
•    Remote access;
•    Connection to the Internet; and
•    Assignment and limitation of system privileges.
The ROB must include the consequences of non-compliance and must clearly state the exact behavior expected of each person.  Attach Rules of Behavior as an Appendix (if applicable).</t>
  </si>
  <si>
    <t>1.12 Review of Security or Privacy Controls</t>
  </si>
  <si>
    <t>Provide information regarding any reviews that have been conducted in the past twelve (12) months.
If a security evaluation were conducted within the past twelve (12) months, the following information must be provided:
•    The name of the person and organization performing the review;
•    The date of the review;
•    The purpose and type of review (e.g., self-assessment);
•    SAP and SAR;
•    A list of actions taken because of the review; and
•    A reference to the location of the full report and corrective action plans.</t>
  </si>
  <si>
    <t xml:space="preserve">Navigate to the Security Controls below and populate the Control Implementation Description for all of the Security Controls present in the table.  For guidance on developing control implementation descriptions please see: </t>
  </si>
  <si>
    <t>Control Families</t>
  </si>
  <si>
    <t>IMPORTANT</t>
  </si>
  <si>
    <t xml:space="preserve">All security control standards below are minimum standards.  States may choose to impose a more stringent standard upon themselves based on their own standards and practices if they exceed the requirements of the minimum standards. 
The Supplemental Control Requirements and Guidance provides information on the intent of the control and additional CMS requirements beyond the control objective.  They provide additional and clarifying instructions and are required for compliance.  The supplemental requirements are not optional.  Additionally, the entity must refer to NIST SP 800-53. Rev. 5 control discussion.  
Assessment Methodology: Assessors must use NIST SP 800-53A which provides a methodology and set of procedures for conducting assessments of the effectiveness of the security and privacy controls implemented within systems and organizations.
For some controls, the Service Provider - Small may be subject to additional parameters or guidance.  Please refer to the Service Provider - Small overlay.  </t>
  </si>
  <si>
    <t>2.1 Security Controls</t>
  </si>
  <si>
    <t>For Controls Implementations with Shared Responsibilities</t>
  </si>
  <si>
    <t>ARC-AMPE CONTROL</t>
  </si>
  <si>
    <t>ARC-AMPE SUPPLEMENTAL CONTROL REQUIREMENTS &amp; GUIDANCE</t>
  </si>
  <si>
    <t>Control Implementation Description - Owner 4</t>
  </si>
  <si>
    <t>Entity Specific Control Tailoring (PL-11 Baseline Tailoring)</t>
  </si>
  <si>
    <t>Sample Tailored Controls</t>
  </si>
  <si>
    <t>Control (or Control Enhancement) Name</t>
  </si>
  <si>
    <t>Add/Tailor</t>
  </si>
  <si>
    <t>Original Control Language</t>
  </si>
  <si>
    <t>Changes to Control Language (Tailoring)</t>
  </si>
  <si>
    <t>Justification/Rationale</t>
  </si>
  <si>
    <t>Example 1</t>
  </si>
  <si>
    <t>AC-6(6)</t>
  </si>
  <si>
    <t>Least Privilege | Privileged Access by Non-Organizational Users</t>
  </si>
  <si>
    <t>Add</t>
  </si>
  <si>
    <t>N/A</t>
  </si>
  <si>
    <t>Any user who is not an employee does not need privileged access to systems and should not have the ability to make changes or have access to information or systems that employees who are privileged users do.</t>
  </si>
  <si>
    <t>Example 2</t>
  </si>
  <si>
    <t>AT-4</t>
  </si>
  <si>
    <t>Training Records</t>
  </si>
  <si>
    <t>Tailor</t>
  </si>
  <si>
    <r>
      <rPr>
        <sz val="10"/>
        <rFont val="Calibri (Body)"/>
      </rPr>
      <t xml:space="preserve">a. Document and monitor information security and privacy training activities, including security and privacy awareness training and specific role-based security and privacy training; and
b. Retain individual training records for a </t>
    </r>
    <r>
      <rPr>
        <sz val="10"/>
        <color rgb="FF9E0000"/>
        <rFont val="Calibri (Body)"/>
      </rPr>
      <t>minimum of five (5) years after completing a specific training course</t>
    </r>
    <r>
      <rPr>
        <sz val="10"/>
        <rFont val="Calibri"/>
        <family val="2"/>
        <scheme val="minor"/>
      </rPr>
      <t>.</t>
    </r>
  </si>
  <si>
    <r>
      <rPr>
        <sz val="10"/>
        <rFont val="Calibri (Body)"/>
      </rPr>
      <t>b. Retain individual training records for a</t>
    </r>
    <r>
      <rPr>
        <sz val="10"/>
        <color theme="4"/>
        <rFont val="Calibri"/>
        <family val="2"/>
        <scheme val="minor"/>
      </rPr>
      <t xml:space="preserve"> </t>
    </r>
    <r>
      <rPr>
        <sz val="10"/>
        <color rgb="FF9E0000"/>
        <rFont val="Calibri (Body)"/>
      </rPr>
      <t xml:space="preserve">minimum of </t>
    </r>
    <r>
      <rPr>
        <b/>
        <sz val="10"/>
        <color rgb="FF9E0000"/>
        <rFont val="Calibri (Body)"/>
      </rPr>
      <t>ten (10)</t>
    </r>
    <r>
      <rPr>
        <sz val="10"/>
        <color rgb="FF9E0000"/>
        <rFont val="Calibri (Body)"/>
      </rPr>
      <t xml:space="preserve"> years after completing </t>
    </r>
    <r>
      <rPr>
        <b/>
        <sz val="10"/>
        <color rgb="FF9E0000"/>
        <rFont val="Calibri (Body)"/>
      </rPr>
      <t>any</t>
    </r>
    <r>
      <rPr>
        <sz val="10"/>
        <color rgb="FF9E0000"/>
        <rFont val="Calibri (Body)"/>
      </rPr>
      <t xml:space="preserve"> training course.</t>
    </r>
  </si>
  <si>
    <t>State law XX requires maintaining training records for a minimum of 10 years for any training course taken by an employee.</t>
  </si>
  <si>
    <t>Example 3</t>
  </si>
  <si>
    <t>AT-3(1)</t>
  </si>
  <si>
    <t>Role-Based Training | Environmental Controls</t>
  </si>
  <si>
    <t>Provide [Assignment: organization-defined personnel or roles] with initial and [Assignment: organization-defined frequency] training in the employment and operation of environmental controls.</t>
  </si>
  <si>
    <r>
      <rPr>
        <sz val="10"/>
        <rFont val="Calibri (Body)"/>
      </rPr>
      <t>Provide</t>
    </r>
    <r>
      <rPr>
        <sz val="10"/>
        <color theme="4"/>
        <rFont val="Calibri"/>
        <family val="2"/>
        <scheme val="minor"/>
      </rPr>
      <t xml:space="preserve"> </t>
    </r>
    <r>
      <rPr>
        <b/>
        <sz val="10"/>
        <color rgb="FF9E0000"/>
        <rFont val="Calibri"/>
        <family val="2"/>
        <scheme val="minor"/>
      </rPr>
      <t>p</t>
    </r>
    <r>
      <rPr>
        <sz val="10"/>
        <color rgb="FF9E0000"/>
        <rFont val="Calibri"/>
        <family val="2"/>
        <scheme val="minor"/>
      </rPr>
      <t xml:space="preserve">ersonnel assigned emergency response responsibilities </t>
    </r>
    <r>
      <rPr>
        <sz val="10"/>
        <color rgb="FF9E0000"/>
        <rFont val="Calibri (Body)"/>
      </rPr>
      <t>with initial and</t>
    </r>
    <r>
      <rPr>
        <sz val="10"/>
        <color rgb="FF9E0000"/>
        <rFont val="Calibri"/>
        <family val="2"/>
        <scheme val="minor"/>
      </rPr>
      <t xml:space="preserve"> annual</t>
    </r>
    <r>
      <rPr>
        <sz val="10"/>
        <color theme="1"/>
        <rFont val="Calibri"/>
        <family val="2"/>
        <scheme val="minor"/>
      </rPr>
      <t xml:space="preserve"> </t>
    </r>
    <r>
      <rPr>
        <sz val="10"/>
        <rFont val="Calibri (Body)"/>
      </rPr>
      <t>training in the employment and operation of environmental controls.</t>
    </r>
  </si>
  <si>
    <t>Due to the distance between the site and the nearest emergency response center, specific personnel have been assigned with emergency response responsibilities in the employment and operation of environmental controls such as handheld fire extinguishers and fixed fire hoses.</t>
  </si>
  <si>
    <t>Example 4</t>
  </si>
  <si>
    <t>PE-2(2)</t>
  </si>
  <si>
    <t>Physical Access Authorizations | Two Forms of Identification</t>
  </si>
  <si>
    <t>Require two forms of identification from the following forms of identification for visitor access to the facility where the system resides: [Assignment: organization-defined list of acceptable forms of identification].</t>
  </si>
  <si>
    <t>Require two forms of identification from the following forms of identification for visitor access to the facility where the system resides: U.S.-issued passport, REAL-ID compliant drivers license, Social Security Card, Personal Identity Verification (PIV) card.</t>
  </si>
  <si>
    <t>Any visitor to the facility must present two different forms of identification to verify individual before granting access to facility.</t>
  </si>
  <si>
    <t>Using the instructional guidance and examples above, please fill out the table below with your tailored controls:</t>
  </si>
  <si>
    <t>&lt;Enter Order Value&gt;</t>
  </si>
  <si>
    <t>&lt;Enter Number&gt;</t>
  </si>
  <si>
    <t>&lt;Enter Name&gt;</t>
  </si>
  <si>
    <t>&lt;Add, Tailor or Both&gt;</t>
  </si>
  <si>
    <t>&lt;Enter Original Control Language&gt;</t>
  </si>
  <si>
    <t>&lt;Enter updated control language&gt;</t>
  </si>
  <si>
    <t>&lt;Enter justification/rationale for the control language change&gt;</t>
  </si>
  <si>
    <t>Reference Name/Title</t>
  </si>
  <si>
    <t>Reference Location/Link</t>
  </si>
  <si>
    <t>Control References</t>
  </si>
  <si>
    <t xml:space="preserve">45 CFR §155.1210 </t>
  </si>
  <si>
    <t>https://www.ecfr.gov/current/title-45/subtitle-A/subchapter-B/part-155#155.1210</t>
  </si>
  <si>
    <t>AU-11, SI-12</t>
  </si>
  <si>
    <t>45 CFR §155.200</t>
  </si>
  <si>
    <t>https://www.ecfr.gov/current/title-45/subtitle-A/subchapter-B/part-155#155.200</t>
  </si>
  <si>
    <t>PT-3</t>
  </si>
  <si>
    <t>45 CFR §155.260</t>
  </si>
  <si>
    <t xml:space="preserve">https://www.ecfr.gov/current/title-45/subtitle-A/subchapter-B/part-155#155.260 </t>
  </si>
  <si>
    <t>AC-21, PS-06, PS-08, PT-03, SA-04, SA-09, SI-12</t>
  </si>
  <si>
    <t>45 CFR §155.260(a)</t>
  </si>
  <si>
    <t xml:space="preserve">https://www.ecfr.gov/current/title-45/subtitle-A/subchapter-B/part-155#p-155.260(a) </t>
  </si>
  <si>
    <t>PT-03, SI-12</t>
  </si>
  <si>
    <t>45 CFR §155.260(b)</t>
  </si>
  <si>
    <t>https://www.ecfr.gov/current/title-45/subtitle-A/subchapter-B/part-155#p-155.260(b)</t>
  </si>
  <si>
    <t>PS-06, SA-04, SA-09</t>
  </si>
  <si>
    <t>45 CFR §155.260(c)</t>
  </si>
  <si>
    <t xml:space="preserve">https://www.ecfr.gov/current/title-45/subtitle-A/subchapter-B/part-155#p-155.260(c) </t>
  </si>
  <si>
    <t>PS-06, PS-08</t>
  </si>
  <si>
    <t>45 CFR §155.260(e)</t>
  </si>
  <si>
    <t>https://www.ecfr.gov/current/title-45/subtitle-A/subchapter-B/part-155#p-155.260(e)</t>
  </si>
  <si>
    <t xml:space="preserve">AC-21 </t>
  </si>
  <si>
    <t>45 CFR §155.260(g)</t>
  </si>
  <si>
    <t>https://www.ecfr.gov/current/title-45/subtitle-A/subchapter-B/part-155#p-155.260(g)</t>
  </si>
  <si>
    <t>PS-08</t>
  </si>
  <si>
    <t>45 CFR §155.300</t>
  </si>
  <si>
    <t>https://www.ecfr.gov/current/title-45/subtitle-A/subchapter-B/part-155#155.300</t>
  </si>
  <si>
    <t>45 CFR §156.705</t>
  </si>
  <si>
    <t>https://www.ecfr.gov/current/title-45/subtitle-A/subchapter-B/part-156#156.705</t>
  </si>
  <si>
    <t>SI-12</t>
  </si>
  <si>
    <t>American Society of Heating, Refrigerating and Air-conditioning Engineers (ASHRAE) document</t>
  </si>
  <si>
    <t>https://www.ashrae.org/technical-resources/ashrae-handbook</t>
  </si>
  <si>
    <t>PE-14</t>
  </si>
  <si>
    <t>Center for Internet Security (CIS) guidelines (Level 1)</t>
  </si>
  <si>
    <t>https://www.cisecurity.org/cis-benchmarks</t>
  </si>
  <si>
    <t>CM-06, CM-07</t>
  </si>
  <si>
    <t>Cryptographic Module Validation Program</t>
  </si>
  <si>
    <t>http://csrc.nist.gov/groups/STM/cmvp/validation.html</t>
  </si>
  <si>
    <t>SC-13</t>
  </si>
  <si>
    <t>Defense Information Systems Agency (DISA) Security Technical Implementation Guides (STIG)</t>
  </si>
  <si>
    <t>https://public.cyber.mil/stigs/</t>
  </si>
  <si>
    <t>CM-06</t>
  </si>
  <si>
    <t>Fair Information Practice Principles (FIPPs)</t>
  </si>
  <si>
    <t>https://www.fpc.gov/resources/fipps/</t>
  </si>
  <si>
    <t>CA-03</t>
  </si>
  <si>
    <t>FIPS 140-2/140-3</t>
  </si>
  <si>
    <t>https://nvlpubs.nist.gov/nistpubs/FIPS/NIST.FIPS.140-2.pdf
https://nvlpubs.nist.gov/nistpubs/FIPS/NIST.FIPS.140-3.pdf</t>
  </si>
  <si>
    <t>AC-03, AC-17, AC-18(01), AC-19(05), CM-02(07), IA-07, MP-04, MP-05, SC-08, SC-08 (01), SC-12, SC-13, SC-28, SC-28(01), SI-12(03)</t>
  </si>
  <si>
    <t>FIPS 199</t>
  </si>
  <si>
    <t>https://nvlpubs.nist.gov/nistpubs/fips/nist.fips.199.pdf</t>
  </si>
  <si>
    <t>AC-20, RA-02</t>
  </si>
  <si>
    <t>HHS Standard for Encryption</t>
  </si>
  <si>
    <t>https://www.cms.gov/files/document/hhsencryption-policy.pdf</t>
  </si>
  <si>
    <t>SC-12, SC-13</t>
  </si>
  <si>
    <t>IEEE 802.11 Wireless Local Area Network (WLAN) standard</t>
  </si>
  <si>
    <t>https://www.ieee802.org/11/</t>
  </si>
  <si>
    <t>AC-18</t>
  </si>
  <si>
    <t>IRS Publication 1075</t>
  </si>
  <si>
    <t>https://www.irs.gov/pub/irs-pdf/p1075.pdf
https://www.irs.gov/privacy-disclosure/encryption-requirements-of-publication-1075</t>
  </si>
  <si>
    <t>SA-09(08)</t>
  </si>
  <si>
    <t>NIST 800-63B</t>
  </si>
  <si>
    <t>https://nvlpubs.nist.gov/nistpubs/SpecialPublications/NIST.SP.800-63b.pdf</t>
  </si>
  <si>
    <t>MA-04</t>
  </si>
  <si>
    <t>NIST National Checklist Program (NCP)</t>
  </si>
  <si>
    <t>https://ncp.nist.gov/repository</t>
  </si>
  <si>
    <t>NIST National Vulnerability Database</t>
  </si>
  <si>
    <t>https://nvd.nist.gov/cvss.cfm</t>
  </si>
  <si>
    <t>SC-05</t>
  </si>
  <si>
    <t>NIST Privacy Framework: A Tool for Improving Privacy through Enterprise Risk Management</t>
  </si>
  <si>
    <t>https://www.nist.gov/system/files/documents/2020/01/16/NIST%20Privacy%20Framework_V1.0.pdf</t>
  </si>
  <si>
    <t>SA-08</t>
  </si>
  <si>
    <t>NIST Privacy Risk Assessment Methodology (PRAM)</t>
  </si>
  <si>
    <t>https://www.nist.gov/itl/applied-cybersecurity/privacy-engineering/resources</t>
  </si>
  <si>
    <t>NIST SP 800-160 Volume 1 Rev. 1, Engineering Trustworthy Secure Systems</t>
  </si>
  <si>
    <t>https://nvlpubs.nist.gov/nistpubs/SpecialPublications/NIST.SP.800-160v2r1.pdf</t>
  </si>
  <si>
    <t>NIST SP 800-161 Rev. 1, Cybersecurity Supply Chain Risk Management Practices for Systems and Organizations</t>
  </si>
  <si>
    <t>https://nvlpubs.nist.gov/nistpubs/SpecialPublications/NIST.SP.800-161r1.pdf</t>
  </si>
  <si>
    <t>SR-02(01)</t>
  </si>
  <si>
    <t>NIST SP 800-189, Resilient Interdomain Traffic Exchange: BGP Security and DDoS Mitigation</t>
  </si>
  <si>
    <t>https://nvlpubs.nist.gov/nistpubs/SpecialPublications/NIST.SP.800-189.pdf</t>
  </si>
  <si>
    <t>SC-07(04)</t>
  </si>
  <si>
    <t>NIST SP 800-34 Rev. 1, Contingency Planning Guide for Federal Information Systems</t>
  </si>
  <si>
    <t>https://nvlpubs.nist.gov/nistpubs/Legacy/SP/nistspecialpublication800-34r1.pdf</t>
  </si>
  <si>
    <t>CP-04, CP-06, CP-06(01), CP-06(03), CP-07, CP-07(01), CP-07(02)</t>
  </si>
  <si>
    <t>NIST SP 800-37 Rev. 2, Risk Management Framework for Information Systems and Organizations: A System Life Cycle Approach for Security and Privacy</t>
  </si>
  <si>
    <t>https://nvlpubs.nist.gov/nistpubs/SpecialPublications/NIST.SP.800-37r2.pdf</t>
  </si>
  <si>
    <t>RA-02</t>
  </si>
  <si>
    <t>NIST SP 800-46 Rev. 2, Guide to Enterprise Telework, Remote Access, and Bring Your Own Device (BYOD) Security</t>
  </si>
  <si>
    <t>https://nvlpubs.nist.gov/nistpubs/SpecialPublications/NIST.SP.800-46r2.pdf</t>
  </si>
  <si>
    <t>AC-17</t>
  </si>
  <si>
    <t>NIST SP 800-53 Rev. 5, Security and Privacy Controls for Information Systems and Organizations</t>
  </si>
  <si>
    <t>https://nvlpubs.nist.gov/nistpubs/SpecialPublications/NIST.SP.800-53r5.pdf</t>
  </si>
  <si>
    <t xml:space="preserve">All controls; for additional information on any of the controls review the discussion. </t>
  </si>
  <si>
    <t>NIST SP 800-53A, Rev. 5, Assessing Security and Privacy Controls in Information Systems and Organizations</t>
  </si>
  <si>
    <t>https://nvlpubs.nist.gov/nistpubs/SpecialPublications/NIST.SP.800-53Ar5.pdf</t>
  </si>
  <si>
    <t xml:space="preserve">All controls; use for assessment and methods. </t>
  </si>
  <si>
    <t>NIST SP 800-56A Rev. 3, Recommendation for Pair-Wise Key-Establishment Schemes Using Discrete Logarithm Cryptography</t>
  </si>
  <si>
    <t>https://nvlpubs.nist.gov/nistpubs/SpecialPublications/NIST.SP.800-56Ar3.pdf</t>
  </si>
  <si>
    <t xml:space="preserve">SC-12 </t>
  </si>
  <si>
    <t>NIST SP 800-56B Rev. 2, Recommendation for Pair-Wise Key-Establishment Using Integer Factorization Cryptography</t>
  </si>
  <si>
    <t>https://doi.org/10.6028/NIST.SP.800-56Br2</t>
  </si>
  <si>
    <t>SC-12</t>
  </si>
  <si>
    <t>NIST SP 800-56C Rev. 2, Recommendation for Key-Derivation Methods in Key-Establishment Schemes</t>
  </si>
  <si>
    <t>https://doi.org/10.6028/NIST.SP.800-56Cr2</t>
  </si>
  <si>
    <t>NIST SP 800-57</t>
  </si>
  <si>
    <t>https://nvlpubs.nist.gov/nistpubs/SpecialPublications/NIST.SP.800-57pt1r5.pdf
https://nvlpubs.nist.gov/nistpubs/SpecialPublications/NIST.SP.800-57pt2r1.pdf
https://nvlpubs.nist.gov/nistpubs/SpecialPublications/NIST.SP.800-57Pt3r1.pdf</t>
  </si>
  <si>
    <t>NIST SP 800-61 Rev. 2, Computer Security Incident Handling Guide</t>
  </si>
  <si>
    <t>https://nvlpubs.nist.gov/nistpubs/SpecialPublications/NIST.SP.800-61r2.pdf</t>
  </si>
  <si>
    <t>SC-05, SC-05(01), SC-05(03)</t>
  </si>
  <si>
    <t>NIST SP 800-63 Digital Identity Guidelines suite</t>
  </si>
  <si>
    <t>https://nvlpubs.nist.gov/nistpubs/SpecialPublications/NIST.SP.800-63a.pdf
https://nvlpubs.nist.gov/nistpubs/SpecialPublications/NIST.SP.800-63A-4.ipd.pdf
https://nvlpubs.nist.gov/nistpubs/SpecialPublications/NIST.SP.800-63b.pdf
https://nvlpubs.nist.gov/nistpubs/SpecialPublications/NIST.SP.800-63B-4.ipd.pdf
https://nvlpubs.nist.gov/nistpubs/SpecialPublications/NIST.SP.800-63-3.pdf
https://nvlpubs.nist.gov/nistpubs/SpecialPublications/NIST.SP.800-63c.pdf
https://nvlpubs.nist.gov/nistpubs/SpecialPublications/NIST.SP.800-63C-4.ipd.pdf
https://nvlpubs.nist.gov/nistpubs/SpecialPublications/NIST.SP.800-63-4.ipd.pdf</t>
  </si>
  <si>
    <t>AC-17, IA-02, IA-02(06), IA-08, IA-08(2), IA-08(04), IA-12</t>
  </si>
  <si>
    <t>NIST SP 800-84, Guide to Test, Training, and Exercise Programs for IT Plans and Capabilities</t>
  </si>
  <si>
    <t>https://nvlpubs.nist.gov/nistpubs/Legacy/SP/nistspecialpublication800-84.pdf</t>
  </si>
  <si>
    <t>CP-04</t>
  </si>
  <si>
    <t>NIST SP 800-88 Rev 1, Guidelines for Media Sanitization</t>
  </si>
  <si>
    <t>https://nvlpubs.nist.gov/nistpubs/SpecialPublications/NIST.SP.800-88r1.pdf</t>
  </si>
  <si>
    <r>
      <rPr>
        <sz val="11"/>
        <color rgb="FF000000"/>
        <rFont val="Calibri"/>
        <family val="2"/>
      </rPr>
      <t xml:space="preserve">MA-02, </t>
    </r>
    <r>
      <rPr>
        <sz val="11"/>
        <color theme="1"/>
        <rFont val="Calibri"/>
        <family val="2"/>
      </rPr>
      <t>MA-0</t>
    </r>
    <r>
      <rPr>
        <sz val="11"/>
        <color rgb="FF000000"/>
        <rFont val="Calibri"/>
        <family val="2"/>
      </rPr>
      <t>3, MA-</t>
    </r>
    <r>
      <rPr>
        <sz val="11"/>
        <color theme="1"/>
        <rFont val="Calibri"/>
        <family val="2"/>
      </rPr>
      <t>03</t>
    </r>
    <r>
      <rPr>
        <sz val="11"/>
        <color rgb="FF000000"/>
        <rFont val="Calibri"/>
        <family val="2"/>
      </rPr>
      <t>(03), MA-04, MP-02, MP-06,  SI-12(03), SR-12</t>
    </r>
  </si>
  <si>
    <t>NISTIR 8062, An Introduction to Privacy Engineering and Risk Management in Federal Systems</t>
  </si>
  <si>
    <t>https://nvlpubs.nist.gov/nistpubs/ir/2017/nist.ir.8062.pdf</t>
  </si>
  <si>
    <t>CM-13, SA-08</t>
  </si>
  <si>
    <t>NISTIR 8276, Key Practices in Cyber Supply Chain Risk Management: Observations from Industry</t>
  </si>
  <si>
    <t>https://nvlpubs.nist.gov/nistpubs/ir/2021/NIST.IR.8276.pdf</t>
  </si>
  <si>
    <t>Repository of threat intelligence sources</t>
  </si>
  <si>
    <t>https://github.com/hslatman/awesome-threat-intelligence#sources.</t>
  </si>
  <si>
    <t>RA-3(2)</t>
  </si>
  <si>
    <t>SANS</t>
  </si>
  <si>
    <t>https://www.sans.org/dosstep 
https://www.sans.org/dosstep/roadmap</t>
  </si>
  <si>
    <t xml:space="preserve">SC-05 </t>
  </si>
  <si>
    <t>Thermal Guidelines for Data Processing Environments</t>
  </si>
  <si>
    <t>https://www.techstreet.com/ashrae/standards/thermal-guidelines-for-data-processing-environments-5th-ed?product_id=2212974</t>
  </si>
  <si>
    <t>United States Government Configuration Baseline (USGCB)</t>
  </si>
  <si>
    <t>CMS zONE Links</t>
  </si>
  <si>
    <t>ACA Mailbox FAQ</t>
  </si>
  <si>
    <t>https://zone.cms.gov/document/work-instruction-states-aca-security-and-privacy-mailbox </t>
  </si>
  <si>
    <t>ACA PIA Completion Guide</t>
  </si>
  <si>
    <t>https://zone.cms.gov/document/privacy-impact-assessment-pia</t>
  </si>
  <si>
    <t>CM04, RA-03, RA-08, SA-08(31)</t>
  </si>
  <si>
    <t>ACA PIA Template</t>
  </si>
  <si>
    <t>CM-04, RA-03, RA-08, SA-08(31)</t>
  </si>
  <si>
    <t>ACA Unified PIA Mapping Table</t>
  </si>
  <si>
    <t>Administering Entity Security and Privacy Assessment Report Template (SAR)</t>
  </si>
  <si>
    <t>https://zone.cms.gov/document/ae-security-and-privacy-assessment-report-template-sar</t>
  </si>
  <si>
    <t>RA-03</t>
  </si>
  <si>
    <t>AE Annual Attestation Memorandum</t>
  </si>
  <si>
    <t>https://zone.cms.gov/document/annual-security-and-privacy-attestation-procedure-aca-systems</t>
  </si>
  <si>
    <t>CA-02</t>
  </si>
  <si>
    <t>AE Annual Attestation Procedures</t>
  </si>
  <si>
    <t>AE ATC Guidelines</t>
  </si>
  <si>
    <t>https://zone.cms.gov/document/authority-connect-atc-guidelines</t>
  </si>
  <si>
    <t>CA-02, RA-03</t>
  </si>
  <si>
    <t>AE ATC Readiness Review Process</t>
  </si>
  <si>
    <t>https://zone.cms.gov/document/authority-connect-atc-readiness-review-arr-process-affordable-care-act-information-systems</t>
  </si>
  <si>
    <t>AE Change Notification Form</t>
  </si>
  <si>
    <t>https://zone.cms.gov/document/change-reporting-procedures-administering-entities-aca-systems</t>
  </si>
  <si>
    <t>CA-02, CM-03</t>
  </si>
  <si>
    <t>CM-03</t>
  </si>
  <si>
    <t>AE Change Reporting Procedures</t>
  </si>
  <si>
    <t>AE Incident Response Guidance</t>
  </si>
  <si>
    <t>https://zone.cms.gov/document/aca-administering-entity-ae-incident-response-ir</t>
  </si>
  <si>
    <t>AE POA&amp;M Template</t>
  </si>
  <si>
    <t>https://zone.cms.gov/document/plan-action-and-milestones-template</t>
  </si>
  <si>
    <t>CA-05</t>
  </si>
  <si>
    <t>AE Risk Acceptance Form</t>
  </si>
  <si>
    <t>https://zone.cms.gov/document/aca-ae-risk-acceptance</t>
  </si>
  <si>
    <t>RA-07, SA-22</t>
  </si>
  <si>
    <t>AE Risk Acceptance Guidance</t>
  </si>
  <si>
    <t>RA-07</t>
  </si>
  <si>
    <t>AE Security Impact Analysis (SIA) Template</t>
  </si>
  <si>
    <t>https://zone.cms.gov/document/ae-security-impact-analysis</t>
  </si>
  <si>
    <t xml:space="preserve">CMS ACA AE Office Hours </t>
  </si>
  <si>
    <t>https://zone.cms.gov/document/aca-state-administering-entity-office-hours-monthly</t>
  </si>
  <si>
    <t xml:space="preserve">CMS ACA Security and Privacy Incident Response Template </t>
  </si>
  <si>
    <t>IR-06</t>
  </si>
  <si>
    <t>CMS ISSO Mailbox instructions</t>
  </si>
  <si>
    <t>CMS IT Service Desk</t>
  </si>
  <si>
    <t>cms_it_service_desk@cms.hhs.gov or by calling 1-800-562-1963</t>
  </si>
  <si>
    <t>CMS State Exchange Resource Virtual Information System (SERVIS) Security and Privacy Artifact Submission Procedures</t>
  </si>
  <si>
    <t>https://zone.cms.gov/document/ae-servis-security-and-privacy-artifact-submission-procedures</t>
  </si>
  <si>
    <t>Computer Matching Agreement (CMA)</t>
  </si>
  <si>
    <t>https://zone.cms.gov/document/computer-matching-agreement</t>
  </si>
  <si>
    <t>AC-21, CA-03, IR-06</t>
  </si>
  <si>
    <t>Decommissioning Guide</t>
  </si>
  <si>
    <t>https://zone.cms.gov/document/decommissioning-and-data-retention-planning</t>
  </si>
  <si>
    <t>Decommissioning Plan</t>
  </si>
  <si>
    <t>e-Authentication Guidelines for ACA Administering Entities (AEs)</t>
  </si>
  <si>
    <t>https://zone.cms.gov/document/e-authentication-guidelines-aca-administering-entities-aes</t>
  </si>
  <si>
    <t>IA-02, IA-02 (06)</t>
  </si>
  <si>
    <t>Fed2NonFed ISA Guide</t>
  </si>
  <si>
    <t>https://zone.cms.gov/document/fed2nonfed-interconnection-security-agreement-isa</t>
  </si>
  <si>
    <t>CA-03, IR-06</t>
  </si>
  <si>
    <t>Fed2NonFed ISA Template</t>
  </si>
  <si>
    <t>Framework for Independent Assessments</t>
  </si>
  <si>
    <t>https://zone.cms.gov/document/framework-independent-assessment-security-and-privacy-controls</t>
  </si>
  <si>
    <t>CA-02(01), CA-07(01)</t>
  </si>
  <si>
    <t>Information Exchange Agreement (IEA)</t>
  </si>
  <si>
    <t>https://zone.cms.gov/document/information-exchange-agreement-iea</t>
  </si>
  <si>
    <t>Information Security and Privacy Continuous Monitoring (ISCM) Guide for Administering Entity (AE) Systems</t>
  </si>
  <si>
    <t>https://zone.cms.gov/document/information-security-and-privacy-continuous-monitoring-guide-administering-entity-systems</t>
  </si>
  <si>
    <t>CA-05, CA-07, RA-05</t>
  </si>
  <si>
    <t>Information Security Risk Assessment (ISRA) Activities Checklist for AE Systems</t>
  </si>
  <si>
    <t>https://zone.cms.gov/document/information-security-risk-assessment-isra-procedures-administering-entities</t>
  </si>
  <si>
    <t>RA-03, SI-04(23)</t>
  </si>
  <si>
    <t>Information Security Risk Assessment (ISRA) Procedures for Administering Entities</t>
  </si>
  <si>
    <t>Information Security Risk Assessment (ISRA) Template for AE Systems</t>
  </si>
  <si>
    <t>MARS-E Document Suite</t>
  </si>
  <si>
    <t>https://zone.cms.gov/document/minimum-acceptable-risk-standards-exchanges-mars-e-suite</t>
  </si>
  <si>
    <t>MARS-E Timelines and Artifacts List</t>
  </si>
  <si>
    <t>https://zone.cms.gov/document/cms-security-and-privacy-mars-e-timelines-and-artifacts-list</t>
  </si>
  <si>
    <t>PIA Frequently Asked Questions (FAQ)</t>
  </si>
  <si>
    <t>Security And Privacy AE Security And Privacy Assessor Workbook (SAW)</t>
  </si>
  <si>
    <t>https://zone.cms.gov/document/ae-security-and-privacy-assessor-workbook</t>
  </si>
  <si>
    <t>Security and Privacy Assessment Plan (SAP) Template for the Affordable Care Act</t>
  </si>
  <si>
    <t>https://zone.cms.gov/document/ae-security-and-privacy-assessment-plan-sap</t>
  </si>
  <si>
    <t>State Assignment Points of Contact Table</t>
  </si>
  <si>
    <t>https://zone.cms.gov/document/state-assignment-points-contact-table</t>
  </si>
  <si>
    <t>State Decommissioning Closeout Letter</t>
  </si>
  <si>
    <t>Access Control</t>
  </si>
  <si>
    <t>AC-01</t>
  </si>
  <si>
    <t>Policy and Procedures</t>
  </si>
  <si>
    <t>•  Organization-defined personnel and roles include the organization-level, mission/business-level, and system-level.
•  Organization-level personnel and roles must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access control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access control policies and review at least every one (1) year to ensure the organization and Mission/Business/System access control policies remain effective.
•  Ensure access control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</si>
  <si>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 xml:space="preserve">IA-1, PM-9, PS-8, SI-12
</t>
  </si>
  <si>
    <t>AC-02</t>
  </si>
  <si>
    <t>Account Management</t>
  </si>
  <si>
    <t xml:space="preserve">AC-3, AC-4, AC-5, AC-6, AC-10, AC-17, AC-18, AC-20, AU-2, AU-12, CM-5, IA-2, IA-4, IA-5, IA-8, MA-3, MA-5, PE-2, PL-4, PS-2, PS-4, PS-5, PS-7, PT-2, PT-3,  SC-7, SC-12, SC-13;
</t>
  </si>
  <si>
    <t>AC-02(01)</t>
  </si>
  <si>
    <t>Automated System Account Management</t>
  </si>
  <si>
    <t>•  The use of automated mechanisms can include, for example, using email or text messaging to automatically notify account managers when users are terminated or transferred, using the information system to monitor account usage, and using telephonic notification to report atypical information system account usage.</t>
  </si>
  <si>
    <t>None;</t>
  </si>
  <si>
    <t>AC-02(02)</t>
  </si>
  <si>
    <t>Automated Temporary and Emergency Account Management</t>
  </si>
  <si>
    <t>•  There are no supplemental control requirements &amp; guidance at this time.</t>
  </si>
  <si>
    <t>AC-02(03)</t>
  </si>
  <si>
    <t>Disable Accounts</t>
  </si>
  <si>
    <t>AC-02(04)</t>
  </si>
  <si>
    <t>Automated Audit Actions</t>
  </si>
  <si>
    <t>AU-2, AU-6</t>
  </si>
  <si>
    <t>AC-02(05)</t>
  </si>
  <si>
    <t>Inactivity Logout</t>
  </si>
  <si>
    <t>AC-11</t>
  </si>
  <si>
    <t>AC-02(07)</t>
  </si>
  <si>
    <t>Privileged User Accounts</t>
  </si>
  <si>
    <r>
      <t xml:space="preserve">•  The organization must establish and administer privileged user accounts in accordance with a role-based access scheme that organizes allowed information system access and privileges into roles.
</t>
    </r>
    <r>
      <rPr>
        <b/>
        <sz val="10"/>
        <rFont val="Calibri"/>
        <family val="2"/>
        <scheme val="minor"/>
      </rPr>
      <t xml:space="preserve">• </t>
    </r>
    <r>
      <rPr>
        <sz val="10"/>
        <rFont val="Calibri"/>
        <family val="2"/>
        <scheme val="minor"/>
      </rPr>
      <t xml:space="preserve"> The organization must establish and administer application-specific privileged user accounts in accordance with a role-based access scheme that allows access based on user responsibilities associated with application use.
•  The organization must monitor and inspect privileged role assignments as well as application-specific privileged role assignments. The organization must inspect administrator groups, root accounts, and other system-related accounts on demand and at least once every fourteen (14) days to ensure that unauthorized accounts have not been created. Privileged user roles associated with applications must be inspected every thirty (30) days. 
</t>
    </r>
  </si>
  <si>
    <t>AC-02(09)</t>
  </si>
  <si>
    <t>Restrictions on Use of Shared and Groups Accounts</t>
  </si>
  <si>
    <t>AC-14;</t>
  </si>
  <si>
    <t>AC-02(13)</t>
  </si>
  <si>
    <t>Disable Accounts for High-Risk Individuals</t>
  </si>
  <si>
    <t>AU-6, SI-4;</t>
  </si>
  <si>
    <t>AC-03</t>
  </si>
  <si>
    <t>Access Enforcement</t>
  </si>
  <si>
    <t>Enforce approved authorizations for logical access to information and system resources in accordance with applicable access control policies.</t>
  </si>
  <si>
    <t>AC-2, AC-4, AC-5, AC-6, AC-17, AC-18, AC-19, AC-20, AC-21, AC-22, I6, AT-2, AT-3, AU-9, CA-9, CM-5, CM-11, IA-2, IA-5, IA-6, IA-7, IA-11, MA-3, MA-4, MA-5, MP-4, PM-2, PS-3, PT-2, PT-3, SA-17 , SC-2, SC-3, SC-4, SC-12, SC-13, SC-28, SC-31, SC-34, SI-4, SI-8;</t>
  </si>
  <si>
    <t>AC-03(09)</t>
  </si>
  <si>
    <t>Controlled Release</t>
  </si>
  <si>
    <t>CA-3, PT-7, SA-9;</t>
  </si>
  <si>
    <t>AC-03(14)</t>
  </si>
  <si>
    <t>Individual Access</t>
  </si>
  <si>
    <t>IA-8, PM-22, PM-20, PM-21</t>
  </si>
  <si>
    <t>AC-04</t>
  </si>
  <si>
    <t>Information Flow Enforcement</t>
  </si>
  <si>
    <t xml:space="preserve">•  The authority to order the immediate termination and/or suspension of any interconnection should be defined in the organization System Security and Privacy Plan (SSPP). The Authorizing Official should make a risk-informed decision, in consultation with the system owner, if an interconnection presents an unacceptable level of risk to the organization enterprise and/or mission and should be immediately terminated or suspended. </t>
  </si>
  <si>
    <t>AC-3, AC-6, AC-17, AC-19, AC-21, AU-10, CA-3, CA-9, CM-7, SA-17, SC-4, SC-7;</t>
  </si>
  <si>
    <t>AC-05</t>
  </si>
  <si>
    <t>Separation of Duties</t>
  </si>
  <si>
    <t>AC-2, AC-3, AC-6, AU-9, CM-5, CM-11, CP-9, IA-2, IA-4, IA-5, IA-12, MA-3, MA-5, PS-2, SA-8, SA-17;</t>
  </si>
  <si>
    <t>AC-06</t>
  </si>
  <si>
    <t>Least Privilege</t>
  </si>
  <si>
    <t>Employ the principle of least privilege, allowing only authorized accesses for users (or processes acting on behalf of users) that are necessary to accomplish assigned organizational tasks.</t>
  </si>
  <si>
    <t xml:space="preserve">•  Disable all file system access not explicitly required for system, application, and administrator functionality.
•  Contractors must be provided with minimal system and physical access and must agree to and support the organizational security requirements. The contractor selection process must assess the contractor's ability to adhere to and support the organization’s security policy.
•  Restrict the use of database management utilities to only authorized database administrators. Prevent users from accessing database data files at the logical data view, field, or field-value level. Implement table-level access control.
•  Ensure that only authorized users are permitted to access those files, directories, drives, workstations, servers, network shares, ports, protocols, and services that are expressly required for the performance of job duties.
•  Disable all system and removable media boot access unless it is explicitly authorized by the organization-defined Authorizing Official for compelling operational needs. If system and removable media boot access is authorized, boot access is password protected.
</t>
  </si>
  <si>
    <t>AC-2, AC-3, AC-5, CM-5, CM-11, PL-2, PM-12, SA-8, SA-15, SA-17;</t>
  </si>
  <si>
    <t>AC-06(01)</t>
  </si>
  <si>
    <t>Authorize Access to Security Functions</t>
  </si>
  <si>
    <t>•  The System Owner explicitly authorizes access to the organization-defined list of security functions (deployed in hardware, software, and firmware) and security-relevant information for authorized personnel, including, for example, security administrators, system and network administrators, system security officers, system maintenance personnel, system programmers, and other privileged users.</t>
  </si>
  <si>
    <t>AC-17, AC-18, AC-19, AU-9, PE-2;</t>
  </si>
  <si>
    <t>AC-06(02)</t>
  </si>
  <si>
    <t>Non-privileged Access for Nonsecurity Functions</t>
  </si>
  <si>
    <t>•  Examples of security functions include, but are not limited to, establishing system accounts; configuring access authorizations (i.e., permissions, privileges); setting events to be audited; and setting intrusion detection parameters, system programming, system and security administration, and other privileged functions.
•  The organization requires that users of information system accounts (or roles) with access to any security functions use non-privileged accounts (or roles) when accessing other system functions, and if feasible, audit any use of privileged accounts (or roles) for such functions.</t>
  </si>
  <si>
    <t>AC-17, AC-18, AC-19, PL-4;</t>
  </si>
  <si>
    <t>AC-06(05)</t>
  </si>
  <si>
    <t>Privileged Accounts</t>
  </si>
  <si>
    <t xml:space="preserve">•  Organization-level personnel and roles should be defined in the organization System Security and Privacy Plan (SSPP). 
</t>
  </si>
  <si>
    <t>IA-2, MA-3, MA-4;</t>
  </si>
  <si>
    <t>AC-06(07)</t>
  </si>
  <si>
    <t>Review of User Privileges</t>
  </si>
  <si>
    <t>CA-7;</t>
  </si>
  <si>
    <t>AC-06(09)</t>
  </si>
  <si>
    <t>Log Use of Privileged Functions</t>
  </si>
  <si>
    <t>Log the execution of privileged functions.</t>
  </si>
  <si>
    <t>AU-2, AU-3, AU-12;</t>
  </si>
  <si>
    <t>AC-06(10)</t>
  </si>
  <si>
    <t>Prohibit Non-privileged Users from Executing Privileged Functions</t>
  </si>
  <si>
    <t>Prevent non-privileged users from executing privileged functions.</t>
  </si>
  <si>
    <t>AC-07</t>
  </si>
  <si>
    <t>Unsuccessful Logon Attempts</t>
  </si>
  <si>
    <t xml:space="preserve">•  Mobile devices must be configured to purge/wipe information on the 10th consecutive unsuccessful logon attempt. </t>
  </si>
  <si>
    <t>AC-2, AC-9, AU-2, AU-6, IA-5;</t>
  </si>
  <si>
    <t>Device Lock</t>
  </si>
  <si>
    <t>•  Inactivity includes both remote and internal access connections.</t>
  </si>
  <si>
    <t>AC-2, AC-7, IA-11, PL-4;</t>
  </si>
  <si>
    <t>Remote Access</t>
  </si>
  <si>
    <t>a. Establish and document usage restrictions, configuration/connection requirements, and implementation guidance for each type of remote access allowed; and
b. Authorize each type of remote access to the system prior to allowing such connections.</t>
  </si>
  <si>
    <t>AC-2, AC-3, AC-4, AC-18, AC-19, AC-20, CA-3, CM-10, IA-2, IA-3, IA-8, MA-4, PE-17, PL-2, PL-4, SC-10, SC-12, SC-13, SI-4;</t>
  </si>
  <si>
    <t>AC-17(01)</t>
  </si>
  <si>
    <t>Monitoring and Control</t>
  </si>
  <si>
    <t>Employ automated mechanisms to monitor and control remote access methods.</t>
  </si>
  <si>
    <t>AU-2, AU-6, AU-12;</t>
  </si>
  <si>
    <t>AC-17(02)</t>
  </si>
  <si>
    <t>Protection of Confidentiality and Integrity Using Encryption</t>
  </si>
  <si>
    <t>Implement cryptographic mechanisms to protect the confidentiality and integrity of remote access sessions.</t>
  </si>
  <si>
    <t>•  Encrypting remote sessions protects the confidentiality and integrity of sensitive information.</t>
  </si>
  <si>
    <t>SC-8, SC-12, SC-13;</t>
  </si>
  <si>
    <t>AC-17(03)</t>
  </si>
  <si>
    <t>Managed Access Control Points</t>
  </si>
  <si>
    <t>Route remote accesses through authorized and managed network access control points.</t>
  </si>
  <si>
    <t>SC-7;</t>
  </si>
  <si>
    <t>AC-17(04)</t>
  </si>
  <si>
    <t>Privileged Commands and Access</t>
  </si>
  <si>
    <t xml:space="preserve">•  The organization should define what constitutes a compelling operational need and document these in the applicable System Security and Privacy Plan (SSPP). </t>
  </si>
  <si>
    <t>AC-6, SC-12, SC-13;</t>
  </si>
  <si>
    <t>Wireless Access</t>
  </si>
  <si>
    <t>a. Establish configuration requirements, connection requirements, and implementation guidance for each type of wireless access; and
b. Authorize each type of wireless access to the system prior to allowing such connections.</t>
  </si>
  <si>
    <t>AC-2, AC-3, AC-17, AC-19, CA-9, CM-7, IA-2, IA-3, IA-8, PL-4,  SI-4;</t>
  </si>
  <si>
    <t>AC-18(03)</t>
  </si>
  <si>
    <t>Disable Wireless Networking</t>
  </si>
  <si>
    <t>Disable, when not intended for use, wireless networking capabilities embedded within system components prior to issuance and deployment.</t>
  </si>
  <si>
    <t>AC-19</t>
  </si>
  <si>
    <t>Access Control for Mobile Devices</t>
  </si>
  <si>
    <t>a. Establish configuration requirements, connection requirements, and implementation guidance for organization-controlled mobile devices, to include when such devices are outside of controlled areas; and
b. Authorize the connection of mobile devices to organizational systems.</t>
  </si>
  <si>
    <t xml:space="preserve">•  The system Business Owner must authorize the use of mobile devices.
•  Only organization-owned mobile devices and software can be used to process, access, and store Personally Identifiable Information (PII).
•  The organization must ensure mobile devices are configured to protect the storage and transmission of information on the device and must implement scanning of the device using a virus protection application.
</t>
  </si>
  <si>
    <t>AC-3, AC-4, AC-7, AC-11, AC-17, AC-18, AC-20, CA-9, CM-2, CM-6, IA-2, IA-3, MP-2, MP-4, MP-5, MP-7, PL-4, SC-7, SI-3, SI-4;</t>
  </si>
  <si>
    <t>AC-19(05)</t>
  </si>
  <si>
    <t>Full Device and Container-based Encryption</t>
  </si>
  <si>
    <t>•  The organization must encrypt information on all mobile devices that contain Personally Identifiable Information (PII).</t>
  </si>
  <si>
    <t>SC-12, SC-13, SC-28;</t>
  </si>
  <si>
    <t>AC-20</t>
  </si>
  <si>
    <t>Use of External Systems</t>
  </si>
  <si>
    <t>•  The defined terms and conditions must address, at a minimum: 
     - The types of applications that can be accessed from external information systems; 
     - The maximum FIPS 199 security category of information that can be processed, stored, and transmitted; 
     - How other users of the external information system will be prevented from accessing federal information; 
    - The use of Virtual Private Network (VPN) and stateful inspection firewall technologies; 
     - The use of and protection against the vulnerabilities of wireless technologies; 
    - The maintenance of adequate physical security controls; 
     - The use of virus and spyware protection software; and 
     - How often the security capabilities of installed software are to be updated.</t>
  </si>
  <si>
    <t>AC-2, AC-3, AC-17, AC-19, CA-3, PL-2, PL-4, SA-9, SC-7;</t>
  </si>
  <si>
    <t>AC-20(01)</t>
  </si>
  <si>
    <t>Limits on Authorized Use</t>
  </si>
  <si>
    <t>Permit authorized individuals to use an external system to access the system or to process, store, or transmit organization-controlled information only after:
(a) Verification of the implementation of controls on the external system as specified in the organization’s security and privacy policies and security and privacy plans; or
(b) Retention of approved system connection or processing agreements with the organizational entity hosting the external system.</t>
  </si>
  <si>
    <t>CA-2;</t>
  </si>
  <si>
    <t>AC-21</t>
  </si>
  <si>
    <t>Information Sharing</t>
  </si>
  <si>
    <t>AC-3, AC-4, PT-2, PT-7, RA-3, SC-15;</t>
  </si>
  <si>
    <t>AC-22</t>
  </si>
  <si>
    <t>Publicly Accessible Content</t>
  </si>
  <si>
    <t xml:space="preserve">•  A system of records maintaining Personally Identifiable Information (PII) that is not approved for release under the Freedom of Information Act (FOIA) is nonpublic information. When agencies consider sharing or posting PII, they must do so in a way that fully protects individual privacy. This control implements procedures to protect information, including PII, from being posted publicly improperly.  </t>
  </si>
  <si>
    <t>AC-3, AC-4, AT-2, AT-3;</t>
  </si>
  <si>
    <t>Awareness and Training</t>
  </si>
  <si>
    <t>AT-01</t>
  </si>
  <si>
    <r>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t>
    </r>
    <r>
      <rPr>
        <strike/>
        <sz val="10"/>
        <rFont val="Calibri"/>
        <family val="2"/>
        <scheme val="minor"/>
      </rPr>
      <t>s</t>
    </r>
    <r>
      <rPr>
        <sz val="10"/>
        <rFont val="Calibri"/>
        <family val="2"/>
        <scheme val="minor"/>
      </rPr>
      <t>, but are not limited to, Business Owner, System Owner, and/or Information System Security Officer (ISSO). 
•  The organization must designate officials to be responsible for the management of awareness and training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awareness and training policies and review at least every one (1) year to ensure the organization and Mission/Business/System awareness and training policies remain effective.
•  Ensure awareness and training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r>
  </si>
  <si>
    <t>PM-9, PS-8, SI-12;
(Redacted Privacy Controls: AR-5, AR-6)</t>
  </si>
  <si>
    <t>AT-02</t>
  </si>
  <si>
    <t>Literacy Training and Awareness</t>
  </si>
  <si>
    <t>•  Organization-defined events include assessment or audit findings; security or privacy incidents; and changes to applicable laws (to include privacy laws), Executive Orders, directives, regulations, policies, standards, and guidelines.
•  Organization-defined awareness techniques should be defined in the applicable security and privacy plan. Security and privacy awareness training may be integrated with general Cybersecurity training.
•  Develop and implement an information security and privacy education and awareness training program for all employees and individuals working on behalf of the organization who access, use, manage, or develop systems.
•  Address an individual's responsibilities associated with sending sensitive information in email within the information security and privacy education and awareness training.
•  Provide privacy training for all systems that collect, maintain, store, use, or disclose Personally Identifiable Information (PII) before granting access to organizational systems and networks to all employees and contractors. 
•  Organizations are responsible for ensuring its workforce complies with the policies and procedures developed and implemented by the organization to comply with laws and regulations. Awareness and training is an important component of complying with this responsibility.</t>
  </si>
  <si>
    <t>AC-3, AC-17, AC-22, AT-3, AT-4, CP-3, IA-4, IR-2, IR-7, PL-4, PM-13, PM-21, PS-7, PT-2, SA-8;
(Redacted Privacy Controls: AR-5, AR-6)</t>
  </si>
  <si>
    <t>AT-02(01)</t>
  </si>
  <si>
    <t>Practical Exercises</t>
  </si>
  <si>
    <t>Provide practical exercises in literacy training that simulate events and incidents.</t>
  </si>
  <si>
    <t xml:space="preserve">•  Practical exercises should be designed to, among other goals, gauge the organization’s understanding of Personally Identifiable Information (PII) and privacy requirements. </t>
  </si>
  <si>
    <t>CA-2, CA-7, CP-4, IR-3;</t>
  </si>
  <si>
    <t>AT-02(02)</t>
  </si>
  <si>
    <t>Insider Threat</t>
  </si>
  <si>
    <t>Provide literacy training on recognizing and reporting potential indicators of insider threat.</t>
  </si>
  <si>
    <t xml:space="preserve">•  Literacy training on insider threat should include how to communicate employee and management concerns regarding potential indicators of insider threat through appropriate organizational channels in accordance with established organizational policies and procedures.
</t>
  </si>
  <si>
    <t>PM-12;</t>
  </si>
  <si>
    <t>AT-02(03)</t>
  </si>
  <si>
    <t>Social Engineering and Mining</t>
  </si>
  <si>
    <t>Provide literacy training on recognizing and reporting potential and actual instances of social engineering and social mining.</t>
  </si>
  <si>
    <t xml:space="preserve">•  Literacy training on social engineering and mining should include how to recognize and report, through appropriate organizational and defined channels (e.g., applicable security and privacy plans), potential attempts to trick an individual into revealing information or taking an action that can be used to breach, compromise, or otherwise adversely impact a system.
</t>
  </si>
  <si>
    <t>AT-02(04)</t>
  </si>
  <si>
    <t>Suspicious Communications and Anomalous System Behavior</t>
  </si>
  <si>
    <t>•  Literacy training on suspicious communications and anomalous behavior should include how to recognize and report, through appropriate organizational and defined channels (e.g., applicable security and privacy plans):
    - Potentially suspicious email or web communications (e.g., receiving an unexpected email, receiving an email containing strange or poor grammar, or receiving an email from an unfamiliar sender but who appears to be from a known sponsor or contractor); and
    - Anomalous behaviors in systems.</t>
  </si>
  <si>
    <t>AT-02(05)</t>
  </si>
  <si>
    <t>Advanced Persistent Threat</t>
  </si>
  <si>
    <t>Provide literacy training on the advanced persistent threat (APT).</t>
  </si>
  <si>
    <t>AT-03</t>
  </si>
  <si>
    <t>Role-Based Training</t>
  </si>
  <si>
    <t xml:space="preserve">•  The organization must require personnel with significant information security and privacy roles and responsibilities to undergo appropriate information system security and privacy training prior to authorizing access to organization networks, systems, and/or applications; when required by significant information system or system environment changes; and when an employee enters a new position that requires additional role-specific training and refresher training one (1) year thereafter.
•  All employees and contractors with significant information security and privacy roles and responsibilities that have not completed the required training within the mandated timeframes shall have their user accounts disabled until they have met their role-based training (RBT) requirement.
</t>
  </si>
  <si>
    <t>AC-3, AC-17, AC-22, AT-2, AT-4, CP-3, IR-2, IR-4, IR-7, PL-4, PM-13, PS-7, PS-9, SA-3, SA-8, SA-11;
(Redacted Privacy Controls: AR-5, AR-6)</t>
  </si>
  <si>
    <t>AT-03(05)</t>
  </si>
  <si>
    <t>Processing Personally Identifiable Information</t>
  </si>
  <si>
    <t>PT-2, PT-3, PT-5</t>
  </si>
  <si>
    <t>AT-04</t>
  </si>
  <si>
    <t xml:space="preserve"> AT-2, AT-3, CP-3, IR-2, PM-14, SI-12
(Redacted Privacy Controls: AR-5, AR-6)</t>
  </si>
  <si>
    <t>Audit and Accountability</t>
  </si>
  <si>
    <t>AU-01</t>
  </si>
  <si>
    <r>
      <t xml:space="preserve">PM-9, PS-8, SI-12.
</t>
    </r>
    <r>
      <rPr>
        <b/>
        <sz val="10"/>
        <rFont val="Calibri"/>
        <family val="2"/>
        <scheme val="minor"/>
      </rPr>
      <t>(Redacted Privacy Controls: AR-4)</t>
    </r>
  </si>
  <si>
    <t>AU-02</t>
  </si>
  <si>
    <t>Event Logging</t>
  </si>
  <si>
    <r>
      <rPr>
        <b/>
        <sz val="10"/>
        <rFont val="Calibri"/>
        <family val="2"/>
        <scheme val="minor"/>
      </rPr>
      <t xml:space="preserve">Note: Ensure that all three bullets of this Supplemental Control Requirements &amp; Guidance are reviewed. Because of software limitations, the cell may be not visible unless the user expands the cell manually). 
</t>
    </r>
    <r>
      <rPr>
        <sz val="10"/>
        <rFont val="Calibri"/>
        <family val="2"/>
        <scheme val="minor"/>
      </rPr>
      <t xml:space="preserve">
•  The risk assessment should at least include the following auditable events: 
    - Server events and error messages;
    - User log-on and log-off (successful or unsuccessful); 
    - All system administration (including privileged user) activities; 
    - Modification of privileges and access; 
    - Start up and shut down; 
    - Application modifications; 
    - Application alerts and error messages; 
    - Configuration changes;
    - Account creation, modification, or deletion;
    - File access, creation, modification, or deletion;
    - Read access to sensitive information;
    - Modification to sensitive information;
    - Printing sensitive information;
    - Anomalous (e.g., non-attributable) activity;
    - Data as required for privacy monitoring privacy controls;
    - Concurrent log-on from different work stations;
    - Override of access control mechanisms; and
    - Process creation
•  For event types for logging within the system, the organization- defined frequency or situation requiring logging should be documented in the System Security and Privacy Plan (SSPP). The following are a minimum set of event types:
    - User log-on and log-off (successful or unsuccessful);
    - Configuration changes;
    - Application alerts and error messages:
    - All system administration (including privileged user) activities;
    - Modification of privileges and access;
    - Account creation, modification, or deletion;
    - Concurrent log-on from different work stations; and
    - Override of access control mechanisms.
•  For Cloud environments, the organization defines the events to be audited. The events to be audited are accepted and approved by the Authorizing Official (AO).</t>
    </r>
  </si>
  <si>
    <r>
      <t xml:space="preserve">AC-2, AC-3,AC-6, AC-7, AC-8, AC-17, AU-3, AU-4, AU-5, AU-6, AU-7, AU-11, AU-12, CM-3, CM-5, CM-6, CM-13, IA-3, MA-4, MP-2, MP-4, PE-3, PM-21, PT-2, PT-7, RA-8, SA-8, SC-7, SC-18, SI-3, SI-4,SI-7, SI-10, SI-11.
</t>
    </r>
    <r>
      <rPr>
        <b/>
        <sz val="10"/>
        <rFont val="Calibri"/>
        <family val="2"/>
        <scheme val="minor"/>
      </rPr>
      <t xml:space="preserve">(Redacted Privacy Controls: AR-4)
</t>
    </r>
  </si>
  <si>
    <t>AU-03</t>
  </si>
  <si>
    <t>Content of Audit Records</t>
  </si>
  <si>
    <t xml:space="preserve">Ensure that audit records contain information that establishes the following:
a. What type of event occurred;
b. When the event occurred;
c. Where the event occurred;
d. Source of the event;
e. Outcome of the event; and 
f. Identity of any individuals, subjects, or objects/entities associated with the event.
</t>
  </si>
  <si>
    <t xml:space="preserve">•  Record disclosures of sensitive information, including Protected Health Information (PHI) and financial information. Log the information type, date, time, receiving party, and releasing party. </t>
  </si>
  <si>
    <r>
      <t xml:space="preserve">AU-2, AU-8, AU-12, MA-4, SA-8, SI-7,SI-11
</t>
    </r>
    <r>
      <rPr>
        <b/>
        <sz val="10"/>
        <rFont val="Calibri"/>
        <family val="2"/>
        <scheme val="minor"/>
      </rPr>
      <t xml:space="preserve">(Redacted Privacy Controls: AR-4)
</t>
    </r>
  </si>
  <si>
    <t>AU-03(01)</t>
  </si>
  <si>
    <t>Additional Audit Information</t>
  </si>
  <si>
    <t xml:space="preserve">Generate audit records containing the following additional information and event details explicitly needed for audit requirements: 
a. Session, connection, transaction, or activity duration;
b. For client-server transactions, the number of bytes received and bytes sent; 
c. Additional informational messages to diagnose or identify the event;
d. Characteristics that describe or identify the object or resource being acted upon; 
e. Individual identities of group account users; and 
f. Full-text of privileged commands. </t>
  </si>
  <si>
    <r>
      <t>•  The organization defines audit record types. The System Owner approves and accepts the audit record types.</t>
    </r>
    <r>
      <rPr>
        <strike/>
        <sz val="10"/>
        <rFont val="Calibri"/>
        <family val="2"/>
        <scheme val="minor"/>
      </rPr>
      <t xml:space="preserve"> </t>
    </r>
  </si>
  <si>
    <t>AU-03(03)</t>
  </si>
  <si>
    <t>Limit Personally Identifiable Information Elements</t>
  </si>
  <si>
    <t>•  The organization must identify the minimum Personally Identifiable Information (PII) elements that are relevant and necessary to accomplish the purpose of collection, and where a collection of certain PII requires legal authorization, the organization must ensure that such collection is legally authorized.  
•  The audit policy should document the justification for inclusion of PII in audit logs.</t>
  </si>
  <si>
    <t>RA-3</t>
  </si>
  <si>
    <t>AU-04</t>
  </si>
  <si>
    <t>Audit Log Storage Capacity</t>
  </si>
  <si>
    <r>
      <t xml:space="preserve">AU-2, AU-5, AU-6, AU-7, AU-9, AU-11,  AU-12, SI-4
</t>
    </r>
    <r>
      <rPr>
        <b/>
        <sz val="10"/>
        <rFont val="Calibri"/>
        <family val="2"/>
        <scheme val="minor"/>
      </rPr>
      <t>(Redacted Privacy Controls: AR-4)</t>
    </r>
  </si>
  <si>
    <t>AU-06</t>
  </si>
  <si>
    <t>Audit Record Review, Analysis, and Reporting</t>
  </si>
  <si>
    <t>•  Organization-defined inappropriate or unusual activity includes, but is not limited to :
    - Initialization sequences; logons (successful and unsuccessful); errors; system processes; security software (e.g., malicious code protection, intrusion detection, and firewall); applications; performance; and system resource utilization;
    - Network traffic; 
    - Bandwidth utilization rates;
    - Alert notifications; 
    - Border defense devices; or
    - Creation of unauthorized administrator, system, and privileged application accounts.
•  The organization must investigate suspicious activity or suspected violations on the information system, report findings to appropriate officials, and take appropriate action.
•  For Cloud environments, the organization must document and accept the coordination between service provider and organization. In Multi-Tenant environments, the organization must document its capability and means for providing review, analysis, and reporting to the organization for data pertaining to the consumer.</t>
  </si>
  <si>
    <r>
      <t xml:space="preserve">AC-2, AC-3, AC-5, AC-6, AC-7, AC-17, AU-7, CA-2,CA-7, CM-2,CM-5, CM-6,CM-10, CM-11, IA-2, IA-3, IA-5,  IA-8, IR-5, MA-4, MP-4, PE-3, PE-6, RA-5, SA-8, SC-7, SI-3, SI-4, SI-7
</t>
    </r>
    <r>
      <rPr>
        <b/>
        <sz val="10"/>
        <rFont val="Calibri"/>
        <family val="2"/>
        <scheme val="minor"/>
      </rPr>
      <t>(Redacted Privacy Controls: AR-4)</t>
    </r>
  </si>
  <si>
    <t>AU-07</t>
  </si>
  <si>
    <t>Audit Record Reduction and Report Generation</t>
  </si>
  <si>
    <t>Provide and implement an audit record reduction and report generation capability that:
a. Supports on-demand audit record review, analysis, and reporting requirements and after-the-fact investigations of incidents; and
b. Does not alter the original content or time ordering of audit records.</t>
  </si>
  <si>
    <t>AC-2, AU-2, AU-3, AU-4, AU-5,  AU-6,AU-12, CM-5, IA-5, IR-4, PM-12, SI-4</t>
  </si>
  <si>
    <t>AU-09</t>
  </si>
  <si>
    <t>Protection of Audit Information</t>
  </si>
  <si>
    <t xml:space="preserve">•  Organization-defined personnel or roles may include the system administrator or the Information System Security Officer (ISSO), defined in the applicable System Security and Privacy Plan (SSPP). </t>
  </si>
  <si>
    <t>AC-3, AC-6, AU-6, AU-11, AU-15,MP- 2, MP-4, PE-2, PE-3, PE-6, SA-8, SC-8, SI-4.</t>
  </si>
  <si>
    <t>AU-10</t>
  </si>
  <si>
    <t>Non-Repudiation</t>
  </si>
  <si>
    <t>•  The organization-defined actions must be ACA eligibility and enrollment functions including, but not limited to, applying for advance payments of the Advance Premium Tax Credit (APTC) and Cost-sharing Reductions (CSR); applying for enrollment in Qualified Health Plans (QHP); completing enrollment in QHPs; and providing related Customer Service.
•  The actions to be covered by non-repudiation should be defined in the applicable System Security and Privacy Plan (SSPP). 
•  Types of individual actions covered by non-repudiation may include, but are not limited to, creating information, sending and receiving messages, and approving information. 
•  Non-repudiation protects against claims by authors of not having authored certain documents, senders of not having transmitted messages, receivers of not having received messages, and signatories of not having signed documents.
•  Non-repudiation services can be used to determine if information originated from an individual or if an individual took specific actions (e.g., sending an email, signing a contract, approving a procurement request, or receiving specific information). Organizations obtain non-repudiation services by employing various techniques or mechanisms, including digital signatures and digital message receipts.</t>
  </si>
  <si>
    <r>
      <t xml:space="preserve">AU-9, PM-12, SA-8,SC-8, SC-12, SC-13, SC-17, SC-23
</t>
    </r>
    <r>
      <rPr>
        <b/>
        <sz val="10"/>
        <rFont val="Calibri"/>
        <family val="2"/>
        <scheme val="minor"/>
      </rPr>
      <t>(Redacted Privacy Controls: AR-4 and AR-8)</t>
    </r>
  </si>
  <si>
    <t>AU-11</t>
  </si>
  <si>
    <t>Audit Record Retention</t>
  </si>
  <si>
    <t>AU-2,AU-4, AU-5, AU-6,AU-9, MP-6,RA-5, SI-12.</t>
  </si>
  <si>
    <t>AU-12</t>
  </si>
  <si>
    <t>Audit Record Generation</t>
  </si>
  <si>
    <t xml:space="preserve">•  Organization-defined personnel or roles responsible for identifying event types to be logged by specific components of the system should be defined in the applicable System Security Plans (SSP).  </t>
  </si>
  <si>
    <t>AC-3, AC-6, AC-17,AU-2, AU-3,AU-4, AU-5, AU-6, AU-7,AU-14, CM-5, MA-4, MP-4, PM-12, SA-8, SC-18, SI-3, SI-4, SI-7, SI-10.</t>
  </si>
  <si>
    <t>AU-12(03)</t>
  </si>
  <si>
    <t>Changes by Authorized Individuals</t>
  </si>
  <si>
    <t>•  Changes to the audit of information systems containing Personally Identifiable Information (PII) must be limited to a subset of authorized system administrators to ensure integrity of audit logs. This control requires organizations to define the individuals or roles that would be able to make changes to audit generation requirements. Such changes to logging may be necessary to support investigations into potential abuse or misuse of PII, PII incidents or breaches, or other inappropriate activities that may result in privacy harms.</t>
  </si>
  <si>
    <t> AC-3</t>
  </si>
  <si>
    <t>Assessment, Authorization, and Monitoring</t>
  </si>
  <si>
    <t>CA-01</t>
  </si>
  <si>
    <t>Policies and Procedures</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</si>
  <si>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assessment, authorization, and monitoring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assessment, authorization, and monitoring policies and review at least every one (1) year to ensure the organization and Mission/Business/System assessment, authorization, and monitoring policies remain effective.
•  Ensure assessment, authorization, and monitoring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
</t>
  </si>
  <si>
    <t>PM-9, PS-8, SI-12;
(Redacted Privacy Controls: AR-1 and AR-7)</t>
  </si>
  <si>
    <t>CA-02(01)</t>
  </si>
  <si>
    <t>Independent Assessors</t>
  </si>
  <si>
    <t>Employ independent assessors or assessment teams to conduct control assessments.</t>
  </si>
  <si>
    <r>
      <t xml:space="preserve">•  CMS provides guidance for employing independent assessors. Refer to your program's </t>
    </r>
    <r>
      <rPr>
        <i/>
        <sz val="10"/>
        <rFont val="Calibri"/>
        <family val="2"/>
        <scheme val="minor"/>
      </rPr>
      <t>Framework for Independent Assessment of Security and Privacy Controls</t>
    </r>
    <r>
      <rPr>
        <sz val="10"/>
        <rFont val="Calibri"/>
        <family val="2"/>
        <scheme val="minor"/>
      </rPr>
      <t xml:space="preserve"> provided by CMS. </t>
    </r>
  </si>
  <si>
    <t>Information Exchange</t>
  </si>
  <si>
    <t xml:space="preserve">•  Organizations should use the appropriate type of information exchange agreement (e.g., Interconnection Security Agreements [ISA], Memorandum of Understanding [MOU], and Memorandum of Agreement [MOA]) defined in applicable security and privacy plans to manage the exchange of information between systems. The appropriate agreements must be approved and in place prior to any information sharing. 
•  The interconnection agreement (or other applicable connection agreement) is updated following significant changes to the system, organizations, or the nature of the electronic sharing of information that could impact the validity or security postures of the agreement.
•  Enters into MOUs, MOAs, Letters of Intent, Computer Matching Agreements (CMA), Information Exchange Agreement s(IEA), or similar agreements, with parties (internal and external) that specifically describe the Personally Identifiable Information (PII) covered and enumerate the purposes for which the PII may be used.
•  Consistent with the Purpose Specification and Use Limitation Fair Information Practice Principles (FIPP), sharing of PII must be compatible with the purpose for which it was collected. Consistent with the Transparency FIPP, any subsequent sharing that is not compatible may not be done until additional notice is provided to the individual, their consent is obtained, and relevant documents are updated or published. 
•  The Authorizing Official (AO) or other senior leadership have the authority to order the immediate termination and/or suspension of any interconnection that, in the judgment of and informed by senior cybersecurity or privacy officials, presents an unacceptable level of risk to the organization. </t>
  </si>
  <si>
    <t>AC-3, AC-4, AC-20, AU-2, AU-12, CA-6, CA-7, IA-3, IR-4, PL-2, RA-3, SA-9, SC-7, SI-4, SI-12;</t>
  </si>
  <si>
    <t>Plan of Action and Milestones</t>
  </si>
  <si>
    <t>CA-2, CA-7, CM-4, PM-4, PM-9, RA-7, SI-2, SI-12;</t>
  </si>
  <si>
    <t>CA-06</t>
  </si>
  <si>
    <t>Authorization</t>
  </si>
  <si>
    <t>CA-1, CA-2, CA-3, CA-7, PM-9, PM-10, SA-10, SI-12;</t>
  </si>
  <si>
    <t>CA-07</t>
  </si>
  <si>
    <t>Continuous Monitoring</t>
  </si>
  <si>
    <t>AC-2, AC-6, AC-17, AT-4, AU-6, CA-2, CA-5, CA-6, CM-3, CM-4, CM-6, CM-11, IA-5, IR-5, MA-2, MA-3, MA-4, PE-3, PE-6, PE-14, PE-16,  PL-2, PM-4, PM-6, PM-9, PM-10, PM-12, PM-14,, PM-28, PM-31, PS-7, RA-3, RA-5, RA-7, SA-8, SA-9, SA-11, SC-5, SC-7, SC-18, SI-2, SI-3, SI-4, SI-12, SR-6;
(Redacted Privacy Controls: AR-4)</t>
  </si>
  <si>
    <t>CA-07(04)</t>
  </si>
  <si>
    <t>Risk Monitoring</t>
  </si>
  <si>
    <t>Ensure risk monitoring is an integral part of the continuous monitoring strategy that includes the following:
(a) Effectiveness monitoring;
(b) Compliance monitoring; and
(c) Change monitoring.</t>
  </si>
  <si>
    <t>•  The organization must update the continuous monitoring strategy to document processes and guidance for what is considered effectiveness monitoring, compliance monitoring, and change monitoring as part of a holistic risk monitoring strategy.</t>
  </si>
  <si>
    <t>CA-08</t>
  </si>
  <si>
    <t>Penetration Testing</t>
  </si>
  <si>
    <t xml:space="preserve">•  CMS requires all entities to conduct penetration testing on the documented system and its full boundary as documented in the System Security and Privacy Plan (SSPP) at least every one (1) year to maintain authorization. The penetration testing must be conducted by an independent assessor or assessor team. See also CA-08(01).   
•  Penetration tests are performed when new risks and threats potentially affecting the system/applications are identified and reported or upon request from CMS. 
•  The Penetration Testing Rules of Engagement should include information such as the scope of systems or system components to be tested and any systems or system components to exclude, and should be agreed upon and co-signed by both the system Authorizing Official (AO) and penetration testing organization official.
•  Penetration test scanning includes evaluation of embedded structures (e.g., content that can be changed without reloading the anchor content) and interactive content.
•  Penetration test scanning results must be searchable by the organization and in a format compliant with CMS requirements.
•  Penetration test information sources include systems, appliances, devices, services, and applications (including databases).
•  Organization-directed penetration test information collection rules/requests (e.g., sources, queries, data calls) must be implemented/provided within the timeframe specified in the request.
•  Penetration testing on a production system must be conducted in a manner that minimizes risk of information corruption or service outage.
•  Penetration Testing reports must be provided to CMS and must summarize the findings and articulate the significance, impact, and risk of the findings and provide remediation plans. Penetration Testing reports provided to CMS must include the underlying raw security information/results in unaltered format. 
</t>
  </si>
  <si>
    <t xml:space="preserve"> SA-11;
(Redacted Privacy Controls: AP-1, AP-2, TR-1, TR-2)</t>
  </si>
  <si>
    <t>CA-09</t>
  </si>
  <si>
    <t>Internal System Connections</t>
  </si>
  <si>
    <t>AC-3, AC-4, AC-18, AC-19, AU-2, AU-12, CA-7, CM-2, IA-3, SC-7, SI-4, SI-12;
(Redacted Privacy Controls: UL-1, UL-2)</t>
  </si>
  <si>
    <t>CM-01</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</si>
  <si>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configuration management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configuration management policies and review at least every one (1) year to ensure the organization and Mission/Business/System configuration management policies remain effective.
•   Ensure configuration management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
</t>
  </si>
  <si>
    <t>PM-9, PS-8, SA-8, SI-12;</t>
  </si>
  <si>
    <t>CM-02</t>
  </si>
  <si>
    <t>Baseline Configuration</t>
  </si>
  <si>
    <t xml:space="preserve">•  Baseline configuration requirements apply to all systems, devices, appliances, and applications and must include security updates.  
•  Baseline configurations can be based upon government, industry, and vendor standards and best practices. Critical security patches will be defined by federal or state government or the vendor. 
•  Examples of emergency changes include, but are not limited to, unscheduled changes, system crashes, replacement of critical hardware components. 
</t>
  </si>
  <si>
    <t>AC-19, AU-6, CA-9, CM-1, CM-3, CM-5, CM-6, CM-8, CM-9, CP-9, CP-10, CP-12, MA-2, PL-8, PM-5, SA-8, SA-10, SA-15, SC-18;</t>
  </si>
  <si>
    <t xml:space="preserve">•  When analyzing changes to the system, the impacts to security and privacy must be considered. A review of and update to the Security Impact Analysis (SIA) and/or the Privacy Impact Assessment (PIA) must be assessed.
•  The identified changes to the system must be updated in a Change Notification (CN) form and SIA.
•   The entity must refer to the specific entity-type CMS CN procedures and submit the specific entity-type CMS CN form and SIA if appropriate to CMS for evaluation. 
</t>
  </si>
  <si>
    <t xml:space="preserve">CA-2, CA-7, CM-3, CM-8, CM-9, MA-2, RA-3, RA-5, SA-4, SA-5, SA-8, SA-10, SI-2
</t>
  </si>
  <si>
    <t>CM-04(02)</t>
  </si>
  <si>
    <t>Verification of Controls</t>
  </si>
  <si>
    <t>After system changes, verify that the impacted controls are implemented correctly, operating as intended, and producing the desired outcome with regard to meeting the security and privacy requirements for the system.</t>
  </si>
  <si>
    <t>•  Any system, including development and test, that contains and/or processes sensitive information (e.g., Personally Identifiable Information [PII]) must verify security functions in accordance with this control.
•  The system’s security functions must be continuously monitored and evaluated to ensure they are operating as intended and changes do not have an adverse effect on system performance.
•  Actions must be taken to verify that the provisioned security function implementation being assessed and/or monitored meets security function requirements, and is an approved system configuration.
•  If a system change is made, the impacts to security and privacy must be considered. If necessary, the organization reviews and/or updates the Security Impact Analysis (SIA) and/or the Privacy Impact Assessment (PIA).</t>
  </si>
  <si>
    <t>SA-11, SI-6</t>
  </si>
  <si>
    <t>CM-05</t>
  </si>
  <si>
    <t>Access Restrictions for Change</t>
  </si>
  <si>
    <t>Define, document, approve, and enforce physical and logical access restrictions associated with changes to the system.</t>
  </si>
  <si>
    <t xml:space="preserve">•  Only qualified and authorized individuals are permitted access to systems for purposes of initiating changes.
•  Qualified and authorized individuals are determined and documented by the organization.
•  Qualified individuals are those with the appropriate technical skills and expertise within the scope of their job responsibilities. 
</t>
  </si>
  <si>
    <t>AC-3, AC-5, AC-6, CM-9, PE-3, SC-28, SI-2, SI-10;</t>
  </si>
  <si>
    <t>Configuration Settings</t>
  </si>
  <si>
    <t xml:space="preserve">•  The organization's hierarchy for implementing appropriate security configuration guidelines is as follows:
    - United States Government Configuration Baseline (USGCB)
    - NIST National Checklist Program (NCP) Tier IV, then Tier III, Tier II, and Tier I, in descending order; and
    - Defense Information Systems Agency (DISA) Security Technical Implementation Guides (STIG).
•  If formal government-authorized checklists do not exist, then organizations are encouraged to use commercially accepted practices (e.g., SANS), independent testing results, or vendor or industry group (i.e., the Center for Internet Security [CIS] checklists).
•  The organization ensures that checklists for configuration settings are Security Content Automation Protocol (SCAP) validated or SCAP Compatible (if validated checklists are not available).
•  Ensure deployed configurations are supported for security updates.
</t>
  </si>
  <si>
    <t>AC-3, AC-19, AU-2, AU-6, CA-9, CM-2, CM-3, CM-5, CM-7, CM-11, CP-7, CP-9, CP-10, IA-3, IA-5, PL-8, RA-5, SA-4, SA-5, SA-8, SA-9, SC-18, SC-28, SC-43, SI-2, SI-4, SI-6;</t>
  </si>
  <si>
    <t>CM-07</t>
  </si>
  <si>
    <t>Least Functionality</t>
  </si>
  <si>
    <t xml:space="preserve">•  A list of specifically needed system services, ports, and network protocols will be maintained and documented in the applicable security/privacy plan; all others will be disabled. 
•  Use the Center for Internet Security (CIS) guidelines (Level 1) to establish the list of prohibited or restricted functions, ports, protocols, and/or services or the organization establishes its own list of prohibited or restricted functions, ports, protocols, and/or services if United States Government Configuration Baseline (USGCB) is not available. 
•  Configuration review information sources include systems, appliances, devices, services, and applications (including databases).
</t>
  </si>
  <si>
    <t>AC-3, AC-4, AC-6, CM-2, CM-5, CM-6, CM-11, RA-5, SA-4, SA-5, SA-8, SA-9, SA-15, SC-2, SC-7, SI-4;</t>
  </si>
  <si>
    <t>CM-07(01)</t>
  </si>
  <si>
    <t>Periodic Review</t>
  </si>
  <si>
    <t xml:space="preserve">•  The minimum standard to review the system is one (1) year, however the organization may choose a more frequent review standard. </t>
  </si>
  <si>
    <t>AC-18, CM-7, IA-2;</t>
  </si>
  <si>
    <t>CM-07(02)</t>
  </si>
  <si>
    <t>Prevent Program Execution</t>
  </si>
  <si>
    <t xml:space="preserve">•  Examples of organizational-defined policies include, but are not limited to, software must be legally licensed, software must be provisioned in approved configurations, and users must be authorized for software program use. </t>
  </si>
  <si>
    <t>CM-8, PM-5, PL-4, PS-6;</t>
  </si>
  <si>
    <t>CM-07(05)</t>
  </si>
  <si>
    <t>Authorized Software - Allow by Exception</t>
  </si>
  <si>
    <t xml:space="preserve">•  Organizations may implement automated updates from a trusted source or allow by exception (i.e., use of authorized software whitelisting information sources such as systems, appliances, devices, services, and applications [including databases]) to ensure authorized software programs on the system.
•  Authorized software programs can be limited to specific versions or from a specific source. 
</t>
  </si>
  <si>
    <t>CM-2, CM-6, CM-8, CM-10, PM-5, SA-10, SI-7;</t>
  </si>
  <si>
    <t>CM-08</t>
  </si>
  <si>
    <t>System Component Inventory</t>
  </si>
  <si>
    <t xml:space="preserve">•  The organization should coordinate the inventory of system components with the organization-defined continuous monitoring capability.
</t>
  </si>
  <si>
    <t>CM-2, CM-6, CM-7, CM-9, CM-10, CM-11, CM-13, CP-2, CP-9, MA-2, MA-6,  PM-5, SA-4, SA-5, SI-2;</t>
  </si>
  <si>
    <t>CM-08(01)</t>
  </si>
  <si>
    <t>Updates During Installation and Removal</t>
  </si>
  <si>
    <t>Update the inventory of system components as part of component installations, removals, and system updates.</t>
  </si>
  <si>
    <t xml:space="preserve"> PM-16;</t>
  </si>
  <si>
    <t>CM-08(03)</t>
  </si>
  <si>
    <t>Automated Unauthorized Component Detection</t>
  </si>
  <si>
    <t>AC-17, AC-18, AC-19, CA-7, SC-39, SI-3, SI-4, SI-7, RA-5;</t>
  </si>
  <si>
    <t>CM-09</t>
  </si>
  <si>
    <t>Configuration Management Plan</t>
  </si>
  <si>
    <t xml:space="preserve">•  Organization-level personnel and roles responsible for reviewing and approving the configuration management plan should be defined in the organization's System Security and Privacy Plan (SSPP). </t>
  </si>
  <si>
    <t>FedRAMP: Rev. 4 Baseline; 
NIST SP: 800-128;</t>
  </si>
  <si>
    <t>CM-10</t>
  </si>
  <si>
    <t>Software Usage Restrictions</t>
  </si>
  <si>
    <t>a. Use software and associated documentation in accordance with contract agreements and copyright laws;
b. Track the use of software and associated documentation protected by quantity licenses to control copying and distribution; and
c. Control and document the use of peer-to-peer file sharing technology to ensure that this capability is not used for the unauthorized distribution, display, performance, or reproduction of copyrighted work.</t>
  </si>
  <si>
    <t>AC-17, AU-6, CM-7, CM-8, SC-7;</t>
  </si>
  <si>
    <t>CM-11</t>
  </si>
  <si>
    <t>User-Installed Software</t>
  </si>
  <si>
    <t>•  Monitoring of user-installed software policy compliance is done via CM-7(5).</t>
  </si>
  <si>
    <t>AC-3, AU-6, CM-2, CM-3, CM-5, CM-6, CM-7, CM-8, PL-4, SI-7;</t>
  </si>
  <si>
    <t>CM-12</t>
  </si>
  <si>
    <t xml:space="preserve">Information Location </t>
  </si>
  <si>
    <t>•  The organization must identify and document the location of information that resides on the system and any information flows of that information to other components where the information may be processed and/or stored (e.g., backups).</t>
  </si>
  <si>
    <t>AC-2, AC-3, AC-4, AC-6, CM-8, PM-5, RA-2, SA-4, SA-8, SA-17, SC-4, SC-28, SI-4, SI-7;</t>
  </si>
  <si>
    <t>CM-13</t>
  </si>
  <si>
    <t>Data Action Mapping</t>
  </si>
  <si>
    <t>Develop and document a map of system data actions.</t>
  </si>
  <si>
    <r>
      <t xml:space="preserve">•  Mapping of data actions includes the data actions; elements of Personally Identifiable Information (PII) being processed in data actions; system components involved in data actions and environments of data actions (i.e., geographic locations, internal, cloud, or third parties); and owners or operators of the components.  
•  Organizations should also document the purposes for the data actions. Data actions are system operations that process PII, which includes collecting, retaining, logging, analyzing, transforming or merging, disclosing, transferring, and disposing of PII (refer to NIST Internal Report (NISTIR) 8062: </t>
    </r>
    <r>
      <rPr>
        <i/>
        <sz val="10"/>
        <rFont val="Calibri"/>
        <family val="2"/>
        <scheme val="minor"/>
      </rPr>
      <t>An Introduction to Privacy Engineering and Risk Management in Federal System</t>
    </r>
    <r>
      <rPr>
        <sz val="10"/>
        <rFont val="Calibri"/>
        <family val="2"/>
        <scheme val="minor"/>
      </rPr>
      <t xml:space="preserve">). </t>
    </r>
  </si>
  <si>
    <t>CM-4, CM-12, PM-5;</t>
  </si>
  <si>
    <t>Contingency Planning</t>
  </si>
  <si>
    <t>CP-01</t>
  </si>
  <si>
    <t>PM-9, PS-8, SI-12;</t>
  </si>
  <si>
    <t>CP-02</t>
  </si>
  <si>
    <t>Contingency Plan</t>
  </si>
  <si>
    <r>
      <t>•  The organization defines a list of key contingency personnel (identified by name and/or by role) and organizational elements to whom the organization will distribute the Contingency Plan (CP) and communicate any changes.</t>
    </r>
    <r>
      <rPr>
        <b/>
        <sz val="10"/>
        <rFont val="Calibri"/>
        <family val="2"/>
        <scheme val="minor"/>
      </rPr>
      <t xml:space="preserve"> </t>
    </r>
    <r>
      <rPr>
        <sz val="10"/>
        <rFont val="Calibri"/>
        <family val="2"/>
        <scheme val="minor"/>
      </rPr>
      <t>Those roles may include, but are not limited to, the Information System Security Officer (ISSO), System Owner, Contingency Plan Coordinator (CPC), Business Owner(s), system administrator(s), and database administrator(s).
•  The contingency plan for systems, especially for those containing Protected Health Information (PHI) / Personally Identifiable Information (PII), must include:
    - Data backup plan;
    - Disaster recovery plan;
    - Emergency mode operation plan; and
    - Emergency access procedures.</t>
    </r>
  </si>
  <si>
    <t>AC-14, CP-3, CP-4, CP-6, CP-7, CP-8, CP-9, CP-10, CP-13, IR-4, IR-6, IR-8, MA-6, MP-2, MP-4, MP-5, PL-2, PM-8, PM-11, SA-15, SC-7, SC-23, SI-12;</t>
  </si>
  <si>
    <t>CP-02(03)</t>
  </si>
  <si>
    <t>Resume Missions and Business Functions</t>
  </si>
  <si>
    <r>
      <t>•  Organizations may choose to carry out the contingency planning activities in this control enhancement as part of organizational business continuity planning, including, for example, as part of business impact analyses. The period for resumption of essential missions/business functions may depend on the severity/extent of disruptions to the information system and its supporting infrastructure.
•  Calculate the Maximum Tolerable Downtime (MTD), which represents the total amount of time the system owner and Authorizing Official (AO) is willing to accept for a mission/business process outage or disruption and includes all impact considerations. The MTD must be consistent with the mission/business Continuity of Operations Plan (COOP).               
•  Calculate the recovery time objectives (RTO), which define the maximum amount of time that a system resource can remain unavailable before there is an unacceptable impact on other system resources</t>
    </r>
    <r>
      <rPr>
        <strike/>
        <sz val="10"/>
        <rFont val="Calibri"/>
        <family val="2"/>
        <scheme val="minor"/>
      </rPr>
      <t xml:space="preserve"> </t>
    </r>
    <r>
      <rPr>
        <sz val="10"/>
        <rFont val="Calibri"/>
        <family val="2"/>
        <scheme val="minor"/>
      </rPr>
      <t xml:space="preserve">supported mission/business processes, and the MTD. The RTO must be less than and not exceed the value of the MTD.                                  
•  The organization-defined role or personnel for contingency planning, working with management and the senior designated authority who has the authority to activate the Continency Plan (CP), should determine when to activate the CP based on maintaining the continuity of operations to support critical mission/business processes once the activation criterion is met.   
•  Resumption of essential missions and business functions must meet the mission/business COOP requirements as defined for the system. 
•  Document the results in the mission/business Contingency Plan. 
</t>
    </r>
  </si>
  <si>
    <t>PE-12;</t>
  </si>
  <si>
    <t>CP-02(08)</t>
  </si>
  <si>
    <t>Identify Critical Assets</t>
  </si>
  <si>
    <t xml:space="preserve">•  Perform an inventory and identify critical information system assets (such as hardware, software, firmware, information, data, applications, communications, and people) supporting essential missions and business functions.
•  Maintain an active inventory of the critical information system assets in the Information System Contingency Plan (ISCP).
</t>
  </si>
  <si>
    <t>CM-8, RA-9;</t>
  </si>
  <si>
    <t>CP-03</t>
  </si>
  <si>
    <t>Contingency Training</t>
  </si>
  <si>
    <t>•  The organization-defined role or personnel must identify and designate appropriate Contingency Plan (CP) team members to be trained to implement the system CP strategy. 
•  Each team must be trained and ready to respond in the event of a disruptive situation requiring plan activation consistent with their assigned roles and responsibilities.
•  Recovery personnel are assigned to the specific team(s) that will respond to the event, recover capabilities, and return the system to normal operations.     
•  Recovery team members need to clearly understand the team’s recovery effort goal, individual procedures the team will execute, and how interdependencies between recovery teams may affect overall strategies.     
•  Organization-defined events are defined in CP-1.</t>
  </si>
  <si>
    <t>AT-2, AT-3, AT-4, CP-2, CP-4, CP-8, IR-2, IR-4;</t>
  </si>
  <si>
    <t>CP-09</t>
  </si>
  <si>
    <t>System Backup</t>
  </si>
  <si>
    <t xml:space="preserve">•  User-level information includes any information other than system-level information. 
•  System-level information includes, for example, system-state information, operating system and application software, and licenses.
•  Information system backups reflect the requirements in contingency plans as well as other organizational requirements for backing up information. The transfer rate of backup information to an alternate storage site (if so designated) is guided by the organization’s recovery time objectives and recovery point objectives. Checkpoint capabilities are part of any backup operation that updates files and consumes large amounts of information system time.
•  Backup copies of information must be protected with the same level of security as if that information were maintained on the original information system. Applicable controls necessary to achieve this and to protect confidentiality include encryption of the backup. Backing up information helps maintain the integrity of the data—a requirement of the Privacy Act and Health Insurance Portability and Accountability Act (HIPAA). 
•  The organization must ensure that a current, retrievable copy of Personally Identifiable Information (PII) is available before movement of information system equipment. </t>
  </si>
  <si>
    <t>CP-2, CP-6, CP-10, MP-4, MP-5, SI-4, SC-13, SC-28;</t>
  </si>
  <si>
    <t>CP-09(01)</t>
  </si>
  <si>
    <t>Testing for Reliability and Integrity</t>
  </si>
  <si>
    <t>•  Backup information should be reliably retrieved. Reliability pertains to the systems and system components where the backup information is stored, the operations used to retrieve the information, and the integrity of the information retrieved. Independent and specialized tests can be used for each aspect of reliability. For example, such assurance can be obtained by decrypting and transporting (or transmitting) a random sample of backup files from the alternate storage or backup site and comparing the information to the same information at the primary processing site.</t>
  </si>
  <si>
    <t>CP-4;</t>
  </si>
  <si>
    <t>CP-10</t>
  </si>
  <si>
    <t>System Recovery and Reconstitution</t>
  </si>
  <si>
    <t xml:space="preserve">•  Secure system recovery and reconstitution includes, but is not limited to:
    - Reset all system parameters (either default or organization-established);
    - Reinstall patches;
    - Reestablish configuration settings;
    - Reinstall application and system software; and 
    - Fully test the system
•  Recovery of the information system after a failure or other contingency must be done in a trusted, secure, and verifiable manner.
•  Recovery is executing contingency plan activities to restore organizational missions and business functions. Reconstitution takes place following recovery and includes activities for returning systems to fully operational states. Recovery and reconstitution operations reflect mission and business priorities; recovery point, recovery time, and reconstitution objectives; and organizational metrics consistent with contingency plan requirements. </t>
  </si>
  <si>
    <t>CA-2, CA-6, CA-7, CP-2, CP-4, CP-6, CP-7, CP-9, IR-4, SA-8;</t>
  </si>
  <si>
    <t>Identification and Authentication</t>
  </si>
  <si>
    <t>IA-01</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</si>
  <si>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identification and authentication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identification and authentication policies and review at least every one (1) year to ensure the organization and Mission/Business/System  identification and authentication policies remain effective.
•  Ensure identification and authentication policies and procedures support cybersecurity and privacy safeguards to the greatest extent feasible throughout the system's life cycle and the information on that system. 
•  Organization-defined events include assessment or audit findings; security or privacy incidents; changes to applicable laws (to include privacy laws), Executive Orders, directives, regulations, policies, standards, and guidelines.
</t>
  </si>
  <si>
    <t>AC-1, PM-9, PS-8, SI-12;</t>
  </si>
  <si>
    <t>IA-02</t>
  </si>
  <si>
    <t>Identification and Authentication (Organizational Users)</t>
  </si>
  <si>
    <t>Uniquely identify and authenticate organizational users and associate that unique identification with processes acting on behalf of those users.</t>
  </si>
  <si>
    <t>AC-2, AC-3, AC-4, AC-14, AC-17, AC-18, AU-1, AU-6, IA-4, IA-5, IA-8, MA-4, MA-5, PE-2, PL-4, SA-4, SA-8;</t>
  </si>
  <si>
    <t>IA-02(01)</t>
  </si>
  <si>
    <t>Multifactor Access to Privileged Accounts</t>
  </si>
  <si>
    <t>Implement multi-factor authentication for access to privileged accounts.</t>
  </si>
  <si>
    <t>•  Multi-factor authentication (MFA) requires the use of two or more different factors to achieve authentication. The authentication factors are defined as follows: something you know (e.g., a personal identification number [PIN]); something you have (e.g., a physical authenticator such as a cryptographic private key); or something you are (e.g., a biometric). Multi-factor authentication solutions that feature physical authenticators include hardware authenticators that provide time-based or challenge-response outputs and smart cards such as the U.S. Government Personal Identity Verification (PIV) card or the Department of Defense (DoD) Common Access Card (CAC). 
•  In addition to authenticating users at the system level (i.e., at logon), organizations may employ authentication mechanisms at the application level, at their discretion, to provide increased security. Regardless of the type of access (i.e., local, network, remote), privileged accounts are authenticated using multi-factor options appropriate for the level of risk. Organizations can add additional security measures, such as additional or more rigorous authentication mechanisms, for specific types of access.</t>
  </si>
  <si>
    <t>AC-5, AC-6;</t>
  </si>
  <si>
    <t>IA-02(02)</t>
  </si>
  <si>
    <t>Multifactor Access to Non-Privileged Accounts</t>
  </si>
  <si>
    <t>Implement multi-factor authentication for access to non-privileged accounts.</t>
  </si>
  <si>
    <t>AC-5;</t>
  </si>
  <si>
    <t>IA-03</t>
  </si>
  <si>
    <t>Device Identification and Authentication</t>
  </si>
  <si>
    <t>•  The organization defines a list a specific devices and/or types of devices approved and accepted for identification and authentication management in the applicable System Security and Privacy Plan (SSPP).</t>
  </si>
  <si>
    <t>AC-17, AC-18, AC-19, AU-6, CA-3, CA-9, IA-4, IA-5, IA-11, SI-4;</t>
  </si>
  <si>
    <t>IA-04</t>
  </si>
  <si>
    <t>Identifier Management</t>
  </si>
  <si>
    <t>•  Prevention of identifier reuse includes ensuring previous identifier-based access authorizations are removed from the system. For example, if an identifier has provided access to one or more sensitive files or folders, the identifier-based access must be removed from the files and folders before the identifier can be reused.</t>
  </si>
  <si>
    <t>AC-2, IA-2, IA-3, IA-5, IA-8, IA-9, MA-4, PE-2, PE-3, PE-4, PL-4, PM-12, PS-3, PS-4, PS-5;</t>
  </si>
  <si>
    <t>IA-04(04)</t>
  </si>
  <si>
    <t>Identify User Status</t>
  </si>
  <si>
    <t xml:space="preserve">•  Organization-defined characteristics identifying individual status should be defined in applicable security/privacy plans. Examples of identifiers/characteristics may include, but are not limited to, contractors, foreign nationals, non-organizational users, etc. </t>
  </si>
  <si>
    <t>IA-05</t>
  </si>
  <si>
    <t>Authenticator Management</t>
  </si>
  <si>
    <t>AC-2, AC-3, AC-6, CM-6, IA-2, IA-4, IA-7, IA-8, MA-4, PE-2, PL-4, PS-5, PS-6, SC-12, SC-13, SC-17, SC-28;</t>
  </si>
  <si>
    <t>IA-05(01)</t>
  </si>
  <si>
    <t>Password-Based Authentication</t>
  </si>
  <si>
    <t>•  This control applies to ALL password based authenticators (all user account types utilizing a password).
•  This control enhancement applies to single-factor authentication of individuals using passwords as individual or group authenticators, and in a similar manner, when passwords are paired with Multi-Factor Authentication (MFA).
•  The use of passphrases is strongly recommended to increase password strength.
•  Names and words that can be found within a dictionary are not to be used as passwords as these are commonly used, expected, or compromised passwords. 
•  Cryptographically protected passwords include, for example, encrypted versions of passwords and one-way cryptographic hashes of passwords. The number of changed characters refers to the number of changes required with respect to the total number of positions in the current password.
•   To mitigate certain brute force attacks against passwords, organizations may also consider salting passwords.
•  Password lifetime restrictions do not apply to temporary passwords.
•  Use of temporary passwords should trigger an immediate change to a permanent password.
•  Mobile devices may be excluded from the password complexity requirement depending on the organization's risk tolerance.</t>
  </si>
  <si>
    <t>IA-6;</t>
  </si>
  <si>
    <t>IA-05(06)</t>
  </si>
  <si>
    <t>Protection of Authenticators</t>
  </si>
  <si>
    <t>Protect authenticators commensurate with the security category of the information to which use of the authenticator permits access.</t>
  </si>
  <si>
    <t>RA-2;</t>
  </si>
  <si>
    <t>IA-06</t>
  </si>
  <si>
    <t>Authenticator Feedback</t>
  </si>
  <si>
    <t>Obscure feedback of authentication information during the authentication process to protect the information from possible exploitation and use by unauthorized individuals.</t>
  </si>
  <si>
    <t>AC-3;</t>
  </si>
  <si>
    <t>IA-07</t>
  </si>
  <si>
    <t>Cryptographic Module Authentication</t>
  </si>
  <si>
    <t>Implement mechanisms for authentication to a cryptographic module that meet the requirements of applicable laws, Executive Orders, directives, policies, regulations, standards, and guidance for such authentication.</t>
  </si>
  <si>
    <t>AC-3, IA-5, SA-4, SC-12, SC-13;</t>
  </si>
  <si>
    <t>IA-08</t>
  </si>
  <si>
    <t>Identification and Authentication (Non-Organizational Users)</t>
  </si>
  <si>
    <t>Uniquely identify and authenticate non-organizational users or processes acting on behalf of non-organizational users.</t>
  </si>
  <si>
    <t>AC-2, AC-6, AC-14, AC-17, AC-18, AU-6, IA-2, IA-4, IA-5, IA-11, MA-4, RA-3, SA-4,  SC-8;</t>
  </si>
  <si>
    <t>IA-12</t>
  </si>
  <si>
    <t>Identity Proofing</t>
  </si>
  <si>
    <t>a. Identity proof users who require accounts for logical access to systems based on appropriate identity assurance level requirements as specified in applicable standards and guidelines;
b. Resolve user identities to a unique individual; and
c. Collect, validate, and verify identity evidence.</t>
  </si>
  <si>
    <t>IA-1, IA-2, IA-3, IA-4, IA-5, IA-6, IA-8;</t>
  </si>
  <si>
    <t>Incident Response</t>
  </si>
  <si>
    <t>IR-01</t>
  </si>
  <si>
    <t xml:space="preserve"> Policy and Procedures</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</si>
  <si>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incident response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incident response policies and review at least every one (1) year to ensure the organization and Mission/Business/System incident response policies and procedures remain effective.
•  Ensure incident response policy and procedures support cybersecurity and privacy safeguards to the greatest extent feasible throughout the system's life cycle and the information on that system.
•  Organization-defined events are assessment or audit findings; security or privacy incidents; and changes to applicable laws, Executive Orders, directives, regulations, policies, standards, and guidelines.
•  In developing incident response policy and procedures, ensure that those policies and procedures incorporate guidance from the privacy office for the handling of incidents involving Personally Identifiable Information (PII).
</t>
  </si>
  <si>
    <r>
      <t xml:space="preserve">PM-9, PS-8, SI-12.
</t>
    </r>
    <r>
      <rPr>
        <b/>
        <sz val="10"/>
        <rFont val="Calibri"/>
        <family val="2"/>
        <scheme val="minor"/>
      </rPr>
      <t xml:space="preserve">
(Redacted Privacy Controls: SE-2)</t>
    </r>
  </si>
  <si>
    <t>IR-02</t>
  </si>
  <si>
    <t>Incident Response Training</t>
  </si>
  <si>
    <t>•  The organization must formally maintain and record personnel participating in incident response training. 
•  Incident response training must include privacy education and awareness training associated with sending sensitive information (e.g., confidential, proprietary, financial, and or Personally Identifiable Information [PII]). 
•  Incident response training should include how to recognize when sensitive information such as PII is involved so that personnel can coordinate with the designated (e.g., privacy) official.</t>
  </si>
  <si>
    <r>
      <t xml:space="preserve">AT-2, AT-3, AT-4, CP-3, IR-3, IR-4, IR-8;
</t>
    </r>
    <r>
      <rPr>
        <b/>
        <sz val="10"/>
        <rFont val="Calibri"/>
        <family val="2"/>
        <scheme val="minor"/>
      </rPr>
      <t>(Redacted Privacy Controls: AR-5)</t>
    </r>
  </si>
  <si>
    <t>IR-02(03)</t>
  </si>
  <si>
    <t>Breach</t>
  </si>
  <si>
    <t>Provide incident response training on how to identify and respond to a breach, including the organization’s process for reporting a breach.</t>
  </si>
  <si>
    <t xml:space="preserve">•  The  process for reporting a breach must comply with CMS' policy and plan for preparing for and responding to a breach of Personally Identifiable Information (PII).
•  The organization should refer to AT-02 for training frequency. </t>
  </si>
  <si>
    <t>IR-03</t>
  </si>
  <si>
    <t>Incident Response Testing</t>
  </si>
  <si>
    <t>•  The organization’s documented response to an actual incident may be used as part of an incident response capability test, and any response capabilities that were not exercised as part of the previous actual incident response activities must be additionally exercised (or simulated) as part of the test.
•  Organization-defined tests can include the use of checklists, walk-throughs, discussion-based or tabletop exercises, simulations, and comprehensive exercises.</t>
  </si>
  <si>
    <t xml:space="preserve"> CP-3, CP-4, IR-2, IR-4, IR-8, PM-14.</t>
  </si>
  <si>
    <t>IR-03(02)</t>
  </si>
  <si>
    <t>Coordination with Related Plans</t>
  </si>
  <si>
    <t>Coordinate incident response testing with organizational elements responsible for related plans.</t>
  </si>
  <si>
    <t>•  Organizational plans related to incident response testing include business continuity plans, disaster recovery plans, continuity of operations plans, contingency plans, crisis communications plans, critical infrastructure plans, and occupant emergency plans.</t>
  </si>
  <si>
    <t>IR-04</t>
  </si>
  <si>
    <t>Incident Handling</t>
  </si>
  <si>
    <t>a. Implement an incident handling capability for incidents that is consistent with the incident response plan and includes preparation, detection and analysis, containment, eradication, and recovery;
b. Coordinate incident handling activities with contingency planning activities;
c. Incorporate lessons learned from ongoing incident handling activities into incident response procedures, training, and testing, and implement the resulting changes accordingly; and
d. Ensure the rigor, intensity, scope, and results of incident handling activities are comparable and predictable across the organization.</t>
  </si>
  <si>
    <t xml:space="preserve">•  The organization must document relevant information related to a security and privacy incident in accordance with the current organization Incident Handling and Breach Notification Standard and Procedures and inclusive of CMS reporting requirements and timelines. 
•  The organization must preserve evidence through technical means, including secured storage of evidence media and “write” protection of evidence media. The organization must use sound forensics processes and utilities that support legal requirements. The organization must determine and follow a chain of custody for forensic evidence. 
•  The organization must identify vulnerability exploited during a security and privacy incident. The organization must implement safeguards to reduce risk and vulnerability exploit exposure, including isolating or disconnecting systems.
•  Incident response activities, to include forensic malware analysis, must be coordinated with the Information System Security Officer (ISSO). Each organization’s security operations center:
    - Is responsible for actions to reduce the risk that an information security and/or privacy incident will occur and to respond appropriately to each incident or breach; and
    - Maintains primary responsibility for incident detection, including internal security monitoring and analysis of network traffic and logs.
•  The organization must maintain in the system Incident Response Plan contact information for individuals within the organization and CMS who have incident handling responsibilities.
</t>
  </si>
  <si>
    <r>
      <t xml:space="preserve">AC-19, AU-6, AU-7, CM-6, CP-2, CP-3, CP-4, IR-2, IR-3, IR-6, IR-8,, PE-6, PL-2, PM-12, SA-8, SC-5, SC-7, SI-3, SI-4, SI-7
</t>
    </r>
    <r>
      <rPr>
        <b/>
        <sz val="10"/>
        <rFont val="Calibri"/>
        <family val="2"/>
        <scheme val="minor"/>
      </rPr>
      <t>(Redacted Privacy Controls: SE-2)</t>
    </r>
    <r>
      <rPr>
        <sz val="10"/>
        <rFont val="Calibri"/>
        <family val="2"/>
        <scheme val="minor"/>
      </rPr>
      <t xml:space="preserve">
</t>
    </r>
  </si>
  <si>
    <t>IR-04(03)</t>
  </si>
  <si>
    <t>Continuity of Operations</t>
  </si>
  <si>
    <t>IR-05</t>
  </si>
  <si>
    <t>Incident Monitoring</t>
  </si>
  <si>
    <t xml:space="preserve"> Track and document incidents.</t>
  </si>
  <si>
    <r>
      <t xml:space="preserve">AU-6,  AU-7, IR-8, PE-6, PM-5, SC-5, SC-7, SI-3, SI-4, SI-7
</t>
    </r>
    <r>
      <rPr>
        <b/>
        <sz val="10"/>
        <rFont val="Calibri"/>
        <family val="2"/>
        <scheme val="minor"/>
      </rPr>
      <t>(Redacted Privacy Control: SE-2)</t>
    </r>
  </si>
  <si>
    <t>Incident Reporting</t>
  </si>
  <si>
    <r>
      <t xml:space="preserve">CM-6, CP-2, IR-4, IR-5, IR-8;
</t>
    </r>
    <r>
      <rPr>
        <b/>
        <sz val="10"/>
        <rFont val="Calibri"/>
        <family val="2"/>
        <scheme val="minor"/>
      </rPr>
      <t xml:space="preserve">(Redacted Privacy Control: SE-2)
</t>
    </r>
    <r>
      <rPr>
        <sz val="10"/>
        <rFont val="Calibri"/>
        <family val="2"/>
        <scheme val="minor"/>
      </rPr>
      <t xml:space="preserve">
 </t>
    </r>
  </si>
  <si>
    <t>IR-07</t>
  </si>
  <si>
    <t>Incident Response Assistance</t>
  </si>
  <si>
    <t xml:space="preserve">Provide an incident response support resource, integral to the organizational incident response capability, that offers advice and assistance to users of the system for the handling and reporting of incidents.
</t>
  </si>
  <si>
    <t>•  Organizations provide incident response support resources that include help desks, assistance groups, automated ticketing systems to open and track incident response tickets, and access to forensics services or consumer redress services, when required.
•  Incident response assistance for incidents involving Personally Identifiable Information (PII) may include use of the forensic, technical, policy, and legal expertise of the organization’s Information Assurance Officers/Managers, Privacy Officers, Legal Counsel, and external or internal Information Technology help desks, in investigating and remediating incidents.</t>
  </si>
  <si>
    <r>
      <t xml:space="preserve">AT-2, AT-3, IR-4, IR-6, IR-8, PM-22, PM-26, SA-9, SI-18.
</t>
    </r>
    <r>
      <rPr>
        <b/>
        <sz val="10"/>
        <rFont val="Calibri"/>
        <family val="2"/>
        <scheme val="minor"/>
      </rPr>
      <t>(Redacted Privacy Control: SE-2</t>
    </r>
  </si>
  <si>
    <t>IR-08</t>
  </si>
  <si>
    <t>Incident Response Plan</t>
  </si>
  <si>
    <t xml:space="preserve">•  The organization must review and update the Incident Response Plan at a minimum every one (1) year or when an incident response event(s) demonstrates a change and/or update is needed to improve the Incident Response Plan.
•  The organization must develop and implement a Privacy Incident and Breach Response Plan.
•  Personnel with a role or responsibility for implementing the Incident Response Plan include, but are not limited to: 
    - Chief Information Security Officer; 
    - Chief Information Officer; 
    - Information System Security Officer; 
    - Senior Privacy Official; 
    - All personnel within Incident Management/Response Team; 
    - All personnel within the Personally Identifiable Information (PII) Breach Response Team;  
    - All personnel within the organization's Operations Centers;
    - Appropriate legal officials; and   
    - Appropriate public relations or communications officials. </t>
  </si>
  <si>
    <r>
      <t xml:space="preserve">AC-2, CP-2, CP-4, IR-4, IR-7, MP-2, MP-4, MP-5, PE-6, PL-2, SA-15, SI-12, SR-8.
</t>
    </r>
    <r>
      <rPr>
        <b/>
        <sz val="10"/>
        <rFont val="Calibri"/>
        <family val="2"/>
        <scheme val="minor"/>
      </rPr>
      <t>(Redacted Privacy Control: SE-2)</t>
    </r>
  </si>
  <si>
    <t>IR-08(01)</t>
  </si>
  <si>
    <t>Breaches</t>
  </si>
  <si>
    <t>Include the following in the Incident Response Plan for breaches involving Personally Identifiable Information (PII):
(a) A process to determine if notice to individuals or other organizations, including oversight organizations, is needed;
(b) An assessment process to determine the extent of the harm, embarrassment, inconvenience, or unfairness to affected individuals and any mechanisms to mitigate such harms; and
(c) Identification of applicable privacy requirements.</t>
  </si>
  <si>
    <t>PT-1, PT-2, PT-3, PT-5;</t>
  </si>
  <si>
    <t>Maintenance</t>
  </si>
  <si>
    <t>MA-01</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</si>
  <si>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maintenance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maintenance policies and review at least every one (1) year to ensure the organization and Mission/Business/System maintenance policies remain effective.
•  Ensure maintenance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
</t>
  </si>
  <si>
    <t>MA-02</t>
  </si>
  <si>
    <t>Controlled Maintenance</t>
  </si>
  <si>
    <t xml:space="preserve">•  Equipment must be sanitized in accordance with the latest published NIST SP 800-88.
•  On organizational systems where Personally Identifiable Information (PII) is stored or accessed, document all repairs and modifications to the system components.
•  The organization-defined personnel and roles should be defined in the applicable System Security and Privacy Plan (SSPP). 
</t>
  </si>
  <si>
    <t>CM-2, CM-3, CM-4, CM-5, CM-8, MA-3, MP-6, PE-16, SI-2, SR-3;</t>
  </si>
  <si>
    <t>MA-03</t>
  </si>
  <si>
    <t>Maintenance Tools</t>
  </si>
  <si>
    <t>•  Ensure that all maintenance tools with the capability of retaining information are checked to ensure that information is not saved on the tool and that the tool is appropriately sanitized, using approved sanitization methods discussed in the latest published NIST SP 800-88.</t>
  </si>
  <si>
    <t>MA-2, MA-5, MP-6, PE-16;</t>
  </si>
  <si>
    <t>MA-03(01)</t>
  </si>
  <si>
    <t>Inspect Tools</t>
  </si>
  <si>
    <t>Inspect the maintenance tools used by maintenance personnel for improper or unauthorized modifications.</t>
  </si>
  <si>
    <t>SI-7;</t>
  </si>
  <si>
    <t>MA-03(02)</t>
  </si>
  <si>
    <t>Inspect Media</t>
  </si>
  <si>
    <t>Check media containing diagnostic and test programs for malicious code before the media are used in the system.</t>
  </si>
  <si>
    <t xml:space="preserve">•  If malware or unauthorized changes are discovered, the organization should treat this discovery consistent with organizational policies and procedures for incident handling. </t>
  </si>
  <si>
    <t>SI-3;</t>
  </si>
  <si>
    <t>MA-03(03)</t>
  </si>
  <si>
    <t>Prevent Unauthorized Removal</t>
  </si>
  <si>
    <r>
      <t>Prevent the removal of maintenance equipment containing organizational information by:
(a) Verifying that there is no organizational information contained on the equipment;
(b) Sanitizing or destroying the equipment;
(c) Retaining the equipment within the facility; or
(d) Obtaining an exemption from</t>
    </r>
    <r>
      <rPr>
        <sz val="10"/>
        <color rgb="FFFF0000"/>
        <rFont val="Calibri"/>
        <family val="2"/>
        <scheme val="minor"/>
      </rPr>
      <t xml:space="preserve"> </t>
    </r>
    <r>
      <rPr>
        <sz val="10"/>
        <rFont val="Calibri"/>
        <family val="2"/>
        <scheme val="minor"/>
      </rPr>
      <t>organization-defined personnel or roles explicitly authorizing removal of t</t>
    </r>
    <r>
      <rPr>
        <sz val="10"/>
        <color theme="1"/>
        <rFont val="Calibri"/>
        <family val="2"/>
        <scheme val="minor"/>
      </rPr>
      <t>he equipment from the facility.</t>
    </r>
  </si>
  <si>
    <t xml:space="preserve">•  The organization must check all maintenance tools with the capability of retaining information to ensure that information is not saved on the tool and that the tool is appropriately sanitized, using approved sanitization methods discussed in the latest published NIST SP 800-88.
•  The organization-defined personnel and roles should be defined in the applicable System Security and Privacy Plan (SSPP). </t>
  </si>
  <si>
    <t>MP-6;</t>
  </si>
  <si>
    <t>Nonlocal Maintenance</t>
  </si>
  <si>
    <t>a. Approve and monitor nonlocal maintenance and diagnostic activities;
b. Allow the use of nonlocal maintenance and diagnostic tools only as consistent with organizational policy and documented in the security plan for the system;
c. Employ strong authentication in the establishment of nonlocal maintenance and diagnostic sessions;
d. Maintain records for nonlocal maintenance and diagnostic activities; and
e. Terminate session and network connections when nonlocal maintenance is completed.</t>
  </si>
  <si>
    <r>
      <t xml:space="preserve">•  Authentication and authenticators used during nonlocal maintenance must be in accordance with the latest published NIST SP 800-63B, </t>
    </r>
    <r>
      <rPr>
        <i/>
        <sz val="10"/>
        <rFont val="Calibri"/>
        <family val="2"/>
        <scheme val="minor"/>
      </rPr>
      <t xml:space="preserve">Digital Identity Guidelines. </t>
    </r>
    <r>
      <rPr>
        <sz val="10"/>
        <rFont val="Calibri"/>
        <family val="2"/>
        <scheme val="minor"/>
      </rPr>
      <t xml:space="preserve">If password-based authentication is used during remote maintenance, change the passwords following each remote maintenance service.
•  Media used during remote nonlocal maintenance must be sanitized in accordance with the latest published NIST SP 800-88, </t>
    </r>
    <r>
      <rPr>
        <i/>
        <sz val="10"/>
        <rFont val="Calibri"/>
        <family val="2"/>
        <scheme val="minor"/>
      </rPr>
      <t>Guidelines for Media Sanitization.</t>
    </r>
  </si>
  <si>
    <t>AC-2, AC-3, AC-6, AC-17, AU-2, AU-3, IA-2, IA-4, IA-5, IA-8, MA-2, MA-5, MP-6, PL-2, SC-7, SC-10, SC-17;</t>
  </si>
  <si>
    <t>MA-05</t>
  </si>
  <si>
    <t>Maintenance Personnel</t>
  </si>
  <si>
    <t>a. Establish a process for maintenance personnel authorization and maintain a list of authorized maintenance organizations or personnel;
b. Verify that non-escorted personnel performing maintenance on the system possess the required access authorizations; and
c. Designate organizational personnel with required access authorizations and technical competence to supervise the maintenance activities of personnel who do not possess the required access authorizations.</t>
  </si>
  <si>
    <t>•  Non-escorted personnel performing maintenance on the system must possess the required access authorizations and security credentials.
•  Follow organization-established visitor logging and escort security protocols and ensure that any organizational personnel who supervise maintenance activities of personnel without access authorizations have been trained on supervisory and escorting responsibilities.</t>
  </si>
  <si>
    <t>AC-2, AC-3, AC-5, AC-6, IA-2, IA-8, MA-4, MP-2, PE-2, PE-3, PE-4, PS-7, RA-3, SA-4;
(Redacted Privacy Controls: AR-3)</t>
  </si>
  <si>
    <t>MA-06</t>
  </si>
  <si>
    <t>Timely Maintenance</t>
  </si>
  <si>
    <t xml:space="preserve">•  The applicable System Security and Privacy Plan (SSPP) will identify critical information system components and/or key information technology components that result in increased risk. The Recovery Time Objective (RTO) should be consistent with the RTO defined in CP-7(3) and CP-8. </t>
  </si>
  <si>
    <t>CM-8, CP-2, CP-7, RA-7, SA-15, SI-13, SR-2, SR-3, SR-4;</t>
  </si>
  <si>
    <t>Media Protection</t>
  </si>
  <si>
    <t>MP-01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</si>
  <si>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media protection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media protection policies and review at least every one (1) year to ensure the organization and Mission/Business/System media protection policies remain effective.
•  Ensure media protection policies and procedures support cybersecurity and privacy safeguards to the greatest extent feasible throughout the system's life cycle and the information on that system. 
•  Organization-defined events include assessment or audit findings; security or privacy incidents; changes to applicable laws (to include privacy laws), Executive Orders, directives, regulations, policies, standards, and guidelines.</t>
  </si>
  <si>
    <t>PM-9, PS-8, SI-12.</t>
  </si>
  <si>
    <t>MP-02</t>
  </si>
  <si>
    <t>Media Access</t>
  </si>
  <si>
    <r>
      <t xml:space="preserve">•  Access to  digital and non-digital media, including mobile devices with storage capabilities and media containing Personally Identifiable Information (PII), is restricted from unauthorized use and disclosure.
•  The organization must restrict access to all types of digital and non-digital media (including media that contains PII) in compliance with the latest published NIST SP 800-88, </t>
    </r>
    <r>
      <rPr>
        <i/>
        <sz val="10"/>
        <rFont val="Calibri"/>
        <family val="2"/>
        <scheme val="minor"/>
      </rPr>
      <t xml:space="preserve">Guidelines for Media Sanitization, </t>
    </r>
    <r>
      <rPr>
        <sz val="10"/>
        <rFont val="Calibri"/>
        <family val="2"/>
        <scheme val="minor"/>
      </rPr>
      <t>to organization-defined personnel or roles (defined in the applicable security plan) by disabling: 
    - CD/DVD writers and only allowing access to CD/DVD viewing and downloading capabilities to authorized individuals with a valid need to know; and
    - USB ports and only</t>
    </r>
    <r>
      <rPr>
        <u/>
        <sz val="10"/>
        <rFont val="Calibri"/>
        <family val="2"/>
        <scheme val="minor"/>
      </rPr>
      <t xml:space="preserve"> </t>
    </r>
    <r>
      <rPr>
        <sz val="10"/>
        <rFont val="Calibri"/>
        <family val="2"/>
        <scheme val="minor"/>
      </rPr>
      <t xml:space="preserve">allowing access to using USB device capabilities to authorized individuals with a valid need to know.
•  A risk assessment should be conducted to determine what sensitive information, if any, can be stored on certain media types and who is authorized with a need to know of the information.
</t>
    </r>
  </si>
  <si>
    <t>AC-19, AU-9, CP-2, CP-9, CP-10, MA-5, MP-4, MP-6, PE-2, PE-3, SC-12, SC-13, SI-12.</t>
  </si>
  <si>
    <t>MP-03</t>
  </si>
  <si>
    <t>Media Marking</t>
  </si>
  <si>
    <t xml:space="preserve">•  Media (including removable media) must have, at a minimum, the following markings, clearly identifiable by labels or other approved coding systems:
    - Creation Date; 
    - Information Safeguarding Markings (based on applicable record retention regulations); 
    - Organization-defined Contact Information. For backup tapes, the system name must be included, in addition to all other items identified for this control. 
•  Media containing Personally Identifiable Information (PII) and Protected Health Information (PHI), or the container for the media if labeling the media is not practicable, must be marked appropriately and consistent with ACA record retention regulations. </t>
  </si>
  <si>
    <t xml:space="preserve"> CP-9, MP-5, SI-12</t>
  </si>
  <si>
    <t>MP-04</t>
  </si>
  <si>
    <t>Media Storage</t>
  </si>
  <si>
    <t xml:space="preserve">•  The organization must encrypt digital media via the latest published FIPS 140-compliant encryption standards. Non-digital media must be protected in secure storage in locked cabinets or safes. Surplus equipment is stored securely while not in use. 
•  Removable media that contains Personally Identifiable Information (PII) must be stored in a securable area or in a locked container.
•  If PII is recorded on magnetic media with other data, the media should be protected as if all the data contains PII.
</t>
  </si>
  <si>
    <t>AC-19, CP-2, CP-6, CP-9, CP-10, MP-2, MP-7, PE-3, PL-2, SC-12, SC-13, SC-28, SI-12.</t>
  </si>
  <si>
    <t>MP-05</t>
  </si>
  <si>
    <t xml:space="preserve">Media Transport
</t>
  </si>
  <si>
    <t>AC-7, AC-19, CP-2, CP-9, MP-3, MP-4, PE-16, PL-2, SC-12, SC-13, SC-28, SC-34.</t>
  </si>
  <si>
    <t>MP-06</t>
  </si>
  <si>
    <t>Media Sanitization</t>
  </si>
  <si>
    <r>
      <t xml:space="preserve">AC-3, AC-7, AU-11, MA-2, MA-3, MA-4, MA-5, PM-22, SI-12, SI-18;
</t>
    </r>
    <r>
      <rPr>
        <b/>
        <sz val="10"/>
        <rFont val="Calibri"/>
        <family val="2"/>
        <scheme val="minor"/>
      </rPr>
      <t>(Redacted Privacy Control: DM-2)</t>
    </r>
  </si>
  <si>
    <t>MP-06(01)</t>
  </si>
  <si>
    <t>Review, Approve, Track, Document, and Verify</t>
  </si>
  <si>
    <t xml:space="preserve">Review, approve, track, document, and verify media sanitization and disposal actions.
</t>
  </si>
  <si>
    <t xml:space="preserve">•  The organization must securely destroy or dispose of sensitive information, including Personally Identifiable Information (PII), appropriately and reasonably and per retention schedules.
•  Media-related sanitization records must contain the following information:
    - Name of media recipient;
    - Signature of media recipient;
    - Date/time received;
    - Media control number and contents;
    - Movement or routing information; and
    - If disposed of, the date, time, and method of destruction.
</t>
  </si>
  <si>
    <t>None:</t>
  </si>
  <si>
    <t>MP-07</t>
  </si>
  <si>
    <t>Media Use</t>
  </si>
  <si>
    <t>•  Personally owned media may include, but are not limited to, flash drives, external hard disk drives, other portable storage, and media devices.
•  Security safeguards are protective measures and controls prescribed to meet the security requirements specified for an information system. Safeguards may include security features, management constraints, personnel security, and security of physical structures, areas, and devices.</t>
  </si>
  <si>
    <r>
      <t xml:space="preserve">AC-19, AC-20, PL-4, PM-12;
</t>
    </r>
    <r>
      <rPr>
        <b/>
        <sz val="10"/>
        <rFont val="Calibri"/>
        <family val="2"/>
        <scheme val="minor"/>
      </rPr>
      <t>(Redacted Privacy Control: SE-2)</t>
    </r>
  </si>
  <si>
    <t>Physical and Environmental Protection</t>
  </si>
  <si>
    <t>PE-01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</si>
  <si>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organization-defined officials designated to manage the development, documentation, and dissemination of the physical and environmental protection policy and procedures must be documented in the organization's System Security and Privacy Policy. 
•  Actively monitor for changes to applicable privacy laws, regulations, and overarching policy that affect physical and environmental protection policies and review at least every one (1) year to ensure the organization and Mission/Business/System physical and environmental protection policies and procedures remain effective.
•  Organization-defined events include assessment or audit findings; security or privacy incidents; and changes to applicable laws, Executive Orders, directives, regulations, policies, standards, and guidelines.
•  Ensure the physical and environmental protection policy and the associated physical and environmental protection controls support privacy to the greatest extent feasible throughout the system's life cycle.
•  The organization develops, disseminates, and reviews/updates the physical and environmental protection policy and the associated physical and environmental protection controls to limit unnecessary or inappropriate access to Personally Identifiable Information (PII).</t>
  </si>
  <si>
    <t>AT-3, PM-9, PS-8, SI-12;</t>
  </si>
  <si>
    <t>PE-02</t>
  </si>
  <si>
    <t>Physical Access Authorizations</t>
  </si>
  <si>
    <t xml:space="preserve">AT-3, AU-9, IA-4, MA-5, MP-2, PE-3, PE-4, PE-5, PE-8, PM-12, PS-3, PS-4, PS-5, PS-6.
</t>
  </si>
  <si>
    <t>PE-03</t>
  </si>
  <si>
    <t>Physical Access Control</t>
  </si>
  <si>
    <t>•  The organization must control access to the data center/facility by use of door and window locks, security personnel or physical authentication devices (e.g., biometrics and smart card/PIN combination). 
•  The organization must store and operate servers in physically secure environments and grant access to explicitly authorized personnel only. 
•  The organization must restrict access to grounds/facilities to authorized persons only.
•  The organization must create a restricted area, security room, or locked room to control access to areas containing Personally Identifiable Information (PII). These areas will be controlled accordingly.
•  The organization must require two barriers to access PII under normal security: secured perimeter/locked container, locked perimeter/secured interior, or locked perimeter/security container. Protected information must be containerized in areas where other than authorized employees may have access afterhours.</t>
  </si>
  <si>
    <t xml:space="preserve">AT-3, AU-2, AU-6, AU-9, CP-10, IA-3, IA-8, MA-5, MP-2, MP-4, PE-2, PE-4, PE-5, PE-8, PS-2, PS-3, PS-6, PS-7, RA-3, SC-28, SI-4, SR-3.
</t>
  </si>
  <si>
    <t>PE-04</t>
  </si>
  <si>
    <t xml:space="preserve">Access Control for Transmission </t>
  </si>
  <si>
    <t>•  The organization must disable any physical ports (e.g., wiring closets and patch panels) not in use.</t>
  </si>
  <si>
    <t xml:space="preserve">AT-3, IA-4, MP-2, MP-4, PE-2, PE-3, PE-5, PE-9, SC-7, SC-8.
</t>
  </si>
  <si>
    <t>PE-05</t>
  </si>
  <si>
    <t>Access Control for Output Devices</t>
  </si>
  <si>
    <t xml:space="preserve">PE-2, PE-3, PE-4;
</t>
  </si>
  <si>
    <t>PE-18</t>
  </si>
  <si>
    <t>Location of System Components</t>
  </si>
  <si>
    <t>•  Locate system components that either store or display Personally Identifiable Information (PII) and place components in a manner to decrease the risk of unauthorized disclosure. One example is ensuring placement of monitors to prevent unauthorized viewing of the displayed information. Another example is ensuring servers and disk arrays containing PII are located in a secured space.</t>
  </si>
  <si>
    <t>CP-2, PE-5, PE-19, PE-20, RA-3.</t>
  </si>
  <si>
    <t>PE-23</t>
  </si>
  <si>
    <t xml:space="preserve">Facility Location </t>
  </si>
  <si>
    <t>a. Plan the location or site of the facility where the system resides considering physical and environmental hazards; and
b. For existing facilities, consider the physical and environmental hazards in the organizational risk management strategy.</t>
  </si>
  <si>
    <t>CP-2, PM-8, PM-9, RA-3.</t>
  </si>
  <si>
    <t>Planning</t>
  </si>
  <si>
    <t>PL-01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</si>
  <si>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planning controls for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planning policies and review at least every one (1) year to ensure the organization and Mission/Business/System planning policies remain effective.
•  Ensure planning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</si>
  <si>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 xml:space="preserve">PM-9, PS-8, SI-12.
</t>
  </si>
  <si>
    <t>PL-02</t>
  </si>
  <si>
    <t>System Security and Privacy Plan</t>
  </si>
  <si>
    <t>•  The System Security and Privacy Plan (SSPP) must be consistent with the ARC-AMPE SSPP template.
•  Organization-defined individuals, groups, and stakeholders are those individuals with various responsibilities for oversight or implementation of the security and privacy plans. The role may include, but is not limited to, the senior privacy official and Information System Security Officer (ISSO) and/or similar role or designees.</t>
  </si>
  <si>
    <t>AC-2, AC-6, AC-14, AC-17, AC-20, CA-2, CA-3, CA-7, CM-9, CM-13, CP-2, CP-4, IR-4, IR-8, MA-4, MA-5, MP-2, MP-4, MP-5, PL-7, PL-8, PL-11, PM-1, PM-4, PM-7, PM-8, PM-9, PM-10, PM-11, RA-3, RA-8, RA-9, SA-5, SA-17, SA-22, SI-12, SR-2;</t>
  </si>
  <si>
    <t>PL-04</t>
  </si>
  <si>
    <t>Rules of Behavior</t>
  </si>
  <si>
    <t>•  This control extends to all individuals requiring access to the system, including, but not limited to, contractors.</t>
  </si>
  <si>
    <r>
      <t xml:space="preserve">AC-2, AC-6, AC-8, AC-17, AC-18, AC-19, AC-20, AT-2, AT-3, CM-11, IA-2, IA-4, IA-5, MP-7, PS-6, PS-8, SA-5, SI-12.
</t>
    </r>
    <r>
      <rPr>
        <b/>
        <sz val="10"/>
        <rFont val="Calibri"/>
        <family val="2"/>
        <scheme val="minor"/>
      </rPr>
      <t>(Redacted Privacy Controls: AR-5)</t>
    </r>
  </si>
  <si>
    <t>PL-04(01)</t>
  </si>
  <si>
    <t>Social Media and External Site / Application Usage Restrictions</t>
  </si>
  <si>
    <t>Include in the rules of behavior restrictions on:
   (a) Use of social media, social networking sites, and external sites/applications;
   (b) Posting organizational information on public websites; and
   (c) Use of organization-provided identifiers (e.g., email addresses) and authentication secrets (e.g., passwords) for creating accounts on external sites/applications.</t>
  </si>
  <si>
    <t xml:space="preserve"> AC-22;</t>
  </si>
  <si>
    <t>PL-08</t>
  </si>
  <si>
    <t>Security and Privacy Architectures</t>
  </si>
  <si>
    <t>•  Significant changes can include, but are not limited to, system architectural or design changes; assessment or audit findings; security or privacy incidents; or changes in applicable laws, Executive Orders, directives, regulations, policies, standards, and guidelines.</t>
  </si>
  <si>
    <r>
      <t xml:space="preserve">CM-2, CM-6, PL-2, PL-7, PM-5, PM-7, RA-9, SA-3, SA-5, SA-8, SA-17, SC-7;
</t>
    </r>
    <r>
      <rPr>
        <b/>
        <sz val="10"/>
        <rFont val="Calibri"/>
        <family val="2"/>
        <scheme val="minor"/>
      </rPr>
      <t>(Redacted Privacy Controls: AR-7)</t>
    </r>
  </si>
  <si>
    <t>PL-11</t>
  </si>
  <si>
    <t>Baseline Tailoring</t>
  </si>
  <si>
    <t>Tailor the selected control baseline by applying specified tailoring actions.</t>
  </si>
  <si>
    <t>RA-2, RA-3, RA-9, SA-8.</t>
  </si>
  <si>
    <t>Program Management</t>
  </si>
  <si>
    <t>PM-01</t>
  </si>
  <si>
    <t>Information Security Program Plan</t>
  </si>
  <si>
    <t xml:space="preserve">•  Organization-defined personnel and roles include the organization-level, mission/business-level, and system-level.
•  The organization must designate officials to be responsible for the development of information security program plans of systems. These officials must be named in the appropriate security and privacy documents. 
•  Actively monitor for changes to applicable privacy laws, regulations, and overarching policy that affect information security program plans and review at least every one (1) year to ensure the information security program plans remain effective.
• Ensure information security program plans support cybersecurity and privacy safeguards to the greatest extent feasible throughout the system's life cycle and the information on that system. 
•  Organization-defined events include system architectural or design changes, assessment or audit findings; security or privacy incidents; and changes to applicable laws (to include privacy laws), Executive Orders, directives, regulations, policies, standards, and guidelines.
</t>
  </si>
  <si>
    <t>PL-2, PM-8, PM-18, PM-12, RA-9, SI-12, SR-2;</t>
  </si>
  <si>
    <t>PM-02</t>
  </si>
  <si>
    <t>Information Security Program Leadership Role</t>
  </si>
  <si>
    <t>Appoint a Senior Information Security Officer with the mission and resources to coordinate, develop, implement, and maintain an organization-wide information security program.</t>
  </si>
  <si>
    <t>PM-04</t>
  </si>
  <si>
    <t>Plan of Action and Milestones Process</t>
  </si>
  <si>
    <r>
      <t>a. Implement a process to ensure that Plans of Action and Milestones (POA&amp;M) for the information security, privacy, and supply chain risk management programs and associated organizational systems:
    1. Are developed and maintained;
    2. Document the remedial information security, privacy, and supply chain risk management actions to adequately respond to risk to organizational operations and assets, individuals, other organizations, and the Nation; and
    3. Are reported in accordance with established reporting requirements.
b. Review POA&amp;M</t>
    </r>
    <r>
      <rPr>
        <sz val="10"/>
        <rFont val="Calibri"/>
        <family val="2"/>
        <scheme val="minor"/>
      </rPr>
      <t xml:space="preserve">s </t>
    </r>
    <r>
      <rPr>
        <sz val="10"/>
        <color theme="1"/>
        <rFont val="Calibri"/>
        <family val="2"/>
        <scheme val="minor"/>
      </rPr>
      <t>for consistency with the organizational risk management strategy and organization-wide priorities for risk response actions.</t>
    </r>
  </si>
  <si>
    <t>CA-5, CA-7, PM-3, RA-7, SI-12;</t>
  </si>
  <si>
    <t>PM-05</t>
  </si>
  <si>
    <t>System Inventory</t>
  </si>
  <si>
    <t>CM-8, CM-12, CM-13, PL-8, PM-22, PT-3, SI-12, SI-18;</t>
  </si>
  <si>
    <t>PM-05(01)</t>
  </si>
  <si>
    <t>Inventory of Personally Identifiable Information</t>
  </si>
  <si>
    <t>•  The organization should ensure policies and procedures required by PM-1 include operational guidance for compliance with this control.</t>
  </si>
  <si>
    <t>PM-07</t>
  </si>
  <si>
    <t>Enterprise Architecture</t>
  </si>
  <si>
    <t>Develop and maintain an enterprise architecture with consideration for information security, privacy, and the resulting risk to organizational operations and assets, individuals, other organizations, and the Nation.</t>
  </si>
  <si>
    <t>AU-6, PL-2, PL-8, PM-11, RA-2, SA-3, SA-8, SA-17</t>
  </si>
  <si>
    <t>PM-09</t>
  </si>
  <si>
    <t>Risk Management Strategy</t>
  </si>
  <si>
    <t>AC-1, AU-1, AT-1, CA-1, CA-2, CA-5, CA-6, CA-7, CM-1, CP-1, IA-1, IR-1, MA-1, MP-1, PE-1, PL-1, PL-2, PM-2, PM-8, PM-18, PM-28, PS-1, PT-1, PT-2, PT-3, RA-1, RA-3, RA-9, SA-1, SA-4, SC-1, SI-1, SI-12, SR-1, SR-2;</t>
  </si>
  <si>
    <t>PM-10</t>
  </si>
  <si>
    <t>Authorization Process</t>
  </si>
  <si>
    <t>a. Manage the security and privacy state of organizational systems and the environments in which those systems operate through authorization processes;
b. Designate individuals to fulfill specific roles and responsibilities within the organizational risk management process; and
c. Integrate the authorization processes into an organization-wide risk management program.</t>
  </si>
  <si>
    <t>CA-6, CA-7, PL-2;</t>
  </si>
  <si>
    <t>PM-11</t>
  </si>
  <si>
    <t>Mission and Business Process Definition</t>
  </si>
  <si>
    <t>CP-2, PL-2, PM-7, PM-8, RA-2, RA-3, SA-2, AR-2;</t>
  </si>
  <si>
    <t>PM-12</t>
  </si>
  <si>
    <t>Insider Threat Program</t>
  </si>
  <si>
    <t>Implement an insider threat program that includes a cross-discipline insider threat incident handling team.</t>
  </si>
  <si>
    <t>AC-6, AT-2, AU-6, AU-7, AU-10, AU-12, CA-7, IA-4, IR-4, MP-7, PE-2, PM-1, PM-14, PM-16, PS-3, PS-4, PS-5, PS-7, PS-8, SC-7,SI-4;</t>
  </si>
  <si>
    <t>PM-13</t>
  </si>
  <si>
    <t>Security and Privacy Workforce</t>
  </si>
  <si>
    <t>Establish a security and privacy workforce development and improvement program.</t>
  </si>
  <si>
    <t>•  The organization should establish privacy-related roles and responsibilities for the workforce.  
•  Organizations should establish and institutionalize contact for its privacy professionals with selected groups and associations within the privacy community:
    - To facilitate ongoing privacy education and training for organizational personnel;
    - To maintain currency with recommended privacy practices, techniques, and technologies; and
    - To share current privacy-related information, including threats, vulnerabilities, and incidents.</t>
  </si>
  <si>
    <t>AT-2, AT-3;</t>
  </si>
  <si>
    <t>PM-21</t>
  </si>
  <si>
    <t>Accounting of Disclosures</t>
  </si>
  <si>
    <r>
      <t>a. Develop and maintain an accurate accounting of disclosures of Personally Identifiable Information (PII), including:
    1. Date, nature, and purpose of each disclosure; and
    2. Name and address, or other contact information of the individual or organization to which the disclosure was made;
b. Retain the accounting of disclosures for the length of the time the PII is maintained or five (5) years after the disclosure is made, whichever is longer; and
c. Make the accounting of disclosures available to the individual to whom the PII</t>
    </r>
    <r>
      <rPr>
        <sz val="10"/>
        <color rgb="FFFF0000"/>
        <rFont val="Calibri"/>
        <family val="2"/>
        <scheme val="minor"/>
      </rPr>
      <t xml:space="preserve"> </t>
    </r>
    <r>
      <rPr>
        <sz val="10"/>
        <rFont val="Calibri"/>
        <family val="2"/>
        <scheme val="minor"/>
      </rPr>
      <t>relates upon request.</t>
    </r>
  </si>
  <si>
    <t>AU-2, SI-18, PT-2</t>
  </si>
  <si>
    <t>PM-22</t>
  </si>
  <si>
    <t>Personally Identifiable Information Quality Management</t>
  </si>
  <si>
    <t>Develop and document organization-wide policies and procedures for:
a. Reviewing for the accuracy, relevance, timeliness, and completeness of Personally Identifiable Information (PII) across the information life cycle; 
b. Correcting or deleting inaccurate or outdated PII;
c. Disseminating notice of corrected or deleted PII to individuals or other appropriate entities; and
d. Appeals of adverse decisions on correction or deletion requests.</t>
  </si>
  <si>
    <t>•  The organization should provide individuals with a timely means to dispute the accuracy or integrity of their Personally Identifiable Information (PII) and to have erroneous information corrected or to have a dispute documented if their requests are denied.
•  The organization should provide persons and entities reasonable steps to ensure that PII is complete, accurate, and up to date to the extent necessary for the person's or entity's intended purposes and has not been altered or destroyed in an unauthorized manner.</t>
  </si>
  <si>
    <t>SI-18;</t>
  </si>
  <si>
    <t>PM-25</t>
  </si>
  <si>
    <t>Minimization of PII Used in Testing, Training, and Research</t>
  </si>
  <si>
    <t>•  If Personally Identifiable Information (PII) is used in the test environment, then the same controls required for systems containing PII must be applied to the test environment. Synthetic PII information should be used to the maximum extent practicable when testing system functionality.
•  Limit the creation, collection, use, and/or disclosure of PII only to the extent necessary to accomplish a specified and authorized purpose(s). 
•  The senior official for privacy must approve the use of PII in testing, training, and research. Using synthetic or de-identified data is preferred for testing, training, and research. 
•  Please refer to SA-3(2) and SI-12(2) for additional guidance on the use of PII for testing, training, and research.</t>
  </si>
  <si>
    <t>PT-3, SA-3, SA-8, SI-12</t>
  </si>
  <si>
    <t>PM-26</t>
  </si>
  <si>
    <t>Complaint Management</t>
  </si>
  <si>
    <t>IR-7, PM-22, SI-18;</t>
  </si>
  <si>
    <t>PM-27</t>
  </si>
  <si>
    <t>Privacy Reporting</t>
  </si>
  <si>
    <t>IR-9, PM-19;</t>
  </si>
  <si>
    <t>PM-28</t>
  </si>
  <si>
    <t>Risk Framing</t>
  </si>
  <si>
    <t>•  Organization-defined personnel with risk management responsibilities can include the Chief Information Officer (CIO) and/or Chief Information Security Officer (CISO).</t>
  </si>
  <si>
    <t>CA-7, PM-9, RA-3, RA-7;</t>
  </si>
  <si>
    <t>PM-31</t>
  </si>
  <si>
    <t>Continuous Monitoring Strategy</t>
  </si>
  <si>
    <t xml:space="preserve">•  For program-specific continuous monitoring frequencies, refer to the program's System Security and Privacy Plan (SSPP) or continuous monitoring strategy.
•  Monitoring requirements, including the need for specific monitoring, may be referenced in other controls and control enhancements, for example, AC-2, AC-17, AT-4, AU-13, CA-7, CM-3, CM-6, CM-11, IR-5, MA-2, MA-3, MA-4, PE-3, PE-6, PE-14, PE-16, PE-20, PM-6, PM-23, PS-7, SA-9, SC-5, SC-7, SC-18, and SI-4.
•  Review organization-defined frequencies to determine whether  a more stringent monitoring frequency is needed for system-level continuous monitoring.
</t>
  </si>
  <si>
    <t>AC-2, AC-6, AC-17, AT-4, AU-6,  CA-2, CA-5, CA-6, CA-7, CM-3, CM-4, CM-6, CM-11, IA-5, IR-5, MA-2, MA-3, MA-4, PE-3, PE-6, PE-14, PE-16,PL-2, PM-4, PM-6, PM-9, PM-10, PM-12, PM-14, PM-28, PS-7, RA-3, RA-5, RA-7, SA-9, SA-11, SC-5, SC-7, SC-18, SC-38, SI-3, SI-4, SI-12, SR-2;</t>
  </si>
  <si>
    <t>Personnel Security</t>
  </si>
  <si>
    <t>PS-01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</si>
  <si>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personnel security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personnel security policies and review at least every one (1) year to ensure the organization and Mission/Business/System personnel security policies remain effective.
•  Ensure personnel security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</si>
  <si>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PS-02</t>
  </si>
  <si>
    <t>Position Risk Designation</t>
  </si>
  <si>
    <t>•  The organization ensures that all individuals with significant security responsibilities possess, at a minimum, a background investigation.
•  Position screening criteria should include explicit information regarding security role appointment requirements (e.g., training and security clearances). Whether a member of the workforce will be working with Personally Identifiable Information (PII) should be a factor in determining the screening criteria for the position.</t>
  </si>
  <si>
    <t xml:space="preserve">AC-5, AT-3, PE-2, PE-3, PL-2, PS-3, PS-6, SA-5, SA-21, SI-12
</t>
  </si>
  <si>
    <t>PS-03</t>
  </si>
  <si>
    <t>Personnel Screening</t>
  </si>
  <si>
    <t>•  The organization must conduct background investigations in a manner commensurate with organizational Personnel Security policy and guidance prior to employment.
•  When an employee changes position, that individual should be rescreened consistent with PS-2 for the position. 
•  The organization shall not permit employees and contractors access to information systems until they have been vetted in accordance with organizational policy; and signed the appropriate access agreements.
•  All employees and contractors requiring access to ACA-sensitive information, Personally Identifiable Information (PII), must meet personnel suitability standards. These suitability standards are based on a valid need-to-know, which cannot be assumed from position or title, and favorable results from a background check. The background check for prospective and existing employees (if not previously completed) should include, at a minimum, contacting references provided by the employee as well as the local law enforcement agency or agencies.</t>
  </si>
  <si>
    <t>AC-2, IA-4, MA-5, PE-2, PM-12, PS-2, PS-6, PS-7, SA-21.</t>
  </si>
  <si>
    <t>PS-04</t>
  </si>
  <si>
    <t>Personnel Termination</t>
  </si>
  <si>
    <r>
      <t>•  System property includes hardware authentication tokens, system administration technical manuals, keys, identification cards, and building passes.
•  The timely execution of termination actions is essential for individuals who have been terminated for cause. In certain situations, organizations should consider disabling the system accounts of individuals who are being terminated before notifying the individuals of the termination actions.</t>
    </r>
    <r>
      <rPr>
        <strike/>
        <sz val="10"/>
        <rFont val="Calibri"/>
        <family val="2"/>
        <scheme val="minor"/>
      </rPr>
      <t xml:space="preserve"> </t>
    </r>
  </si>
  <si>
    <t>AC-2, IA-4, PE-2, PM-12, PS-6, PS-7</t>
  </si>
  <si>
    <t>PS-05</t>
  </si>
  <si>
    <t>Personnel Transfer</t>
  </si>
  <si>
    <r>
      <t xml:space="preserve">•  Personnel transfer applies when reassignments or transfers of individuals are permanent or of such extended durations to warrant </t>
    </r>
    <r>
      <rPr>
        <strike/>
        <sz val="10"/>
        <rFont val="Calibri"/>
        <family val="2"/>
        <scheme val="minor"/>
      </rPr>
      <t xml:space="preserve"> </t>
    </r>
    <r>
      <rPr>
        <sz val="10"/>
        <rFont val="Calibri"/>
        <family val="2"/>
        <scheme val="minor"/>
      </rPr>
      <t>the actions. Organizations define actions appropriate for the types of reassignments or transfers, whether permanent or extended. Actions that may be required for personnel transfers or reassignments to other positions within organizations include notifying physical and information technology security management, returning old and issuing new keys, identification cards, and building passes; closing system accounts and establishing new accounts; changing system access authorizations (i.e., privileges); and providing for access to official records to which individuals had access at previous work locations and in previous system accounts.
•  When personnel are reassigned or transferred, their access to sensitive information, such as Personally Identifiable Information (PII), must be reviewed to determine whether and how their access permissions should change.</t>
    </r>
  </si>
  <si>
    <t xml:space="preserve">AC-2, IA-4, PE-2, PM-12, PS-4, PS-7.
 </t>
  </si>
  <si>
    <t>PS-06</t>
  </si>
  <si>
    <t>Access Agreements</t>
  </si>
  <si>
    <t>•  Access agreements must contain provisions consistent with the ACA and the requirements of 45 CFR §155.260 – Privacy and security of personally identifiable information, paragraphs (b)(2) and (c).
•  Examples of access agreement documents required for access to Personally Identifiable Information (PII) may include access authorization requests, non-disclosure agreements, acceptable use agreements, privacy training and awareness, and rules of behavior.</t>
  </si>
  <si>
    <r>
      <t xml:space="preserve">AC-17, PE-2, PL-4, PS-2, PS-3, PS-6, PS-7, PS-8, SA-21, SI-12.
</t>
    </r>
    <r>
      <rPr>
        <b/>
        <sz val="10"/>
        <rFont val="Calibri"/>
        <family val="2"/>
        <scheme val="minor"/>
      </rPr>
      <t>(Redacted Privacy Controls: AR-5)</t>
    </r>
    <r>
      <rPr>
        <sz val="10"/>
        <rFont val="Calibri"/>
        <family val="2"/>
        <scheme val="minor"/>
      </rPr>
      <t xml:space="preserve">
</t>
    </r>
  </si>
  <si>
    <t>PS-07</t>
  </si>
  <si>
    <t>External Personnel Security</t>
  </si>
  <si>
    <t xml:space="preserve">•  Organization-defined personnel may include the security manager, Contracting Officers, or Contracting Officer's Representatives (via the roster of contractor personnel). 
</t>
  </si>
  <si>
    <r>
      <t xml:space="preserve">AT-2, AT-3, MA-5, PE-3, PS-2, PS-3, PS-4, PS-5, PS-6, SA-5, SA-9, SA-21.
</t>
    </r>
    <r>
      <rPr>
        <b/>
        <sz val="10"/>
        <rFont val="Calibri"/>
        <family val="2"/>
        <scheme val="minor"/>
      </rPr>
      <t>(Redacted Privacy Controls: AR-3)</t>
    </r>
  </si>
  <si>
    <t>Personnel Sanctions</t>
  </si>
  <si>
    <t xml:space="preserve">•  Formal sanctions process may include termination of employment; removal or disbarment from work on federal contracts or projects; suspension of access privileges; revocation of access to federal information, information systems, and/or facilities; and/or criminal penalties.
•  Organization-defined personnel or roles should be defined in the applicable System Security and Privacy Plan (SSPP) and may include Human Resources, Managers, Supervisors, Contracting Officer's Representatives, Physical Security personnel, Information System Security Officers (ISSO), and/or similar roles within the organization.
•  If the personnel sanctions are associated with the loss, theft, or compromise of Personally Identifiable Information (PII), additional care must be taken to prevent further privacy incidents. When providing notice of sanctions, do not provide the PII involved in the incident to anyone without an explicit need to know. Unless the individual needs the specific PII elements breached to perform their job function, the individual does not need to know the PII. Instead, provide characterization of the type(s) of PII breached (e.g., provide “Full Name” instead of providing “John Doe,” or “Blood Type” instead of “A positive”).
•  This control supports and aligns with the provisions of the ACA and the requirements of 45 CFR §155.260 – Privacy and security of personally identifiable information, paragraphs (c) and (g). 
</t>
  </si>
  <si>
    <t>All XX-1 Controls, PL-4, PM-12, PS-6, PT-1.</t>
  </si>
  <si>
    <t>Personally Identifiable Information Processing and Transparency</t>
  </si>
  <si>
    <t>PT-01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</si>
  <si>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Personally Identifiable Information (PII) processing and transparency.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PII processing and transparency policies and review at least every one (1) year to ensure that the organization and Mission/Business/System PII processing and transparency policies remain effective.
•  Ensure that PII processing and transparency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</si>
  <si>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PT-03</t>
  </si>
  <si>
    <t>Personally Identifiable Information Processing Purposes</t>
  </si>
  <si>
    <t>•  Policies and procedures regarding the creation collection, use, and disclosure of Personally Identifiable Information (PII) must, at a minimum:
    - Be documented and available to appropriate authorities upon request; and
    - Identify applicable law governing collection, use, and disclosure of PII.
•  Authorized purposes for processing PII in accordance with the ACA include: 
    - Determining eligibility for enrollment in a qualified health plan; 
    - Determining eligibility for other insurance affordability programs, as defined in 45 CFR §155.300; or 
    - Determining eligibility for exemptions from the individual shared responsibility provisions in Code section 5000A -- Requirements to maintain minimum essential coverage. 
•  The Exchange may only use or disclose such PII to the extent the information is necessary to carry out: 
    - Functions described in 45 CFR §155.200;
    - Other functions in which the Secretary determines to be in compliance with the ACA, and for which the individual provides consent; or
    - Other functions pursuant to the substantive and procedural requirements found in 45 CFR § 155.260(a)(iii).</t>
  </si>
  <si>
    <t>AC-2, AC-3, AT-3, CM-13, PM-9, PM-25, PT-2, PT-7,RA-8, SC-43, SI-12, SI-18;</t>
  </si>
  <si>
    <t>PT-04</t>
  </si>
  <si>
    <t>Consent</t>
  </si>
  <si>
    <t>•  Organizations should provide Individuals with a reasonable opportunity and capability to make informed decisions about the collection, use, and disclosure of their Personally Identifiable Information (PII). This can be achieved through opt-in / opt-out functionality in conjunction with adequate notice of PII processing purposes.</t>
  </si>
  <si>
    <t>PT-2, PT-5</t>
  </si>
  <si>
    <t>PT-04(03)</t>
  </si>
  <si>
    <t>Revocation</t>
  </si>
  <si>
    <t xml:space="preserve">•  The organization must provide notice or warning to individuals that revoking consent could potentially impact healthcare services they are provided or for which they qualify. </t>
  </si>
  <si>
    <t>PT-2</t>
  </si>
  <si>
    <t>PT-05</t>
  </si>
  <si>
    <t>Privacy Notice</t>
  </si>
  <si>
    <t xml:space="preserve">• The organization shall maintain its Privacy Notice Statement content by reviewing and revising as necessary on an annual basis, at a minimum, and before or as soon as possible after any change to its privacy policies and procedures.
</t>
  </si>
  <si>
    <t>PM-20, PM-22, PT-2, PT-3, PT-4, PT-7, RA-3, SI-18;</t>
  </si>
  <si>
    <t>PT-05(01)</t>
  </si>
  <si>
    <t>Just-in-time Notice</t>
  </si>
  <si>
    <t>• Just-in-time notices inform individuals of how organizations process an individual’s personally identifiable information (PII) at a time the organization determines as useful for the individual (e.g., updates or reminders about specific data actions, changes since last notice). A just-in-time notice can explain data actions that can potentially increase privacy risk for individuals.</t>
  </si>
  <si>
    <t>PM-21;</t>
  </si>
  <si>
    <t>PT-05(02)</t>
  </si>
  <si>
    <t>Privacy Act Statements</t>
  </si>
  <si>
    <t>Include Privacy Act statements on forms that collect information that will be maintained in a Privacy Act system of records, or provide Privacy Act statements on separate forms that can be retained by individuals.</t>
  </si>
  <si>
    <t>PT-07</t>
  </si>
  <si>
    <t>Specific Categories of Personally Identifiable Information</t>
  </si>
  <si>
    <r>
      <t>Apply organization-defined processing conditions for specific categories of</t>
    </r>
    <r>
      <rPr>
        <sz val="10"/>
        <color theme="1"/>
        <rFont val="Calibri"/>
        <family val="2"/>
        <scheme val="minor"/>
      </rPr>
      <t xml:space="preserve"> P</t>
    </r>
    <r>
      <rPr>
        <sz val="10"/>
        <rFont val="Calibri"/>
        <family val="2"/>
        <scheme val="minor"/>
      </rPr>
      <t xml:space="preserve">ersonally </t>
    </r>
    <r>
      <rPr>
        <sz val="10"/>
        <color theme="1"/>
        <rFont val="Calibri"/>
        <family val="2"/>
        <scheme val="minor"/>
      </rPr>
      <t>Identifiable Information (PII).</t>
    </r>
  </si>
  <si>
    <t>•  The organization must comply with the minimum ACA regulation provisions for the safeguarding of Personally Identifiable Information (PII), including:
    - Only use PII to the extent it is necessary to carry out the functions of the Exchange and never use PII to discriminate inappropriately;
    - Provide individuals with timely and simply access to their PII in a readable form and format;
    - Establish a process for individuals to dispute the accuracy of their PII and have the erroneous PII corrected;
    - Information regarding policies, procedures, and technologies that directly affect an individual or their PII should be readily available to individuals;
    - Individuals should be provided a reasonable opportunity to make informed decisions about the collection, use, and disclosure of their PII; 
    -  Establish reasonable steps to ensure that PII is complete, accurate, and up to date; and
    - Establish reasonable administrative, physical, and technical safeguards to ensure the confidentiality, integrity, and availability of PII, and to prevent unauthorized or inappropriate access, use, or disclosure of PII.
•  The foregoing principles should be implemented through appropriate monitoring, and other means and methods should be in place to report and mitigate non-adherence and breaches.</t>
  </si>
  <si>
    <t>PT-2, PT-3, RA-3</t>
  </si>
  <si>
    <t>PT-07(01)</t>
  </si>
  <si>
    <t>Social Security Numbers</t>
  </si>
  <si>
    <t xml:space="preserve">•  The organization must mask, encrypt, hash, or replace Social Security numbers.
</t>
  </si>
  <si>
    <t>IA-4</t>
  </si>
  <si>
    <t>Risk Assessment</t>
  </si>
  <si>
    <t>RA-01</t>
  </si>
  <si>
    <t xml:space="preserve">•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risk assessment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risk assessment policies and review at least every one (1) year to ensure the organization and Mission/Business/System risk assessment policies remain effective.
•  Ensure risk assessment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
</t>
  </si>
  <si>
    <r>
      <t xml:space="preserve">PM-9, PS-8, SI-12.
</t>
    </r>
    <r>
      <rPr>
        <b/>
        <sz val="10"/>
        <rFont val="Calibri"/>
        <family val="2"/>
        <scheme val="minor"/>
      </rPr>
      <t>(Redacted Privacy Controls: AR-2)</t>
    </r>
  </si>
  <si>
    <t>Security Categorization</t>
  </si>
  <si>
    <r>
      <t xml:space="preserve">a. Categorize the system and information it processes, stores, and transmits;
b. Document the security categorization results, including supporting rationale, in the security plan for the system; and
c. Verify that the </t>
    </r>
    <r>
      <rPr>
        <sz val="10"/>
        <color theme="1"/>
        <rFont val="Calibri"/>
        <family val="2"/>
        <scheme val="minor"/>
      </rPr>
      <t>Authorizing Official (AO) or AO's</t>
    </r>
    <r>
      <rPr>
        <sz val="10"/>
        <rFont val="Calibri"/>
        <family val="2"/>
        <scheme val="minor"/>
      </rPr>
      <t xml:space="preserve"> designated representative reviews and approves the security categorization decision.
</t>
    </r>
  </si>
  <si>
    <r>
      <t xml:space="preserve">•  Supporting rationale may include applicable federal laws, Executive Orders, directives, policies, regulations, standards, and guidance. The organization should refer to the latest published NIST SP 800-37, </t>
    </r>
    <r>
      <rPr>
        <i/>
        <sz val="10"/>
        <rFont val="Calibri"/>
        <family val="2"/>
        <scheme val="minor"/>
      </rPr>
      <t xml:space="preserve">Risk Management Framework for Information Systems and Organizations: A System Life Cycle Approach for Security and Privacy, </t>
    </r>
    <r>
      <rPr>
        <sz val="10"/>
        <rFont val="Calibri"/>
        <family val="2"/>
        <scheme val="minor"/>
      </rPr>
      <t xml:space="preserve">and FIPS 199 for guidance on categorization.  
•  The senior official for privacy or their designee must be involved when conducting the security categorization process.
</t>
    </r>
  </si>
  <si>
    <t>CM-8, MP-4, PL-2, PL-11, PM-7, RA-3, RA-5, RA-7, RA-8, SA-8, SC-7, SI-12.</t>
  </si>
  <si>
    <r>
      <t xml:space="preserve">CA-3, CA-6, CM-4, CM-13, CP-6, CP-7, IA-8, MA-5, PE-3, PE-8, PL-2, PL-11, PM-8, PM-9, PM-28, PT-7, RA-2, RA-5, RA-7, SA-8, SA-9, SI-12.
</t>
    </r>
    <r>
      <rPr>
        <b/>
        <sz val="10"/>
        <rFont val="Calibri"/>
        <family val="2"/>
        <scheme val="minor"/>
      </rPr>
      <t>(Redacted Privacy Controls: AR-2)</t>
    </r>
  </si>
  <si>
    <t>RA-05</t>
  </si>
  <si>
    <t>Vulnerability Monitoring and Scanning</t>
  </si>
  <si>
    <t xml:space="preserve">CA-2, CA-7, CA-8, CM-2, CM-4, CM-6, CM-8, RA-2, RA-3, SA-11, SA-15, SI-2, SI-3, SI-4, SI-7
</t>
  </si>
  <si>
    <t>RA-05(02)</t>
  </si>
  <si>
    <t>Update Vulnerabilities to be Scanned</t>
  </si>
  <si>
    <t xml:space="preserve">SI-3, SI-5
</t>
  </si>
  <si>
    <t>Risk Response</t>
  </si>
  <si>
    <t>Respond to findings from security and privacy assessments, monitoring, and audits in accordance with organizational risk tolerance.</t>
  </si>
  <si>
    <t xml:space="preserve">•  Organizations have many options for responding to risk, including mitigating risk by implementing new controls or strengthening existing controls; accepting risk with appropriate justification or rationale; sharing or transferring risk; or avoiding risk. 
•  Risk acceptance should be discussed with CMS prior to actual acceptance to ensure CMS agrees with the approach and mitigations. Risk-accepted findings still must be documented and tracked in the Plan of Action &amp; Milestones (POA&amp;M) with the full detail in the risk acceptance form. </t>
  </si>
  <si>
    <t>CA-5, PM-4, PM-28, RA-2, RA-3, SR-2;</t>
  </si>
  <si>
    <t>RA-08</t>
  </si>
  <si>
    <t>Privacy Impact Assessments</t>
  </si>
  <si>
    <r>
      <t xml:space="preserve">Conduct privacy impact assessments for systems, programs, or other activities before:
a. Developing or procuring information technology that processes </t>
    </r>
    <r>
      <rPr>
        <sz val="10"/>
        <color theme="1"/>
        <rFont val="Calibri"/>
        <family val="2"/>
        <scheme val="minor"/>
      </rPr>
      <t xml:space="preserve">Personally Identifiable Information (PII); and
b. Initiating a new collection of PII </t>
    </r>
    <r>
      <rPr>
        <sz val="10"/>
        <rFont val="Calibri"/>
        <family val="2"/>
        <scheme val="minor"/>
      </rPr>
      <t xml:space="preserve">that:
    1. Will be processed using information technology; and
    2. Includes </t>
    </r>
    <r>
      <rPr>
        <sz val="10"/>
        <color theme="1"/>
        <rFont val="Calibri"/>
        <family val="2"/>
        <scheme val="minor"/>
      </rPr>
      <t xml:space="preserve">PII </t>
    </r>
    <r>
      <rPr>
        <sz val="10"/>
        <rFont val="Calibri"/>
        <family val="2"/>
        <scheme val="minor"/>
      </rPr>
      <t>permitting the physical or virtual (online) conta</t>
    </r>
    <r>
      <rPr>
        <sz val="10"/>
        <color theme="1"/>
        <rFont val="Calibri"/>
        <family val="2"/>
        <scheme val="minor"/>
      </rPr>
      <t>ct o</t>
    </r>
    <r>
      <rPr>
        <sz val="10"/>
        <rFont val="Calibri"/>
        <family val="2"/>
        <scheme val="minor"/>
      </rPr>
      <t>f a specific individual, if identical questions have been posed to, or identical reporting requirements imposed on, ten</t>
    </r>
    <r>
      <rPr>
        <sz val="10"/>
        <color theme="1"/>
        <rFont val="Calibri"/>
        <family val="2"/>
        <scheme val="minor"/>
      </rPr>
      <t xml:space="preserve"> (10)</t>
    </r>
    <r>
      <rPr>
        <sz val="10"/>
        <rFont val="Calibri"/>
        <family val="2"/>
        <scheme val="minor"/>
      </rPr>
      <t xml:space="preserve"> or more persons, other than agencies, instrumentalities, or employees of the federal government.</t>
    </r>
  </si>
  <si>
    <t xml:space="preserve">CM-4, CM-9, CM-13, PT-2, PT-3, PT-5, RA-1, RA-2, RA-3, RA-7.
</t>
  </si>
  <si>
    <t>System and Services Acquisition</t>
  </si>
  <si>
    <t>SA-04</t>
  </si>
  <si>
    <t>Acquisition Process</t>
  </si>
  <si>
    <r>
      <t xml:space="preserve">•  Each contract and Statement of Work (SOW) that requires development or access to systems that contain Personally Identifiable Information (PII) must include language requiring adherence to the security and privacy policies and standards set by the organization consistent with 45 CFR §155.260(b); define security and privacy roles and responsibilities; and receive approval from the system owner.
•  When acquiring information systems, components, or services used to store, process, or transmit PII, ensure that the following, in consultation with the privacy office, are included in the acquisition contract:
    - List of security and privacy controls (e.g., how data is stored, handled, and accessed within service provider environment) necessary to ensure protection of PII and, if appropriate, enforce applicable privacy requirements.
    - Privacy requirements, including privacy training and awareness, and rules of behavior; and
    - Privacy functional requirements, i.e., functional requirements specific to privacy.
</t>
    </r>
    <r>
      <rPr>
        <strike/>
        <sz val="10"/>
        <rFont val="Calibri"/>
        <family val="2"/>
        <scheme val="minor"/>
      </rPr>
      <t xml:space="preserve">
</t>
    </r>
  </si>
  <si>
    <t>CM-6, CM-8, PL-2, PS-7, SA-3, SA-5, SA-8, SA-11, SA-15, SA-17, SA-21, SR-3;
(Redacted Privacy Controls: AR-7)</t>
  </si>
  <si>
    <t>SA-05</t>
  </si>
  <si>
    <t>System Documentation</t>
  </si>
  <si>
    <t>•  The organization must develop system documentation to describe the system and to specify the purpose, technical operation, access, maintenance, and required training for administrators and users.
•  The organization must maintain an updated list of related system operations and security documentation. 
•  Upon changes in system functions or processes, the organization must update relevant system documentation and ensure these documents include date and version numbers.
•  The organization must evaluate and protect documentation based on whether it is in alignment with the risk management strategy or essential for the effective implementation or operation of security controls.</t>
  </si>
  <si>
    <t>CM-4, CM-7, CM-6, CM-8, PL-2, PL-4, PL-8,  PS-2, SA-3, SA-4, SA-8, SA-9, SA-10, SA-11, SA-15, SA-17, SI-12, SR-3, PS-2</t>
  </si>
  <si>
    <t>SA-09</t>
  </si>
  <si>
    <t>External System Services</t>
  </si>
  <si>
    <t xml:space="preserve">•  Organization-defined controls should be based on the ARC-AMPE security and privacy controls or equivalent.  
•  Contracts and other acquisition-related documents provide an enforceable means to ensure privacy and security controls are implemented for Personally Identifiable Information (PII) shared with or disclosed to recipients outside of the organization, such that contractors and service providers protect PII in the same way the organization does.
•  Contractors and service providers include, but are not limited to, providers, organization processors, and other organizations providing system development, information technology services, and other outsourced applications.  
•  Organizations consult with legal counsel, the senior privacy officer, and contracting officers about applicable laws, directives, policies, or regulations that may impact implementation of this control. The service contract or agreement must include language requiring the provider to be subject to U.S. Federal laws and regulations protecting PII.
•  The service contract or agreement must include language requiring adherence to the security and privacy policies and standards set by the organization consistent with 45 CFR §155.260(b), and define security and privacy roles and responsibilities.
</t>
  </si>
  <si>
    <t>AC-20, CA-3, CP-2, IR-4, IR-7, PL-10, PL-11, PS-7, SA-2, SA-4, SR-3;</t>
  </si>
  <si>
    <t>Processing and Storage Location - U.S. Jurisdiction</t>
  </si>
  <si>
    <t>Restrict the geographic location of information processing and data storage to facilities located within in the legal jurisdictional boundary of the United States.</t>
  </si>
  <si>
    <t xml:space="preserve">•  The Personally Identifiable Information (PII) of the system must be processed and stored within the continental U.S., Hawaii, or U.S. Territories. Support, development, and information technology (IT) services may be off-shored; however, the organization must weigh that risk. 
•  Organizations that process Federal Tax Information (FTI) must adhere to IRS Publication 1075. 
•  The organization must notify CMS at least sixty (60) days prior to transmitting data into an external information service environment per the requirements in the Change Notification guidance. </t>
  </si>
  <si>
    <t>SA-5;</t>
  </si>
  <si>
    <t>SA-22</t>
  </si>
  <si>
    <t>Unsupported System Components</t>
  </si>
  <si>
    <r>
      <t xml:space="preserve">•  The organization must document the justification and approval for the continued use of unsupported system components required to satisfy mission/business needs in a risk acceptance form and ensure the related Plan of Action &amp; Milestones (POA&amp;M) finding is updated.
•  The organization must establish plans to mitigate or remove the unsupported system, application, operating system, or software once identified. </t>
    </r>
    <r>
      <rPr>
        <strike/>
        <sz val="10"/>
        <rFont val="Calibri"/>
        <family val="2"/>
        <scheme val="minor"/>
      </rPr>
      <t xml:space="preserve">
</t>
    </r>
    <r>
      <rPr>
        <sz val="10"/>
        <rFont val="Calibri"/>
        <family val="2"/>
        <scheme val="minor"/>
      </rPr>
      <t xml:space="preserve">
•  The organization must upgrade, retire, or stop the use of the element or component before end of life or the vendor discontinues product support.  
•  If not feasible to remove, the organization should have in place a governance process to review unsupported system components and make a risk-based decision on its continued use.</t>
    </r>
  </si>
  <si>
    <t>PL-2, SA-3;</t>
  </si>
  <si>
    <t>System and Communications Protection</t>
  </si>
  <si>
    <t>SC-01</t>
  </si>
  <si>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system and communications protection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system and communications protection policies and review at least every one (1) year to ensure the organization and Mission/Business/System  and communications protection policies remain effective.
•  Ensure system and communications protection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</si>
  <si>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PM-9, PS-8, SA-8, SI-12</t>
  </si>
  <si>
    <t>SC-04</t>
  </si>
  <si>
    <t>Information in Shared System Resources</t>
  </si>
  <si>
    <t xml:space="preserve">Prevent unauthorized and unintended information transfer via shared system resources.
</t>
  </si>
  <si>
    <t xml:space="preserve">•  The organization should ensure that users of shared system resources cannot intentionally or unintentionally access information produced by the actions of prior users/roles or processes acting on the behalf of prior users/roles.
</t>
  </si>
  <si>
    <t>AC-3, AC-4, SA-8</t>
  </si>
  <si>
    <t>Denial-of-Service Protection</t>
  </si>
  <si>
    <t>CP-2, IR-4,SC-6, SC-7;</t>
  </si>
  <si>
    <t>SC-07</t>
  </si>
  <si>
    <t>Boundary Protection</t>
  </si>
  <si>
    <t xml:space="preserve">•  Organizations should ensure that access to all proxies is denied, except for those hosts, ports, and services that are explicitly required. 
•  Organizations should utilize stateful inspection/application firewall hardware and software. Organizations should also utilize firewalls from at least two (2) or more different vendors at the various levels within the network to reduce the possibility of compromising the entire network.
•  If the system has an outward-facing web or email presence to the public internet, the organization must implement and support a technical capability to detect malware in web traffic traversing the organization’s boundary by:
    - Monitoring assets without the need to deploy software agents (zero client footprint);
    - Dynamically generating actionable malware intelligence;
    - Detecting and stopping web-based and email attacks; and
    - Sending alert data to the organization’s Security Information and Event Management (SIEM) system as applicable.
•  Aggregated boundary protection device information should be searchable. Information sources include boundary protection systems, appliances, devices, services, and applications. </t>
  </si>
  <si>
    <t>AC-4, AC-17, AC-18,AC-19, AC-20, CA-3, CM-2, CM-4,CM-7, CM-10, CP-8, IR-4, MA-4,PE-3,PL-8,PM-12 ,RA-3, SC-5;</t>
  </si>
  <si>
    <t>SC-07(03)</t>
  </si>
  <si>
    <t>Access Points</t>
  </si>
  <si>
    <t xml:space="preserve">Limit the number of external network connections to the system.
</t>
  </si>
  <si>
    <t>•  Limiting the number of external network connections facilitates more comprehensive monitoring of inbound and outbound communications traffic.</t>
  </si>
  <si>
    <t>External Telecommunications Services</t>
  </si>
  <si>
    <r>
      <t xml:space="preserve">•  External telecommunications services can provide data and/or voice communications services. Examples of control plane traffic include Border Gateway Protocol (BGP) routing, Domain Name System (DNS), and management protocols. Refer to NIST SP 800-189, </t>
    </r>
    <r>
      <rPr>
        <i/>
        <sz val="10"/>
        <rFont val="Calibri"/>
        <family val="2"/>
        <scheme val="minor"/>
      </rPr>
      <t xml:space="preserve">Resilient Interdomain Traffic Exchange: BGP Security and DDoS Mitigation, </t>
    </r>
    <r>
      <rPr>
        <sz val="10"/>
        <rFont val="Calibri"/>
        <family val="2"/>
        <scheme val="minor"/>
      </rPr>
      <t>for additional information on the use of the resource public key infrastructure (RPKI) to protect BGP routes and detect unauthorized BGP announcements.</t>
    </r>
  </si>
  <si>
    <t>AC-3, SC-8</t>
  </si>
  <si>
    <t>SC-07(05)</t>
  </si>
  <si>
    <t>Deny By Default — Allow By Exception</t>
  </si>
  <si>
    <t>Deny network communications traffic by default and allow network communications traffic by exception: at managed interfaces as documented in the applicable System Security and Privacy Plan (SSPP).</t>
  </si>
  <si>
    <t>SC-07(07)</t>
  </si>
  <si>
    <t>Split Tunneling for Remote Devices</t>
  </si>
  <si>
    <t xml:space="preserve">•  Examples of organization-defined security safeguards include, but are not limited to, the use of Virtual Private Networks (VPN) for remote connections, sufficiently provisioned with appropriate security and privacy controls.
</t>
  </si>
  <si>
    <t>SC-07(08)</t>
  </si>
  <si>
    <t>Route Traffic to Authenticated Proxy Servers</t>
  </si>
  <si>
    <t>•  Route internal communications traffic to untrusted external networks through authenticated proxy servers at managed interfaces. Note that proxy servers may inhibit the use of Virtual Private Networks (VPN) and create the potential for “man-in-the-middle” attacks (depending on the implementation).
•  External networks may include any network outside of organizational control and any network outside the authorization boundary.</t>
  </si>
  <si>
    <t>AC-3</t>
  </si>
  <si>
    <t>SC-08</t>
  </si>
  <si>
    <t>Transmission Confidentiality and Integrity</t>
  </si>
  <si>
    <t>AC-17, AC-18, AU-10, IA-3, IA-8, MA-4, PE-4, SA-4, SA-8, SC-7, SC-20, SC-23, SC-28</t>
  </si>
  <si>
    <t>SC-08(01)</t>
  </si>
  <si>
    <t>Cryptographic Protection</t>
  </si>
  <si>
    <r>
      <rPr>
        <b/>
        <sz val="10"/>
        <rFont val="Calibri"/>
        <family val="2"/>
        <scheme val="minor"/>
      </rPr>
      <t xml:space="preserve">•  </t>
    </r>
    <r>
      <rPr>
        <sz val="10"/>
        <rFont val="Calibri"/>
        <family val="2"/>
        <scheme val="minor"/>
      </rPr>
      <t>Use the latest published FIPS 140-compliant encryption standards or protected distributed systems to protect Personally Identifiable Information (PII), ensuring the information's confidentiality and integrity during transmission.</t>
    </r>
  </si>
  <si>
    <t>SC-10</t>
  </si>
  <si>
    <t>Network Disconnect</t>
  </si>
  <si>
    <t xml:space="preserve">•  The organization-defined Authorized Management or Senior Security Official roles may terminate or suspend network connections (i.e., a system-to-system interconnection).  </t>
  </si>
  <si>
    <t>AC-17, SC-23</t>
  </si>
  <si>
    <t>Cryptographic Key Establishment and Management</t>
  </si>
  <si>
    <r>
      <t xml:space="preserve">•  When cryptographic mechanisms are needed, the information system must use encryption products that have been validated under the Cryptographic Module Validation Program to confirm compliance with the latest published FIPS 140-compliant encryption standards in accordance with applicable federal laws, Executive Orders, directives, policies, regulations, and standards.
• The organization may cite the latest following references for key management requirements:  NIST SP 800-56A, </t>
    </r>
    <r>
      <rPr>
        <i/>
        <sz val="10"/>
        <rFont val="Calibri"/>
        <family val="2"/>
        <scheme val="minor"/>
      </rPr>
      <t>Recommendation for Pair-Wise Key-Establishment Schemes Using Discrete Logarithm Cryptography;</t>
    </r>
    <r>
      <rPr>
        <sz val="10"/>
        <rFont val="Calibri"/>
        <family val="2"/>
        <scheme val="minor"/>
      </rPr>
      <t xml:space="preserve"> NIST SP 800-56B, </t>
    </r>
    <r>
      <rPr>
        <i/>
        <sz val="10"/>
        <rFont val="Calibri"/>
        <family val="2"/>
        <scheme val="minor"/>
      </rPr>
      <t xml:space="preserve">Recommendation for Pair-Wise Key-Establishment Using Integer Factorization Cryptography; </t>
    </r>
    <r>
      <rPr>
        <sz val="10"/>
        <rFont val="Calibri"/>
        <family val="2"/>
        <scheme val="minor"/>
      </rPr>
      <t xml:space="preserve">NIST SP 800-56C, </t>
    </r>
    <r>
      <rPr>
        <i/>
        <sz val="10"/>
        <rFont val="Calibri"/>
        <family val="2"/>
        <scheme val="minor"/>
      </rPr>
      <t>Recommendation for Key-Derivation Methods in Key-Establishment Schemes</t>
    </r>
    <r>
      <rPr>
        <sz val="10"/>
        <rFont val="Calibri"/>
        <family val="2"/>
        <scheme val="minor"/>
      </rPr>
      <t xml:space="preserve">; and NIST SP 800-57, </t>
    </r>
    <r>
      <rPr>
        <i/>
        <sz val="10"/>
        <rFont val="Calibri"/>
        <family val="2"/>
        <scheme val="minor"/>
      </rPr>
      <t>Recommendation for Key Management</t>
    </r>
    <r>
      <rPr>
        <sz val="10"/>
        <rFont val="Calibri"/>
        <family val="2"/>
        <scheme val="minor"/>
      </rPr>
      <t xml:space="preserve">. 
</t>
    </r>
  </si>
  <si>
    <t>AC-17, AU-9, AU-10, CM-3, IA-3, IA-7, SA-4, SA-8, SA-9, SC-8, SC-13, SC-17, SC-20,  SI-3, SI-7</t>
  </si>
  <si>
    <t>AC-2, AC-3, AC-7, AC-17, AC-18, AC-19, AU-9, AU-10, CM-11, CP-9, IA-3, IA-7, MA-4, MP-2, MP-4, MP-5, SA-4, SA-8, SA-9, SC-8, SC-12, SC-20, SC-23, SC-28, SC-40, SI-3, SI-7</t>
  </si>
  <si>
    <t>SC-18</t>
  </si>
  <si>
    <t>Mobile Code</t>
  </si>
  <si>
    <t>a. Define acceptable and unacceptable mobile code and mobile code technologies; and
b. Authorize, monitor, and control the use of mobile code within the system.</t>
  </si>
  <si>
    <t xml:space="preserve">•  The organization defines the acceptable and unacceptable mobile code and mobile code technologies in the applicable System Security and Privacy Plan (SSPP). </t>
  </si>
  <si>
    <t>AU-2, AU-12, CM-2, CM-6, SI-3</t>
  </si>
  <si>
    <t>SC-23</t>
  </si>
  <si>
    <t>Session Authenticity</t>
  </si>
  <si>
    <t>Protect the authenticity of communications sessions.</t>
  </si>
  <si>
    <t>AU-10, SC-8, SC-10;</t>
  </si>
  <si>
    <t>SC-28</t>
  </si>
  <si>
    <t>Protection of Information At Rest</t>
  </si>
  <si>
    <t>•  All information at rest containing sensitive information (e.g., Personally Identifiable Information [PII], proprietary, financial, and legal) must be encrypted using the latest published FIPS 140-compliant encryption standards. Refer to SC-13.</t>
  </si>
  <si>
    <t>AC-3, AC-6, CA-7, CM-3, CM-5, CM-6, PE-3, SC-8, SC-13, SI-3, SI-7----AC-3, AC-4, AC-6, AC-19, CA-7, CM-3, CM-5, CM-6, CP-9, MP-4, MP-5, PE-3, SC-8, SC-12, SC-13, SI-3, SI-7, SI-16</t>
  </si>
  <si>
    <t>SC-28(01)</t>
  </si>
  <si>
    <t xml:space="preserve">•  Organizational-defined information that must be protected using the latest published FIPS 140-compliant encryption standards includes, but is not limited to, Personally Identifiable Information (PII); and proprietary, financial, and legal information in accordance with applicable federal laws, Executive Orders, directives, policies, regulations, and standards.
</t>
  </si>
  <si>
    <t>AC-19, SC-12, SC-13.</t>
  </si>
  <si>
    <t>System and Information Integrity</t>
  </si>
  <si>
    <t>SI-01</t>
  </si>
  <si>
    <t>PM-9, PS-8, SA-8, S!-12</t>
  </si>
  <si>
    <t>SI-02</t>
  </si>
  <si>
    <t>Flaw Remediation</t>
  </si>
  <si>
    <t>CA-2, CA-5, CA-7, CM-3, CM-4, CM-5, CM-6, CM-8, IR-4, MA-2, RA-5, SA-8, SA-10, SA-11, SI-5, SI-7 SI-11</t>
  </si>
  <si>
    <t>SI-03</t>
  </si>
  <si>
    <t>Malicious Code Protection</t>
  </si>
  <si>
    <t xml:space="preserve">•  Malicious code scanning results are reported to organization personnel responsible for Incident Handling in compliance with IR-4 and for Audit Review, Analysis, and Reporting in compliance with AU-6.
</t>
  </si>
  <si>
    <t>AC-4, AC-19, CM-3, CM-8, IR-4, MA-3, MA-4, RA-5, SC-7, SC-23, SC-28, SI-2, SI-4, SI-7, SI-8;</t>
  </si>
  <si>
    <t>SI-04</t>
  </si>
  <si>
    <t xml:space="preserve"> System Monitoring</t>
  </si>
  <si>
    <t>•  The organization must Implement a centrally managed Intrusion detection system / intrusion protection system (IDS/IPS) capability to monitor network communications on all networks and subnets.  
•  Permitted IDS/IPS mechanisms include:  
    - Centrally managed IDS/IPS devices at network perimeter points, to include between zones; and
    - Centrally managed host-based IDS/IPS sensor agents in information technology components for which such agents are available.
•  When communications are encrypted within a zone, the environment must use mechanisms capable of either decrypting content for analysis or analyzing content before transmission/after receipt. 
•  Information technology components that do not support host-based IDS/IPS sensors capability must be documented in the applicable risk assessment and the applicable System Security and Privacy Plan (SSPP).
•  The organization's monitoring functionality supports the sharing of threat awareness information in a format that meets CMS requirements.
•  The organization monitors for unauthorized remote connections to the information system continuously, in real-time and takes appropriate action if an unauthorized connection is discovered.</t>
  </si>
  <si>
    <t>AC-2, AC-3, AC-4, AC-8, AC-17, AU-2, AU-6, AU-7, AU-9, AU-12, AU-13, AU-14, CA-7, CM-3, CM-6, CM-8, CM-11, IA-10, IR-4, MA-3, MA-4, PL-9,  PM-12, RA-5, SC-5, SC-7, SC-18, SC-26, SC-31, SC-35, SC-36, SC-37, SC-43, SI-3, SI-6, SI-7, SR-9, SR-10</t>
  </si>
  <si>
    <t>SI-04(01)</t>
  </si>
  <si>
    <t>System-Wide Intrusion Detection System</t>
  </si>
  <si>
    <t>Connect and configure individual intrusion detection tools into a system-wide intrusion detection system.</t>
  </si>
  <si>
    <t>•  Raw intrusion detection information must be available in an unaltered format.</t>
  </si>
  <si>
    <t>SI-04(04)</t>
  </si>
  <si>
    <t>Inbound and Outbound Communications Traffic</t>
  </si>
  <si>
    <t>SI-04(05)</t>
  </si>
  <si>
    <t>System-Generated Alerts</t>
  </si>
  <si>
    <t xml:space="preserve">•  Organization-defined personnel or roles that should be alerted must be documented in the applicable System Security and Privacy Plan (SSPP). In the presence of malicious code, the organization's response should be consistent with SI-3. 
</t>
  </si>
  <si>
    <t>AU-4, AU-5, PE-6</t>
  </si>
  <si>
    <t>SI-05</t>
  </si>
  <si>
    <t>Security Alerts, Advisories, and Directives</t>
  </si>
  <si>
    <t xml:space="preserve">•  Alerts, advisories, and directives may come from external organizations such as US-CERT (United States Computer Emergency Readiness Team), Cybersecurity and Infrastructure Security Agency (CISA), and other organizations defined in the applicable system security and privacy plan. 
</t>
  </si>
  <si>
    <t>SI-2, PM-15, RA-5</t>
  </si>
  <si>
    <t>SI-06</t>
  </si>
  <si>
    <t>Security and Privacy Function Verification</t>
  </si>
  <si>
    <t>a. Verify the correct operation of organization-defined security and privacy functions;
b. Perform the verification of the functions specified in SI-6a upon system startup and/or restart, upon command by a user with appropriate privileges, or at least monthly;
c. Alert, at a minimum, the system / security administrator to failed security and privacy verification tests; and
d. Shut the system down, restart the system, or perform another defined alternative action(s) documented in the applicable System Security and Privacy Plan (SSPP) when anomalies are discovered.</t>
  </si>
  <si>
    <t>CA-7, CM-4, CM-6, SI-7</t>
  </si>
  <si>
    <t>SI-07</t>
  </si>
  <si>
    <t>Software, Firmware, and Information Integrity</t>
  </si>
  <si>
    <t>AC-4, CM-3, CM-7, CM-8, MA-3, MA-4, RA-5, SA-8, SA-9, SA-10, SC-8, SC-12, SC-13, SC-28, SI-3, SR-3;</t>
  </si>
  <si>
    <t>SI-07(01)</t>
  </si>
  <si>
    <t>Integrity Checks</t>
  </si>
  <si>
    <t>SI-07(07)</t>
  </si>
  <si>
    <t>Integration of Detection and Response</t>
  </si>
  <si>
    <t>AU-2, AU-6, IR-4, IR-5, SI-4</t>
  </si>
  <si>
    <t>SI-08</t>
  </si>
  <si>
    <t>Spam Protection</t>
  </si>
  <si>
    <t>a. Employ spam protection mechanisms at system entry and exit points to detect and act on unsolicited messages; and
b. Update spam protection mechanisms when new releases are available in accordance with organizational configuration management policy and procedures.</t>
  </si>
  <si>
    <t>SC-5, SC-7,SI-3, SI-4</t>
  </si>
  <si>
    <t>SI-08(02)</t>
  </si>
  <si>
    <t>Automatic Updates</t>
  </si>
  <si>
    <t>SI-10</t>
  </si>
  <si>
    <t>Information Input Validation</t>
  </si>
  <si>
    <t xml:space="preserve">•  Organizations must check the validity of defined information inputs for accuracy, completeness, and validity to ensure that inputs match the specific definitions for format and content.
•  When Personally Identifiable Information (PII) is entered, validation techniques support data quality measures (e.g., ensuring the PII entered is the expected type and format of data) and provide the capability to limit or exclude entering PII within a field (e.g., recognizing a restricted format, such as a Social Security Number) that should not contain the PII.
•  Laws and regulations require that organizations take reasonable steps to ensure that PII is complete, accurate and up to date.  </t>
  </si>
  <si>
    <t>SI-11</t>
  </si>
  <si>
    <t>Error Handling</t>
  </si>
  <si>
    <t>a. Generate error messages that provide information necessary for corrective actions without revealing information that could be exploited; and
b. Reveal error messages only to organization-defined personnel or roles documented in the applicable System Security and Privacy Plan (SSPP).</t>
  </si>
  <si>
    <r>
      <t>•  Generated error messages should provide information necessary for corrective actions without revealing user name and password combinations; attributes used to validate a password reset request (e.g., security questions); Personally Identifiable Information (PII) (excluding unique user name identifiers provided as a normal part of a transactional record); biometric data or personal characteristics used to authenticate identity; sensitive financial records (e.g., account numbers and</t>
    </r>
    <r>
      <rPr>
        <strike/>
        <sz val="10"/>
        <rFont val="Calibri"/>
        <family val="2"/>
        <scheme val="minor"/>
      </rPr>
      <t>,</t>
    </r>
    <r>
      <rPr>
        <sz val="10"/>
        <rFont val="Calibri"/>
        <family val="2"/>
        <scheme val="minor"/>
      </rPr>
      <t xml:space="preserve"> access codes); content related to internal security functions (e.g., private encryption keys, allow-list or deny-list rules, and object permission attributes and settings in error logs and administrative messages that could be exploited by adversaries).
•  Reveals error messages only to authorized individuals with a need for the information in the performance of their duties.</t>
    </r>
  </si>
  <si>
    <t>AU-2, AU-3, SI-2, SI-15</t>
  </si>
  <si>
    <t xml:space="preserve">Information Management and Retention  </t>
  </si>
  <si>
    <t>Manage and retain information within the system and information output from the system in accordance with applicable laws, Executive Orders, directives, regulations, policies, standards, guidelines and operational requirements.</t>
  </si>
  <si>
    <t>AU-5, AU-11, CA-2, CA-3, CA-5, CA-6, CA-7, CA-9, CM5, CM-9, CP-2, IR-8, MP-2, MP-3, MP-4, MP-6, PL-2, PL-4, PM-4, PM-8, PM-9, PS-2, PS-6, PT-2, PT3, RA-2, RA-3, SA-5, SA-8, SR-2.</t>
  </si>
  <si>
    <t>SI-12(01)</t>
  </si>
  <si>
    <t>PM-25, PT-2, PT-3, RA-3</t>
  </si>
  <si>
    <t>SI-12(02)</t>
  </si>
  <si>
    <t>Minimize Personally Identifiable Information in Testing, Training, and Research</t>
  </si>
  <si>
    <t>•  If Personally Identifiable Information (PII) is used in the test environment, then the same controls required for systems containing PII must be applied to the test environment. Synthetic PII information should be used to the maximum extent practicable when testing system functionality.
•  Limit the creation, collection, use, and/or disclosure of PII only to the extent necessary to accomplish a specified and authorized purpose(s). 
•  The senior official for privacy must approve the use of PII in testing, training, and research. Using synthetic or de-identified data is preferred for testing, training, and research. 
•  Please refer to PM-25 and SA-3(2) for additional guidance on the use of PII for testing, training, and research.</t>
  </si>
  <si>
    <t>PM-22, PM-25;</t>
  </si>
  <si>
    <t>SI-12(03)</t>
  </si>
  <si>
    <t>Information Disposal</t>
  </si>
  <si>
    <r>
      <t xml:space="preserve">•  The organization should refer to the latest published NIST SP 800-88, </t>
    </r>
    <r>
      <rPr>
        <i/>
        <sz val="10"/>
        <rFont val="Calibri"/>
        <family val="2"/>
        <scheme val="minor"/>
      </rPr>
      <t>Guidelines for Media Sanitization,</t>
    </r>
    <r>
      <rPr>
        <sz val="10"/>
        <rFont val="Calibri"/>
        <family val="2"/>
        <scheme val="minor"/>
      </rPr>
      <t xml:space="preserve"> for guidance on information disposal techniques. 
•  The organization must use the latest published FIPS 140-compliant encryption standards to ensure secure deletion or destruction of Personally Identifiable Information (PII) (including originals, copies, and archived records).</t>
    </r>
  </si>
  <si>
    <t>MP-6</t>
  </si>
  <si>
    <t>SI-16</t>
  </si>
  <si>
    <t>Memory Protection</t>
  </si>
  <si>
    <t>•  The information system implements security safeguards (e.g., data execution prevention and address space layout randomization) to protect its memory from unauthorized code execution.</t>
  </si>
  <si>
    <t>SI-7</t>
  </si>
  <si>
    <t>SI-18</t>
  </si>
  <si>
    <t>Personally Identifiable Information Quality Operations</t>
  </si>
  <si>
    <t>PM-22, SI-4, PT-2</t>
  </si>
  <si>
    <t>SI-18(05)</t>
  </si>
  <si>
    <t>Notice of Collection or Deletion</t>
  </si>
  <si>
    <t>•  If an individual requests deletion of Personally Identifiable Information (PII) that an organization is legally required to maintain, the organization must communicate that reason in their denial of the individual's request.</t>
  </si>
  <si>
    <t>None.</t>
  </si>
  <si>
    <t>SI-19</t>
  </si>
  <si>
    <t>De-Identification</t>
  </si>
  <si>
    <t xml:space="preserve">• Organizations must de-identify datasets as needed to conduct activities for which not all data elements are necessary. Various laws, regulations, and policies require organizations to de-identify datasets under a number of circumstances. For example, the HIPAA Privacy Rule requires covered entities to de-identify datasets prior to disclosing them for research purposes. Many conditions and exceptions apply, and HIPAA covered entities must understand and comply thoroughly with the HIPAA Privacy Rule. 
• "De-identification" is distinct from "data minimization" in that data minimization may be performed at the time of collection, as well as when the organization determines that data fields are not needed or relevant; de-identification refers to creating records, from prior existing records, with certain data fields or information removed, most often to satisfy a specific, secondary, legitimate purpose. Also, "de-identification" refers to a process that renders the dataset impossible to re-identify; "data minimization" may result in data records that remain attributable to an identifiable individual. </t>
  </si>
  <si>
    <t>MP-6, PM-22, PM-23, PM-24, RA-2, SI-12</t>
  </si>
  <si>
    <t>SI-19(03)</t>
  </si>
  <si>
    <t>Release</t>
  </si>
  <si>
    <t>Remove personally identifiable information elements from a dataset prior to its release if those elements in the dataset do not need to be part of the data release.</t>
  </si>
  <si>
    <t>• Prior to releasing a dataset, a data custodian considers the intended uses of the dataset and determines if it is necessary to de-identify the record set. The data custodian de-identifies the record or record set by removing all data elements and other information that could permit re-identification of one or more records. Specific laws, such as the HIPAA Privacy Rule, may require the data custodian to use specific procedures or methodologies to de-identify the records.</t>
  </si>
  <si>
    <t>SI-19(04)</t>
  </si>
  <si>
    <t>Removal, Masking, Encryption, Hashing, or Replacement of Direct Identifiers</t>
  </si>
  <si>
    <t>Remove, mask, encrypt, hash, or replace direct identifiers in a dataset.</t>
  </si>
  <si>
    <t>• When replacing identifiers with a keyword, data custodians must not use surrogate values that risk re-identification of the patient, or other compromises of privacy or security. For example, when transforming a record about a patient named "George Washington," the surrogate value must not be easily decoded or linked to the original. "Grg Wshngtn," "GEO WASH," or "G3org3 Wa$hingt0n" would be examples of obviously unacceptable surrogates. 
• The data custodian must also not use the names of other individuals. For example, replacing the name  "George Washington" with that of another patient, such as patient "James K. Polk," would reveal that "James K. Polk" is a patient of the organization. An entirely fictitious pseudonym would be preferable.</t>
  </si>
  <si>
    <t>Entity-Specific Enhancements
(AE=Administring Entity, DE=Enhanced Direct Enrollment, HOML=Healthcare Org Medium/Large, HOS=Healthcare Org Small, SPML=Service Provider Mediun/Large, SPS=Service Provider Small, SHA=State Healthcare Agency)</t>
  </si>
  <si>
    <t>MASTER / OVERALL
Control Status</t>
  </si>
  <si>
    <t>State/AE System Owner
Control Status</t>
  </si>
  <si>
    <t xml:space="preserve">Control Implementation Description - Owner 2  </t>
  </si>
  <si>
    <t>Owner 2
Contol Status</t>
  </si>
  <si>
    <t xml:space="preserve">Control Implementation Description - Owner 3 </t>
  </si>
  <si>
    <t>Owner 3
Control Status</t>
  </si>
  <si>
    <t>Owner 4
Control Status</t>
  </si>
  <si>
    <t>Control Implementation Description - Owner 5</t>
  </si>
  <si>
    <t>Owner 5
Control Status</t>
  </si>
  <si>
    <t>Control Implementation Description - Owner 6</t>
  </si>
  <si>
    <t>Owner 6
Control Status</t>
  </si>
  <si>
    <t>&lt;Use additional cells to the right as needed&gt;</t>
  </si>
  <si>
    <r>
      <t>a. Develop, document, and disseminate to</t>
    </r>
    <r>
      <rPr>
        <sz val="10"/>
        <color rgb="FF9E0000"/>
        <rFont val="Calibri"/>
        <family val="2"/>
        <scheme val="minor"/>
      </rPr>
      <t xml:space="preserve"> applicable personnel and roles</t>
    </r>
    <r>
      <rPr>
        <sz val="10"/>
        <color theme="1"/>
        <rFont val="Calibri"/>
        <family val="2"/>
        <scheme val="minor"/>
      </rPr>
      <t xml:space="preserve">:
    1. </t>
    </r>
    <r>
      <rPr>
        <sz val="10"/>
        <color rgb="FF9E0000"/>
        <rFont val="Calibri"/>
        <family val="2"/>
        <scheme val="minor"/>
      </rPr>
      <t>Organization-level</t>
    </r>
    <r>
      <rPr>
        <sz val="10"/>
        <color theme="1"/>
        <rFont val="Calibri"/>
        <family val="2"/>
        <scheme val="minor"/>
      </rPr>
      <t xml:space="preserve"> access control policy that: 
         a. Addresses purpose, scope, roles, responsibilities, management commitment, coordination among organizational entities, and compliance; and  
        b. Is consistent with applicable laws, </t>
    </r>
    <r>
      <rPr>
        <sz val="10"/>
        <rFont val="Calibri"/>
        <family val="2"/>
        <scheme val="minor"/>
      </rPr>
      <t>Executive Or</t>
    </r>
    <r>
      <rPr>
        <sz val="10"/>
        <color theme="1"/>
        <rFont val="Calibri"/>
        <family val="2"/>
        <scheme val="minor"/>
      </rPr>
      <t xml:space="preserve">ders, directives, regulations, policies, standards, and guidelines; and 
   2.  Procedures that are defined within the applicable control implementation statements of the associated access controls; 
b. Designate an </t>
    </r>
    <r>
      <rPr>
        <sz val="10"/>
        <color rgb="FF9E0000"/>
        <rFont val="Calibri"/>
        <family val="2"/>
        <scheme val="minor"/>
      </rPr>
      <t>organization-defined official</t>
    </r>
    <r>
      <rPr>
        <sz val="10"/>
        <color theme="1"/>
        <rFont val="Calibri"/>
        <family val="2"/>
        <scheme val="minor"/>
      </rPr>
      <t xml:space="preserve"> to manage the development, documentation, and dissemination of the access control policy and procedures; and
c. Review and update the current access control: 
    1. Policy </t>
    </r>
    <r>
      <rPr>
        <sz val="10"/>
        <color rgb="FF9E0000"/>
        <rFont val="Calibri"/>
        <family val="2"/>
        <scheme val="minor"/>
      </rPr>
      <t>at least every one (1) year</t>
    </r>
    <r>
      <rPr>
        <sz val="10"/>
        <color rgb="FFFF0000"/>
        <rFont val="Calibri"/>
        <family val="2"/>
        <scheme val="minor"/>
      </rPr>
      <t xml:space="preserve"> </t>
    </r>
    <r>
      <rPr>
        <sz val="10"/>
        <color theme="1"/>
        <rFont val="Calibri"/>
        <family val="2"/>
        <scheme val="minor"/>
      </rPr>
      <t xml:space="preserve">and following </t>
    </r>
    <r>
      <rPr>
        <sz val="10"/>
        <color rgb="FF9E0000"/>
        <rFont val="Calibri"/>
        <family val="2"/>
        <scheme val="minor"/>
      </rPr>
      <t>organization-defined events</t>
    </r>
    <r>
      <rPr>
        <sz val="10"/>
        <color theme="1"/>
        <rFont val="Calibri"/>
        <family val="2"/>
        <scheme val="minor"/>
      </rPr>
      <t>; and 
    2. Procedures</t>
    </r>
    <r>
      <rPr>
        <sz val="10"/>
        <color rgb="FFFF0000"/>
        <rFont val="Calibri"/>
        <family val="2"/>
        <scheme val="minor"/>
      </rPr>
      <t xml:space="preserve"> </t>
    </r>
    <r>
      <rPr>
        <sz val="10"/>
        <color rgb="FF9E0000"/>
        <rFont val="Calibri"/>
        <family val="2"/>
        <scheme val="minor"/>
      </rPr>
      <t>at least every one (1) year</t>
    </r>
    <r>
      <rPr>
        <sz val="10"/>
        <color rgb="FFFF0000"/>
        <rFont val="Calibri"/>
        <family val="2"/>
        <scheme val="minor"/>
      </rPr>
      <t xml:space="preserve"> </t>
    </r>
    <r>
      <rPr>
        <sz val="10"/>
        <color theme="1"/>
        <rFont val="Calibri"/>
        <family val="2"/>
        <scheme val="minor"/>
      </rPr>
      <t xml:space="preserve">and following </t>
    </r>
    <r>
      <rPr>
        <sz val="10"/>
        <color rgb="FF9E0000"/>
        <rFont val="Calibri"/>
        <family val="2"/>
        <scheme val="minor"/>
      </rPr>
      <t>organization-defined events</t>
    </r>
    <r>
      <rPr>
        <sz val="10"/>
        <color theme="1"/>
        <rFont val="Calibri"/>
        <family val="2"/>
        <scheme val="minor"/>
      </rPr>
      <t>.</t>
    </r>
  </si>
  <si>
    <r>
      <rPr>
        <b/>
        <sz val="10"/>
        <rFont val="Calibri"/>
        <family val="2"/>
        <scheme val="minor"/>
      </rPr>
      <t xml:space="preserve">AE Specific: </t>
    </r>
    <r>
      <rPr>
        <sz val="10"/>
        <rFont val="Calibri"/>
        <family val="2"/>
        <scheme val="minor"/>
      </rPr>
      <t xml:space="preserve">Nothing Additional
</t>
    </r>
    <r>
      <rPr>
        <b/>
        <sz val="10"/>
        <rFont val="Calibri"/>
        <family val="2"/>
        <scheme val="minor"/>
      </rPr>
      <t>DE Specific:</t>
    </r>
    <r>
      <rPr>
        <sz val="10"/>
        <rFont val="Calibri"/>
        <family val="2"/>
        <scheme val="minor"/>
      </rPr>
      <t xml:space="preserve"> Nothing Additional
</t>
    </r>
    <r>
      <rPr>
        <b/>
        <sz val="10"/>
        <rFont val="Calibri"/>
        <family val="2"/>
        <scheme val="minor"/>
      </rPr>
      <t>HOML Specific:</t>
    </r>
    <r>
      <rPr>
        <sz val="10"/>
        <rFont val="Calibri"/>
        <family val="2"/>
        <scheme val="minor"/>
      </rPr>
      <t xml:space="preserve"> Nothing Additional
</t>
    </r>
    <r>
      <rPr>
        <b/>
        <sz val="10"/>
        <rFont val="Calibri"/>
        <family val="2"/>
        <scheme val="minor"/>
      </rPr>
      <t>HOS Specific:</t>
    </r>
    <r>
      <rPr>
        <sz val="10"/>
        <rFont val="Calibri"/>
        <family val="2"/>
        <scheme val="minor"/>
      </rPr>
      <t xml:space="preserve"> Nothing Additional
</t>
    </r>
    <r>
      <rPr>
        <b/>
        <sz val="10"/>
        <rFont val="Calibri"/>
        <family val="2"/>
        <scheme val="minor"/>
      </rPr>
      <t xml:space="preserve">SPML Specific: </t>
    </r>
    <r>
      <rPr>
        <sz val="10"/>
        <rFont val="Calibri"/>
        <family val="2"/>
        <scheme val="minor"/>
      </rPr>
      <t>Nothing Additional</t>
    </r>
    <r>
      <rPr>
        <b/>
        <sz val="10"/>
        <rFont val="Calibri"/>
        <family val="2"/>
        <scheme val="minor"/>
      </rPr>
      <t xml:space="preserve">
SPS Specific: </t>
    </r>
    <r>
      <rPr>
        <sz val="10"/>
        <rFont val="Calibri"/>
        <family val="2"/>
        <scheme val="minor"/>
      </rPr>
      <t>Nothing Additional</t>
    </r>
    <r>
      <rPr>
        <b/>
        <sz val="10"/>
        <rFont val="Calibri"/>
        <family val="2"/>
        <scheme val="minor"/>
      </rPr>
      <t xml:space="preserve">
SHA Specific: </t>
    </r>
    <r>
      <rPr>
        <sz val="10"/>
        <rFont val="Calibri"/>
        <family val="2"/>
        <scheme val="minor"/>
      </rPr>
      <t>Nothing Additional</t>
    </r>
  </si>
  <si>
    <r>
      <rPr>
        <sz val="10"/>
        <color rgb="FF000000"/>
        <rFont val="Calibri"/>
        <family val="2"/>
        <scheme val="minor"/>
      </rPr>
      <t xml:space="preserve">a. Define and document the type of accounts allowed and specifically prohibited for use within the system;  
b. Assign account managers;
c. Require </t>
    </r>
    <r>
      <rPr>
        <sz val="10"/>
        <color rgb="FF9E0000"/>
        <rFont val="Calibri"/>
        <family val="2"/>
        <scheme val="minor"/>
      </rPr>
      <t>organization-defined prerequisites and criteria</t>
    </r>
    <r>
      <rPr>
        <sz val="10"/>
        <color rgb="FFFF0000"/>
        <rFont val="Calibri"/>
        <family val="2"/>
        <scheme val="minor"/>
      </rPr>
      <t xml:space="preserve"> </t>
    </r>
    <r>
      <rPr>
        <sz val="10"/>
        <color rgb="FF000000"/>
        <rFont val="Calibri"/>
        <family val="2"/>
        <scheme val="minor"/>
      </rPr>
      <t xml:space="preserve">for group and role membership;
d. Specify:
    1. Authorized users of the system;
    2. Group and role membership; and
    3. Access authorizations (i.e., privileges) and </t>
    </r>
    <r>
      <rPr>
        <sz val="10"/>
        <color rgb="FF9E0000"/>
        <rFont val="Calibri"/>
        <family val="2"/>
        <scheme val="minor"/>
      </rPr>
      <t>organization-defined attributes (as required)</t>
    </r>
    <r>
      <rPr>
        <sz val="10"/>
        <color rgb="FFFF0000"/>
        <rFont val="Calibri"/>
        <family val="2"/>
        <scheme val="minor"/>
      </rPr>
      <t xml:space="preserve"> </t>
    </r>
    <r>
      <rPr>
        <sz val="10"/>
        <color rgb="FF000000"/>
        <rFont val="Calibri"/>
        <family val="2"/>
        <scheme val="minor"/>
      </rPr>
      <t xml:space="preserve">for each account;
e. Require approvals by </t>
    </r>
    <r>
      <rPr>
        <sz val="10"/>
        <color rgb="FF9E0000"/>
        <rFont val="Calibri"/>
        <family val="2"/>
        <scheme val="minor"/>
      </rPr>
      <t>organization-defined personnel or roles</t>
    </r>
    <r>
      <rPr>
        <sz val="10"/>
        <color rgb="FFFF0000"/>
        <rFont val="Calibri"/>
        <family val="2"/>
        <scheme val="minor"/>
      </rPr>
      <t xml:space="preserve"> </t>
    </r>
    <r>
      <rPr>
        <sz val="10"/>
        <color rgb="FF000000"/>
        <rFont val="Calibri"/>
        <family val="2"/>
        <scheme val="minor"/>
      </rPr>
      <t xml:space="preserve">for requests to create accounts;
f. Create, enable, modify, disable, and remove accounts in accordance with </t>
    </r>
    <r>
      <rPr>
        <sz val="10"/>
        <color rgb="FF9E0000"/>
        <rFont val="Calibri"/>
        <family val="2"/>
        <scheme val="minor"/>
      </rPr>
      <t>organization-defined policy, procedures, prerequisites, and criteria</t>
    </r>
    <r>
      <rPr>
        <sz val="10"/>
        <color rgb="FF000000"/>
        <rFont val="Calibri"/>
        <family val="2"/>
        <scheme val="minor"/>
      </rPr>
      <t xml:space="preserve">;
g. Monitor the use of accounts;
h. Notify account managers and </t>
    </r>
    <r>
      <rPr>
        <sz val="10"/>
        <color rgb="FF9E0000"/>
        <rFont val="Calibri"/>
        <family val="2"/>
        <scheme val="minor"/>
      </rPr>
      <t>organization-defined personnel or roles</t>
    </r>
    <r>
      <rPr>
        <sz val="10"/>
        <color rgb="FFFF0000"/>
        <rFont val="Calibri"/>
        <family val="2"/>
        <scheme val="minor"/>
      </rPr>
      <t xml:space="preserve"> </t>
    </r>
    <r>
      <rPr>
        <sz val="10"/>
        <color rgb="FF000000"/>
        <rFont val="Calibri"/>
        <family val="2"/>
        <scheme val="minor"/>
      </rPr>
      <t xml:space="preserve"> within:
    1. </t>
    </r>
    <r>
      <rPr>
        <sz val="10"/>
        <color rgb="FF9E0000"/>
        <rFont val="Calibri"/>
        <family val="2"/>
        <scheme val="minor"/>
      </rPr>
      <t>Twenty-four (24) hours</t>
    </r>
    <r>
      <rPr>
        <sz val="10"/>
        <color rgb="FFFF0000"/>
        <rFont val="Calibri"/>
        <family val="2"/>
        <scheme val="minor"/>
      </rPr>
      <t xml:space="preserve"> </t>
    </r>
    <r>
      <rPr>
        <sz val="10"/>
        <color rgb="FF000000"/>
        <rFont val="Calibri"/>
        <family val="2"/>
        <scheme val="minor"/>
      </rPr>
      <t xml:space="preserve">when accounts are no longer required;
    2. </t>
    </r>
    <r>
      <rPr>
        <sz val="10"/>
        <color rgb="FF9E0000"/>
        <rFont val="Calibri"/>
        <family val="2"/>
        <scheme val="minor"/>
      </rPr>
      <t>Eight (8) hours</t>
    </r>
    <r>
      <rPr>
        <sz val="10"/>
        <color rgb="FF000000"/>
        <rFont val="Calibri"/>
        <family val="2"/>
        <scheme val="minor"/>
      </rPr>
      <t xml:space="preserve"> when users are terminated or transferred; and
    3. </t>
    </r>
    <r>
      <rPr>
        <sz val="10"/>
        <color rgb="FF9E0000"/>
        <rFont val="Calibri"/>
        <family val="2"/>
        <scheme val="minor"/>
      </rPr>
      <t>Eight (8) hours</t>
    </r>
    <r>
      <rPr>
        <sz val="10"/>
        <color rgb="FFFF0000"/>
        <rFont val="Calibri"/>
        <family val="2"/>
        <scheme val="minor"/>
      </rPr>
      <t xml:space="preserve"> </t>
    </r>
    <r>
      <rPr>
        <sz val="10"/>
        <color rgb="FF000000"/>
        <rFont val="Calibri"/>
        <family val="2"/>
        <scheme val="minor"/>
      </rPr>
      <t>when system usage or need-to-know changes for an individual;
i. Authorizes access to the system based on:
    1. A valid access authorization;
    2. Intended system usage; and
    3.</t>
    </r>
    <r>
      <rPr>
        <sz val="10"/>
        <color rgb="FFFF0000"/>
        <rFont val="Calibri"/>
        <family val="2"/>
        <scheme val="minor"/>
      </rPr>
      <t xml:space="preserve"> </t>
    </r>
    <r>
      <rPr>
        <sz val="10"/>
        <color rgb="FF9E0000"/>
        <rFont val="Calibri"/>
        <family val="2"/>
        <scheme val="minor"/>
      </rPr>
      <t>Other attributes as required</t>
    </r>
    <r>
      <rPr>
        <sz val="10"/>
        <color rgb="FF000000"/>
        <rFont val="Calibri"/>
        <family val="2"/>
        <scheme val="minor"/>
      </rPr>
      <t xml:space="preserve"> by the organization or associated missions/business functions;
j. Review accounts for compliance with account management requirements at</t>
    </r>
    <r>
      <rPr>
        <sz val="10"/>
        <color rgb="FFFF0000"/>
        <rFont val="Calibri"/>
        <family val="2"/>
        <scheme val="minor"/>
      </rPr>
      <t xml:space="preserve"> </t>
    </r>
    <r>
      <rPr>
        <sz val="10"/>
        <color rgb="FF9E0000"/>
        <rFont val="Calibri"/>
        <family val="2"/>
        <scheme val="minor"/>
      </rPr>
      <t>least every ninety (90) days</t>
    </r>
    <r>
      <rPr>
        <sz val="10"/>
        <color rgb="FF000000"/>
        <rFont val="Calibri"/>
        <family val="2"/>
        <scheme val="minor"/>
      </rPr>
      <t xml:space="preserve"> for all systems; and
k. Establish and implement a process for changing shared or group account authenticators (if deployed) when individuals are removed from the group; and
l. Align account management processes with personnel termination and transfer processes.</t>
    </r>
  </si>
  <si>
    <t xml:space="preserve">•  The organization must define the personnel and roles in the applicable System Security and Privacy Plan (SSPP). 
•  The organization must: 
     - Remove or disable default user accounts; 
     - Rename active default accounts; 
     - Implement centralized control of user access administrator functions; 
     - Regulate the access provided to contractors and define security requirements for contractors; 
    - Notify account managers within an organization-defined timeframe when temporary accounts are no longer required or when information system users are terminated or transferred or information system usage or need-to-know/need-to-share changes;
    - Prohibit use of guest, anonymous, and shared accounts for providing access to Personally Identifiable Information (PII).
•  Organizations should provide access only to the minimum amount of PII necessary for users to perform their duties.
•  Types of accounts may include individual, group, system, application, guest/anonymous, emergency, and temporary. 
</t>
  </si>
  <si>
    <r>
      <rPr>
        <sz val="10"/>
        <color rgb="FF000000"/>
        <rFont val="Calibri"/>
        <family val="2"/>
        <scheme val="minor"/>
      </rPr>
      <t xml:space="preserve">Support the management of system accounts using </t>
    </r>
    <r>
      <rPr>
        <sz val="10"/>
        <color rgb="FF9E0000"/>
        <rFont val="Calibri"/>
        <family val="2"/>
        <scheme val="minor"/>
      </rPr>
      <t>organization-defined automated mechanisms</t>
    </r>
    <r>
      <rPr>
        <sz val="10"/>
        <rFont val="Calibri"/>
        <family val="2"/>
        <scheme val="minor"/>
      </rPr>
      <t>.</t>
    </r>
  </si>
  <si>
    <r>
      <t xml:space="preserve">Automatically </t>
    </r>
    <r>
      <rPr>
        <sz val="10"/>
        <color rgb="FF9E0000"/>
        <rFont val="Calibri"/>
        <family val="2"/>
        <scheme val="minor"/>
      </rPr>
      <t>disable</t>
    </r>
    <r>
      <rPr>
        <sz val="10"/>
        <rFont val="Calibri"/>
        <family val="2"/>
        <scheme val="minor"/>
      </rPr>
      <t xml:space="preserve"> temporary and emergency accounts after</t>
    </r>
    <r>
      <rPr>
        <sz val="10"/>
        <color rgb="FFFF0000"/>
        <rFont val="Calibri"/>
        <family val="2"/>
        <scheme val="minor"/>
      </rPr>
      <t xml:space="preserve"> </t>
    </r>
    <r>
      <rPr>
        <sz val="10"/>
        <color rgb="FF9E0000"/>
        <rFont val="Calibri"/>
        <family val="2"/>
        <scheme val="minor"/>
      </rPr>
      <t>no more than ninety-six (96) hours</t>
    </r>
    <r>
      <rPr>
        <sz val="10"/>
        <rFont val="Calibri"/>
        <family val="2"/>
        <scheme val="minor"/>
      </rPr>
      <t xml:space="preserve"> from last use. </t>
    </r>
  </si>
  <si>
    <t>Disable accounts within twenty-four (24) hours when the accounts:
(a) Have expired;
(b) Are no longer associated with a user or individual;
(c) Are in violation of organizational policy; or
(d) Have been inactive for:
      1) sixty (60) days for all non-consumer accounts, or,
      2) fifteen (15) months for ACA consumer accounts</t>
  </si>
  <si>
    <r>
      <t>Automatically audit</t>
    </r>
    <r>
      <rPr>
        <sz val="10"/>
        <color rgb="FF00B050"/>
        <rFont val="Calibri"/>
        <family val="2"/>
        <scheme val="minor"/>
      </rPr>
      <t xml:space="preserve"> </t>
    </r>
    <r>
      <rPr>
        <b/>
        <sz val="10"/>
        <color rgb="FF335500"/>
        <rFont val="Calibri"/>
        <family val="2"/>
        <scheme val="minor"/>
      </rPr>
      <t>system</t>
    </r>
    <r>
      <rPr>
        <sz val="10"/>
        <color rgb="FF000000"/>
        <rFont val="Calibri"/>
        <family val="2"/>
        <scheme val="minor"/>
      </rPr>
      <t xml:space="preserve"> account creation, modification, enabling, disabling, and removal actions.</t>
    </r>
  </si>
  <si>
    <r>
      <t xml:space="preserve">Require that users log out when </t>
    </r>
    <r>
      <rPr>
        <sz val="10"/>
        <color rgb="FF9E0000"/>
        <rFont val="Calibri"/>
        <family val="2"/>
        <scheme val="minor"/>
      </rPr>
      <t>the time-period of inactivity will exceed twenty-four (24) hours</t>
    </r>
    <r>
      <rPr>
        <sz val="10"/>
        <rFont val="Calibri"/>
        <family val="2"/>
        <scheme val="minor"/>
      </rPr>
      <t>.</t>
    </r>
    <r>
      <rPr>
        <sz val="10"/>
        <color rgb="FFFF0000"/>
        <rFont val="Calibri"/>
        <family val="2"/>
        <scheme val="minor"/>
      </rPr>
      <t xml:space="preserve">  </t>
    </r>
  </si>
  <si>
    <t xml:space="preserve">•  This is a user action that must be completed to meet this control. This would be a requirement in organizational user policies. 
•  This is not an automated control. </t>
  </si>
  <si>
    <r>
      <t xml:space="preserve">(a) Establish and administer privileged user accounts in accordance with </t>
    </r>
    <r>
      <rPr>
        <sz val="10"/>
        <color rgb="FF9E0000"/>
        <rFont val="Calibri"/>
        <family val="2"/>
        <scheme val="minor"/>
      </rPr>
      <t>a role-based access scheme</t>
    </r>
    <r>
      <rPr>
        <sz val="10"/>
        <rFont val="Calibri"/>
        <family val="2"/>
        <scheme val="minor"/>
      </rPr>
      <t>;</t>
    </r>
    <r>
      <rPr>
        <sz val="10"/>
        <color rgb="FF000000"/>
        <rFont val="Calibri"/>
        <family val="2"/>
        <scheme val="minor"/>
      </rPr>
      <t xml:space="preserve">
(b) Monitor privileged role or attribute assignments;
(c) Monitor changes to roles or attributes; and
(d) Revoke access when privileged role or attribute assignments are no longer appropriate.</t>
    </r>
  </si>
  <si>
    <t>Only permit the use of shared and group accounts that meet the following conditions:
(a) A business need can be documented and approved, in advance, by the Authorizing Official (AO); and
(b) The applicable system security plan must:
      1. Describe how the accounts are used; and
      2. Include compensating processes and procedures implemented to provide the ability to uniquely attribute account user activities.</t>
  </si>
  <si>
    <r>
      <t xml:space="preserve">Disable accounts of individuals within </t>
    </r>
    <r>
      <rPr>
        <sz val="10"/>
        <color rgb="FF9E0000"/>
        <rFont val="Calibri"/>
        <family val="2"/>
        <scheme val="minor"/>
      </rPr>
      <t>one (1) hour</t>
    </r>
    <r>
      <rPr>
        <sz val="10"/>
        <color theme="1"/>
        <rFont val="Calibri"/>
        <family val="2"/>
        <scheme val="minor"/>
      </rPr>
      <t xml:space="preserve"> of discovery of</t>
    </r>
    <r>
      <rPr>
        <sz val="10"/>
        <color rgb="FFFF0000"/>
        <rFont val="Calibri"/>
        <family val="2"/>
        <scheme val="minor"/>
      </rPr>
      <t xml:space="preserve"> </t>
    </r>
    <r>
      <rPr>
        <sz val="10"/>
        <color rgb="FF9E0000"/>
        <rFont val="Calibri"/>
        <family val="2"/>
        <scheme val="minor"/>
      </rPr>
      <t>individual posing as a significant risk</t>
    </r>
    <r>
      <rPr>
        <sz val="10"/>
        <rFont val="Calibri"/>
        <family val="2"/>
        <scheme val="minor"/>
      </rPr>
      <t>.</t>
    </r>
  </si>
  <si>
    <t xml:space="preserve">•  If encryption is used as an access control mechanism, it must meet the approved and latest published Federal Information Processing Standards (FIPS) 140-compliant encryption standards.
•  The organization must configure operating system controls to disable public "read" and "write" access to all system-related files, objects, and directories that contain sensitive information.
•  Data stored in the information system must be protected with system access controls and must be encrypted when residing in non-secure areas.
•  When contracting with external service providers, Personally Identifiable Information (PII), as well as software and services that receive, process, store, or transmit PII, must be isolated within the service provider environment to the maximum extent possible so that other service provider customers sharing physical or virtual space cannot gain access to such data or applications.
</t>
  </si>
  <si>
    <r>
      <t xml:space="preserve">Release information outside of the system only if:
(a) The receiving </t>
    </r>
    <r>
      <rPr>
        <sz val="10"/>
        <color rgb="FF9E0000"/>
        <rFont val="Calibri"/>
        <family val="2"/>
        <scheme val="minor"/>
      </rPr>
      <t>external organization</t>
    </r>
    <r>
      <rPr>
        <sz val="10"/>
        <color rgb="FFFF0000"/>
        <rFont val="Calibri"/>
        <family val="2"/>
        <scheme val="minor"/>
      </rPr>
      <t xml:space="preserve"> </t>
    </r>
    <r>
      <rPr>
        <sz val="10"/>
        <rFont val="Calibri"/>
        <family val="2"/>
        <scheme val="minor"/>
      </rPr>
      <t xml:space="preserve">provides </t>
    </r>
    <r>
      <rPr>
        <sz val="10"/>
        <color rgb="FF9E0000"/>
        <rFont val="Calibri"/>
        <family val="2"/>
        <scheme val="minor"/>
      </rPr>
      <t>information security and privacy safeguards commensurate with those implemented by the organization</t>
    </r>
    <r>
      <rPr>
        <sz val="10"/>
        <rFont val="Calibri"/>
        <family val="2"/>
        <scheme val="minor"/>
      </rPr>
      <t xml:space="preserve">; and
(b) </t>
    </r>
    <r>
      <rPr>
        <sz val="10"/>
        <color rgb="FF9E0000"/>
        <rFont val="Calibri"/>
        <family val="2"/>
        <scheme val="minor"/>
      </rPr>
      <t>Organization-defined controls</t>
    </r>
    <r>
      <rPr>
        <sz val="10"/>
        <rFont val="Calibri"/>
        <family val="2"/>
        <scheme val="minor"/>
      </rPr>
      <t xml:space="preserve"> are used to validate the appropriateness of the information designated for release.</t>
    </r>
  </si>
  <si>
    <r>
      <rPr>
        <b/>
        <sz val="10"/>
        <rFont val="Calibri"/>
        <family val="2"/>
        <scheme val="minor"/>
      </rPr>
      <t xml:space="preserve">•  </t>
    </r>
    <r>
      <rPr>
        <sz val="10"/>
        <rFont val="Calibri"/>
        <family val="2"/>
        <scheme val="minor"/>
      </rPr>
      <t xml:space="preserve">Receiving external organizations may include, but are not limited to, department, agency, or commercial entity not managed by the organization. </t>
    </r>
  </si>
  <si>
    <r>
      <rPr>
        <sz val="10"/>
        <color rgb="FF000000"/>
        <rFont val="Calibri"/>
        <family val="2"/>
        <scheme val="minor"/>
      </rPr>
      <t>Provide</t>
    </r>
    <r>
      <rPr>
        <sz val="10"/>
        <color rgb="FFFF0000"/>
        <rFont val="Calibri"/>
        <family val="2"/>
        <scheme val="minor"/>
      </rPr>
      <t xml:space="preserve"> </t>
    </r>
    <r>
      <rPr>
        <sz val="10"/>
        <color rgb="FF9E0000"/>
        <rFont val="Calibri"/>
        <family val="2"/>
        <scheme val="minor"/>
      </rPr>
      <t>organization-defined mechanisms</t>
    </r>
    <r>
      <rPr>
        <sz val="10"/>
        <color rgb="FF000000"/>
        <rFont val="Calibri"/>
        <family val="2"/>
        <scheme val="minor"/>
      </rPr>
      <t xml:space="preserve"> to enable individuals to have access to the following elements of their</t>
    </r>
    <r>
      <rPr>
        <sz val="10"/>
        <rFont val="Calibri"/>
        <family val="2"/>
        <scheme val="minor"/>
      </rPr>
      <t xml:space="preserve"> P</t>
    </r>
    <r>
      <rPr>
        <sz val="10"/>
        <color rgb="FF000000"/>
        <rFont val="Calibri"/>
        <family val="2"/>
        <scheme val="minor"/>
      </rPr>
      <t>ersonally</t>
    </r>
    <r>
      <rPr>
        <sz val="10"/>
        <rFont val="Calibri"/>
        <family val="2"/>
        <scheme val="minor"/>
      </rPr>
      <t xml:space="preserve"> Identifiable Informatio</t>
    </r>
    <r>
      <rPr>
        <sz val="10"/>
        <color rgb="FF000000"/>
        <rFont val="Calibri"/>
        <family val="2"/>
        <scheme val="minor"/>
      </rPr>
      <t>n (PII):</t>
    </r>
    <r>
      <rPr>
        <sz val="10"/>
        <color rgb="FFFF0000"/>
        <rFont val="Calibri"/>
        <family val="2"/>
        <scheme val="minor"/>
      </rPr>
      <t xml:space="preserve"> </t>
    </r>
    <r>
      <rPr>
        <sz val="10"/>
        <color rgb="FF9E0000"/>
        <rFont val="Calibri"/>
        <family val="2"/>
        <scheme val="minor"/>
      </rPr>
      <t>PII / Protected Health Information (PHI) elements defined in applicable security/privacy plans</t>
    </r>
    <r>
      <rPr>
        <sz val="10"/>
        <rFont val="Calibri"/>
        <family val="2"/>
        <scheme val="minor"/>
      </rPr>
      <t>.</t>
    </r>
    <r>
      <rPr>
        <sz val="10"/>
        <color rgb="FFFF0000"/>
        <rFont val="Calibri"/>
        <family val="2"/>
        <scheme val="minor"/>
      </rPr>
      <t xml:space="preserve">
</t>
    </r>
  </si>
  <si>
    <r>
      <t xml:space="preserve">•  Mechanisms should include individual authentication and identification, accounting of disclosures, a notice of privacy practices, request forms and applications interfaces, and other mechanisms in consultation with the senior privacy official and legal counsel. 
</t>
    </r>
    <r>
      <rPr>
        <b/>
        <sz val="10"/>
        <rFont val="Calibri"/>
        <family val="2"/>
        <scheme val="minor"/>
      </rPr>
      <t xml:space="preserve">•  </t>
    </r>
    <r>
      <rPr>
        <sz val="10"/>
        <rFont val="Calibri"/>
        <family val="2"/>
        <scheme val="minor"/>
      </rPr>
      <t xml:space="preserve">Organization-defined Personally Identifiable Information (PII) / Protected Health Information (PHI) elements should be in a readable form and format.
•  Individuals should have the capability to access their PII maintained in the organization's system(s) of records.
•  The organization publishes policies and/or regulations governing how individuals may request access to records maintained in the organization's system(s) of records.
•  The organization publishes access procedures.  
•  The organization adheres to federal and state privacy policies and guidance for the proper processing of access requests.
</t>
    </r>
  </si>
  <si>
    <r>
      <t xml:space="preserve">Enforce approved authorizations for controlling the flow of information within the system and between connected systems based on </t>
    </r>
    <r>
      <rPr>
        <sz val="10"/>
        <color rgb="FF9E0000"/>
        <rFont val="Calibri"/>
        <family val="2"/>
        <scheme val="minor"/>
      </rPr>
      <t>organization-defined information flow control policies</t>
    </r>
    <r>
      <rPr>
        <sz val="10"/>
        <rFont val="Calibri"/>
        <family val="2"/>
        <scheme val="minor"/>
      </rPr>
      <t>.</t>
    </r>
  </si>
  <si>
    <r>
      <t xml:space="preserve">a. Identify and document </t>
    </r>
    <r>
      <rPr>
        <sz val="10"/>
        <color rgb="FF9E0000"/>
        <rFont val="Calibri"/>
        <family val="2"/>
        <scheme val="minor"/>
      </rPr>
      <t>organization-defined duties of individuals requiring separation</t>
    </r>
    <r>
      <rPr>
        <sz val="10"/>
        <rFont val="Calibri"/>
        <family val="2"/>
        <scheme val="minor"/>
      </rPr>
      <t>; and
b. Define system access authorizations to support separation of duties.</t>
    </r>
  </si>
  <si>
    <t>•  The organization separates duties of individuals as necessary (defined in the applicable System Security and Privacy Plan [SSPP]), to prevent malevolent activity without collusion, and to document separation of duties (e.g., Role-Based Access Control methodologies).
•  Audit functions must not be performed by security personnel responsible for administering access control.
•  The critical mission functions and information system support functions must be divided among separate individuals.
•  Separation of duties may include, at a minimum:
    - The information system testing functions (i.e., user acceptance, quality assurance, information security) and production functions must be divided among separate individuals or groups.
    - An independent entity, not the Business Owner, Information System Security Officer (ISSO), System Developer(s) / Maintainer(s), or System Administrator(s) responsible for the information system, conducts information security testing of the information system.
•  A subject that has been granted access to information is constrained from doing any of the following:
    - Passing the information to unauthorized subjects or objects;
    - Granting its privileges to other subjects;
    - Changing one or more security attributes on subjects, objects, the information system (IS), or IS components;
    - Choosing the security attribute and attribute values to be associated with newly created or modified objects; or
    - Changing the rules governing access control.</t>
  </si>
  <si>
    <r>
      <t xml:space="preserve">Authorize access for </t>
    </r>
    <r>
      <rPr>
        <sz val="10"/>
        <color rgb="FF9E0000"/>
        <rFont val="Calibri"/>
        <family val="2"/>
        <scheme val="minor"/>
      </rPr>
      <t>organization-defined individuals or roles</t>
    </r>
    <r>
      <rPr>
        <sz val="10"/>
        <color theme="1"/>
        <rFont val="Calibri"/>
        <family val="2"/>
        <scheme val="minor"/>
      </rPr>
      <t xml:space="preserve"> to:
(a) </t>
    </r>
    <r>
      <rPr>
        <sz val="10"/>
        <color rgb="FF9E0000"/>
        <rFont val="Calibri"/>
        <family val="2"/>
        <scheme val="minor"/>
      </rPr>
      <t>Organization-defined security functions (deployed in hardware, software, and firmware)</t>
    </r>
    <r>
      <rPr>
        <sz val="10"/>
        <color theme="1"/>
        <rFont val="Calibri"/>
        <family val="2"/>
        <scheme val="minor"/>
      </rPr>
      <t xml:space="preserve">; and
(b) </t>
    </r>
    <r>
      <rPr>
        <sz val="10"/>
        <color rgb="FF9E0000"/>
        <rFont val="Calibri"/>
        <family val="2"/>
        <scheme val="minor"/>
      </rPr>
      <t>Organization-defined security-relevant information, including but not limited to:
      1. Setting/modifying audit logs and auditing behavior; 
      2. Setting/modifying boundary protection system rules; 
      3. Configuring/modifying access authorizations (i.e., permissions, privileges); 
      4. Setting/modifying authentication parameters; and 
      5. Setting/modifying system configurations and parameters.</t>
    </r>
  </si>
  <si>
    <r>
      <t>Require that users of system accounts (or roles) with access to</t>
    </r>
    <r>
      <rPr>
        <sz val="10"/>
        <color rgb="FFFF0000"/>
        <rFont val="Calibri"/>
        <family val="2"/>
        <scheme val="minor"/>
      </rPr>
      <t xml:space="preserve"> </t>
    </r>
    <r>
      <rPr>
        <sz val="10"/>
        <color rgb="FF9E0000"/>
        <rFont val="Calibri"/>
        <family val="2"/>
        <scheme val="minor"/>
      </rPr>
      <t>organization-defined security functions or security-relevant information</t>
    </r>
    <r>
      <rPr>
        <sz val="10"/>
        <rFont val="Calibri"/>
        <family val="2"/>
        <scheme val="minor"/>
      </rPr>
      <t xml:space="preserve"> use non-privileged accounts (or roles) when accessing nonsecurity functions.</t>
    </r>
  </si>
  <si>
    <r>
      <t xml:space="preserve">The organization restricts privileged accounts on the information system to </t>
    </r>
    <r>
      <rPr>
        <sz val="10"/>
        <color rgb="FF9E0000"/>
        <rFont val="Calibri"/>
        <family val="2"/>
        <scheme val="minor"/>
      </rPr>
      <t>defined organization-personnel or roles</t>
    </r>
    <r>
      <rPr>
        <sz val="10"/>
        <rFont val="Calibri"/>
        <family val="2"/>
        <scheme val="minor"/>
      </rPr>
      <t>.</t>
    </r>
  </si>
  <si>
    <r>
      <rPr>
        <sz val="10"/>
        <color rgb="FF000000"/>
        <rFont val="Calibri"/>
        <family val="2"/>
        <scheme val="minor"/>
      </rPr>
      <t xml:space="preserve">(a) Review </t>
    </r>
    <r>
      <rPr>
        <sz val="10"/>
        <color rgb="FF9E0000"/>
        <rFont val="Calibri"/>
        <family val="2"/>
        <scheme val="minor"/>
      </rPr>
      <t>no less often than every ninety (90) days</t>
    </r>
    <r>
      <rPr>
        <sz val="10"/>
        <color rgb="FFFF0000"/>
        <rFont val="Calibri"/>
        <family val="2"/>
        <scheme val="minor"/>
      </rPr>
      <t xml:space="preserve"> </t>
    </r>
    <r>
      <rPr>
        <sz val="10"/>
        <color rgb="FF000000"/>
        <rFont val="Calibri"/>
        <family val="2"/>
        <scheme val="minor"/>
      </rPr>
      <t xml:space="preserve">the privileges assigned to </t>
    </r>
    <r>
      <rPr>
        <sz val="10"/>
        <color rgb="FF9E0000"/>
        <rFont val="Calibri"/>
        <family val="2"/>
        <scheme val="minor"/>
      </rPr>
      <t>all users with privileges</t>
    </r>
    <r>
      <rPr>
        <sz val="10"/>
        <color rgb="FFFF0000"/>
        <rFont val="Calibri"/>
        <family val="2"/>
        <scheme val="minor"/>
      </rPr>
      <t xml:space="preserve"> </t>
    </r>
    <r>
      <rPr>
        <sz val="10"/>
        <color rgb="FF000000"/>
        <rFont val="Calibri"/>
        <family val="2"/>
        <scheme val="minor"/>
      </rPr>
      <t>to validate the need for such privileges; and
(b) Reassign or remove privileges, if necessary, to correctly reflect organizational mission and business needs.</t>
    </r>
  </si>
  <si>
    <r>
      <t>a. Enforce a limit of</t>
    </r>
    <r>
      <rPr>
        <sz val="10"/>
        <color rgb="FFFF0000"/>
        <rFont val="Calibri"/>
        <family val="2"/>
        <scheme val="minor"/>
      </rPr>
      <t xml:space="preserve"> </t>
    </r>
    <r>
      <rPr>
        <sz val="10"/>
        <color rgb="FF9E0000"/>
        <rFont val="Calibri"/>
        <family val="2"/>
        <scheme val="minor"/>
      </rPr>
      <t>five (5)</t>
    </r>
    <r>
      <rPr>
        <sz val="10"/>
        <color theme="1"/>
        <rFont val="Calibri"/>
        <family val="2"/>
        <scheme val="minor"/>
      </rPr>
      <t xml:space="preserve"> consecutive invalid logon attempts by a user during a </t>
    </r>
    <r>
      <rPr>
        <sz val="10"/>
        <color rgb="FF9E0000"/>
        <rFont val="Calibri"/>
        <family val="2"/>
        <scheme val="minor"/>
      </rPr>
      <t>fifteen (15) minute time period</t>
    </r>
    <r>
      <rPr>
        <sz val="10"/>
        <color theme="1"/>
        <rFont val="Calibri"/>
        <family val="2"/>
        <scheme val="minor"/>
      </rPr>
      <t xml:space="preserve">; and
b. Automatically </t>
    </r>
    <r>
      <rPr>
        <sz val="10"/>
        <color rgb="FF9E0000"/>
        <rFont val="Calibri"/>
        <family val="2"/>
        <scheme val="minor"/>
      </rPr>
      <t>lock the account or node for a minimum of thirty (30) minutes or lock the account or node until released by an administrator or delay next logon prompt consistent with a delay algorithm or notify system administrator or take other action as determined by the organization</t>
    </r>
    <r>
      <rPr>
        <sz val="10"/>
        <color theme="1"/>
        <rFont val="Calibri"/>
        <family val="2"/>
        <scheme val="minor"/>
      </rPr>
      <t xml:space="preserve"> when the maximum number of unsuccessful attempts is exceeded.</t>
    </r>
  </si>
  <si>
    <t>Prevent further access to the system by:
a. initiating a device lock after fifteen (15) minutes of inactivity;
b. requiring the user to initiate a device lock before leaving the system unattended; and,
c. retaining the device lock until the user reestablishes access using established identification and authentication procedures.</t>
  </si>
  <si>
    <t>•  The organization must require callback capability with re-authentication to verify connections from authorized locations when the Multi-Protocol Label Switching (MPLS) service network cannot be used. For application systems and turnkey systems that require the vendor to log on, the vendor will be assigned a User ID and password and enter the network through the standard authentication process. Access to such systems will be authorized and logged. User IDs assigned to vendors will be recertified within every one (1) year. 
•  For remote access solutions (e.g., e-authentication), refer to the latest published NIST SP 800-63.
•  All computers and devices, whether government furnished equipment (GFE), contractor furnished equipment (CFE), or personal, that require any network access to an organization network or system, are securely configured and meet, as a minimum, the following security requirements: 
    - Up-to-date system patches; 
    - Current anti-virus software;
    - Host-based intrusion detection system;  
    - Functionality that provides the capability for automatic execution of code disabled; and 
    - Employs the latest published Federal Information Processing Standards (FIPS) 140-compliant encryption standards.
•  For organizations supporting remote access (including teleworking), ensure the latest published NIST SP 800-46 guidelines are followed by establishing policies and procedures that define:
    - Forms of permitted remote access;
    - Types of devices permissible for remote access;
    - Types of access granted to remote users; and
    - Handling of remote user account provisioning.</t>
  </si>
  <si>
    <r>
      <rPr>
        <b/>
        <sz val="10"/>
        <rFont val="Calibri"/>
        <family val="2"/>
        <scheme val="minor"/>
      </rPr>
      <t>AE Specific: Nothing Additional
DE-specific:</t>
    </r>
    <r>
      <rPr>
        <sz val="10"/>
        <rFont val="Calibri"/>
        <family val="2"/>
        <scheme val="minor"/>
      </rPr>
      <t xml:space="preserve">
• Regarding access to the Federally-facilitated Exchanges (FFEs) and State-Based Exchanges-Federal Platform (SBE-FPs), the DE Entity and its assignees or subcontractors-including, employees, developers, agents, representatives, or contractors-cannot remotely connect or transmit data to the FFE, SBE-FP or its testing environments, nor remotely connect or transmit data to DE Entity's systems that maintain connections to the FFE, SBE-FP or its testing environments, from locations outside of the U.S.A. or its territories, embassies, or military installations. This includes any such connection through Virtual Private Network (VPN).
• Use of VPNs that are anonymized to obscure connections that originate from locations outside of the U.S.A. or its territories, embassies, or military installations are prohibited.
• DE Entity must implement multi-factor authentication for Agents and Brokers that is consistent with the latest published NIST SP 800-63. The Auditor must verify and certify DE Entity's process for conducting multi-factor authentication for Agents and Brokers</t>
    </r>
    <r>
      <rPr>
        <b/>
        <sz val="10"/>
        <rFont val="Calibri"/>
        <family val="2"/>
        <scheme val="minor"/>
      </rPr>
      <t>.
HOML Specific: Nothing Additional
HOS Specific: Nothing Additional
SPML Specific: Nothing Additional
SPS Specific: Nothing Additional
SHA Specific: Nothing Additional</t>
    </r>
    <r>
      <rPr>
        <sz val="10"/>
        <rFont val="Calibri"/>
        <family val="2"/>
        <scheme val="minor"/>
      </rPr>
      <t xml:space="preserve">
</t>
    </r>
  </si>
  <si>
    <r>
      <rPr>
        <sz val="10"/>
        <color rgb="FF000000"/>
        <rFont val="Calibri"/>
        <family val="2"/>
        <scheme val="minor"/>
      </rPr>
      <t>(a) Authorize the execution of privileged commands and access to security-relevant information via remote access only in a format that provides assessable evidence and for</t>
    </r>
    <r>
      <rPr>
        <sz val="10"/>
        <color rgb="FFFF0000"/>
        <rFont val="Calibri"/>
        <family val="2"/>
        <scheme val="minor"/>
      </rPr>
      <t xml:space="preserve"> </t>
    </r>
    <r>
      <rPr>
        <sz val="10"/>
        <color rgb="FF9E0000"/>
        <rFont val="Calibri"/>
        <family val="2"/>
        <scheme val="minor"/>
      </rPr>
      <t>compelling operational needs</t>
    </r>
    <r>
      <rPr>
        <sz val="10"/>
        <color rgb="FF000000"/>
        <rFont val="Calibri"/>
        <family val="2"/>
        <scheme val="minor"/>
      </rPr>
      <t>; and
(b) Document the rationale for remote access in the security plan for the system.</t>
    </r>
  </si>
  <si>
    <r>
      <t>•  If wireless access is explicitly approved, wireless device service set identifier broadcasting is disabled and the following wireless restrictions and access controls are implemented: 
   - Encryption protection is enabled; 
   - Access points are placed in secure areas; 
   - Access points are shut down when not in use (i.e., nights, weekends); 
   - A stateful inspection firewall is implemented between the wireless network and the wired infrastructure; 
   - Media Access Control (MAC) address authentication is utilized; 
   - Static IP addresses, not Dynamic Host Configuration Protocol (DHCP), is utilized; 
   - Personal firewalls are utilized on all wireless clients; 
   - File sharing is disabled on all wireless clients; 
   - Intrusion detection agents are deployed on the wireless side of the firewall; 
   - Wireless activity is monitored and recorded, and the records are reviewed on a regular basis (defined in applicable security/privacy plans); and</t>
    </r>
    <r>
      <rPr>
        <strike/>
        <sz val="10"/>
        <rFont val="Calibri"/>
        <family val="2"/>
        <scheme val="minor"/>
      </rPr>
      <t xml:space="preserve">
</t>
    </r>
    <r>
      <rPr>
        <sz val="10"/>
        <rFont val="Calibri"/>
        <family val="2"/>
        <scheme val="minor"/>
      </rPr>
      <t xml:space="preserve">   - Adheres to the latest published IEEE 802.11 Wireless Local Area Network (WLAN) standard.</t>
    </r>
  </si>
  <si>
    <r>
      <t xml:space="preserve">Employ </t>
    </r>
    <r>
      <rPr>
        <sz val="10"/>
        <color rgb="FF9E0000"/>
        <rFont val="Calibri"/>
        <family val="2"/>
        <scheme val="minor"/>
      </rPr>
      <t>full device encryption or container encryption</t>
    </r>
    <r>
      <rPr>
        <sz val="10"/>
        <color rgb="FFFF0000"/>
        <rFont val="Calibri"/>
        <family val="2"/>
        <scheme val="minor"/>
      </rPr>
      <t xml:space="preserve"> </t>
    </r>
    <r>
      <rPr>
        <sz val="10"/>
        <rFont val="Calibri"/>
        <family val="2"/>
        <scheme val="minor"/>
      </rPr>
      <t>using</t>
    </r>
    <r>
      <rPr>
        <sz val="10"/>
        <color rgb="FFFF0000"/>
        <rFont val="Calibri"/>
        <family val="2"/>
        <scheme val="minor"/>
      </rPr>
      <t xml:space="preserve"> </t>
    </r>
    <r>
      <rPr>
        <sz val="10"/>
        <color rgb="FF9E0000"/>
        <rFont val="Calibri"/>
        <family val="2"/>
        <scheme val="minor"/>
      </rPr>
      <t>the latest published FIPS 140-compliant encryption standards</t>
    </r>
    <r>
      <rPr>
        <sz val="10"/>
        <color rgb="FFFF0000"/>
        <rFont val="Calibri"/>
        <family val="2"/>
        <scheme val="minor"/>
      </rPr>
      <t xml:space="preserve"> </t>
    </r>
    <r>
      <rPr>
        <sz val="10"/>
        <color rgb="FF000000"/>
        <rFont val="Calibri"/>
        <family val="2"/>
        <scheme val="minor"/>
      </rPr>
      <t xml:space="preserve">to protect the confidentiality and integrity of information on </t>
    </r>
    <r>
      <rPr>
        <sz val="10"/>
        <color rgb="FF9E0000"/>
        <rFont val="Calibri"/>
        <family val="2"/>
        <scheme val="minor"/>
      </rPr>
      <t>approved mobile devices</t>
    </r>
    <r>
      <rPr>
        <sz val="10"/>
        <color rgb="FF000000"/>
        <rFont val="Calibri"/>
        <family val="2"/>
        <scheme val="minor"/>
      </rPr>
      <t>.</t>
    </r>
  </si>
  <si>
    <r>
      <t>a. Establish</t>
    </r>
    <r>
      <rPr>
        <sz val="10"/>
        <color rgb="FFFF0000"/>
        <rFont val="Calibri"/>
        <family val="2"/>
        <scheme val="minor"/>
      </rPr>
      <t xml:space="preserve"> </t>
    </r>
    <r>
      <rPr>
        <sz val="10"/>
        <color rgb="FF9E0000"/>
        <rFont val="Calibri"/>
        <family val="2"/>
        <scheme val="minor"/>
      </rPr>
      <t>organization-defined terms and conditions</t>
    </r>
    <r>
      <rPr>
        <sz val="10"/>
        <rFont val="Calibri"/>
        <family val="2"/>
        <scheme val="minor"/>
      </rPr>
      <t xml:space="preserve"> and identify </t>
    </r>
    <r>
      <rPr>
        <sz val="10"/>
        <color rgb="FF9E0000"/>
        <rFont val="Calibri"/>
        <family val="2"/>
        <scheme val="minor"/>
      </rPr>
      <t>organization-defined controls asserted to be implemented on external systems</t>
    </r>
    <r>
      <rPr>
        <sz val="10"/>
        <rFont val="Calibri"/>
        <family val="2"/>
        <scheme val="minor"/>
      </rPr>
      <t xml:space="preserve">, consistent with the trust relationships established with other organizations owning, operating, and/or maintaining external systems, allowing authorized individuals to:
    1. Access the system from external systems; and
    2. Process, store, or transmit organization-controlled information using external systems; or
b. Prohibit the use of </t>
    </r>
    <r>
      <rPr>
        <sz val="10"/>
        <color rgb="FF9E0000"/>
        <rFont val="Calibri"/>
        <family val="2"/>
        <scheme val="minor"/>
      </rPr>
      <t>organizationally defined types of external systems</t>
    </r>
    <r>
      <rPr>
        <sz val="10"/>
        <rFont val="Calibri"/>
        <family val="2"/>
        <scheme val="minor"/>
      </rPr>
      <t>.</t>
    </r>
  </si>
  <si>
    <r>
      <rPr>
        <sz val="10"/>
        <color rgb="FF000000"/>
        <rFont val="Calibri"/>
        <family val="2"/>
        <scheme val="minor"/>
      </rPr>
      <t xml:space="preserve">a. Enable authorized users to determine whether access authorizations assigned to a sharing partner match the information’s access and use restrictions for </t>
    </r>
    <r>
      <rPr>
        <sz val="10"/>
        <color rgb="FF9E0000"/>
        <rFont val="Calibri"/>
        <family val="2"/>
        <scheme val="minor"/>
      </rPr>
      <t>organization-defined information-sharing circumstances where user discretion is required</t>
    </r>
    <r>
      <rPr>
        <sz val="10"/>
        <color rgb="FF000000"/>
        <rFont val="Calibri"/>
        <family val="2"/>
        <scheme val="minor"/>
      </rPr>
      <t xml:space="preserve">; and
b. Employ </t>
    </r>
    <r>
      <rPr>
        <sz val="10"/>
        <color rgb="FF9E0000"/>
        <rFont val="Calibri"/>
        <family val="2"/>
        <scheme val="minor"/>
      </rPr>
      <t>organization-defined automated mechanisms or manual processes</t>
    </r>
    <r>
      <rPr>
        <sz val="10"/>
        <color rgb="FFFF0000"/>
        <rFont val="Calibri"/>
        <family val="2"/>
        <scheme val="minor"/>
      </rPr>
      <t xml:space="preserve"> </t>
    </r>
    <r>
      <rPr>
        <sz val="10"/>
        <color rgb="FF000000"/>
        <rFont val="Calibri"/>
        <family val="2"/>
        <scheme val="minor"/>
      </rPr>
      <t>to assist users in making information-sharing and collaboration decisions.</t>
    </r>
  </si>
  <si>
    <t xml:space="preserve">•  The organization facilitates information sharing as defined in Title 45, Section 155.260, Paragraph (e) of the Code of Federal Regulations (45 CFR §155.260 (e)) – Privacy and security of personally identifiable information, or “data sharing” by enabling authorized officials to determine whether access authorizations assigned to the sharing partner match the access restrictions on the information for approved information-sharing circumstances (as defined in data sharing agreements such as the Computer Matching Agreement or Information Exchange Agreement) where user discretion is required. 
•  Information sharing applies to information that may be restricted in some manner based on some formal or administrative determination. Examples of such information include contract-sensitive information, classified information related to special access programs or compartments, privileged information, proprietary information, and Personally Identifiable Information (PII). PII may only be shared when authorized, there is a need to know, and adequate assurances of protection have been provided. Security and privacy risk assessments, as well as applicable laws, regulations, and policies, can provide useful inputs to these determinations. Depending on the circumstances, sharing partners may be defined at the individual, group, or organizational level. 
</t>
  </si>
  <si>
    <r>
      <t xml:space="preserve">a. Designate individuals authorized to make information publicly accessible;
b.  Train authorized individuals to ensure that publicly accessible information does not contain nonpublic information;
c. Review the proposed content of information prior to posting onto the publicly accessible system to ensure that nonpublic information is not included; and
d. Review the content on the publicly accessible system for nonpublic information </t>
    </r>
    <r>
      <rPr>
        <sz val="10"/>
        <color rgb="FF9E0000"/>
        <rFont val="Calibri"/>
        <family val="2"/>
        <scheme val="minor"/>
      </rPr>
      <t>bi-weekly (no less often than fourteen [14] days)</t>
    </r>
    <r>
      <rPr>
        <sz val="10"/>
        <color rgb="FFFF0000"/>
        <rFont val="Calibri"/>
        <family val="2"/>
        <scheme val="minor"/>
      </rPr>
      <t xml:space="preserve"> </t>
    </r>
    <r>
      <rPr>
        <sz val="10"/>
        <rFont val="Calibri"/>
        <family val="2"/>
        <scheme val="minor"/>
      </rPr>
      <t>and remove such information, if discovered.</t>
    </r>
  </si>
  <si>
    <r>
      <t xml:space="preserve">a. Develop, document, and disseminate to </t>
    </r>
    <r>
      <rPr>
        <sz val="10"/>
        <color rgb="FF9E0000"/>
        <rFont val="Calibri"/>
        <family val="2"/>
        <scheme val="minor"/>
      </rPr>
      <t>applicable personnel or roles</t>
    </r>
    <r>
      <rPr>
        <sz val="10"/>
        <color theme="1"/>
        <rFont val="Calibri"/>
        <family val="2"/>
        <scheme val="minor"/>
      </rPr>
      <t xml:space="preserve">:
    1. </t>
    </r>
    <r>
      <rPr>
        <sz val="10"/>
        <color rgb="FF9E0000"/>
        <rFont val="Calibri"/>
        <family val="2"/>
        <scheme val="minor"/>
      </rPr>
      <t>Organization-level</t>
    </r>
    <r>
      <rPr>
        <sz val="10"/>
        <color theme="1"/>
        <rFont val="Calibri"/>
        <family val="2"/>
        <scheme val="minor"/>
      </rPr>
      <t xml:space="preserve"> awareness and training policy that:
         (a) Addresses purpose, scope, roles, responsibilities, management commitment, coordination among organizational entities, and compliance; and
         (b) Is consistent with applicable laws, </t>
    </r>
    <r>
      <rPr>
        <sz val="10"/>
        <rFont val="Calibri"/>
        <family val="2"/>
        <scheme val="minor"/>
      </rPr>
      <t>Executive O</t>
    </r>
    <r>
      <rPr>
        <sz val="10"/>
        <color theme="1"/>
        <rFont val="Calibri"/>
        <family val="2"/>
        <scheme val="minor"/>
      </rPr>
      <t xml:space="preserve">rders, directives, regulations, policies, standards, and guidelines; and
    2. Procedures to facilitate the implementation of the awareness and training policy and the associated awareness and training controls;
b. Designate an </t>
    </r>
    <r>
      <rPr>
        <sz val="10"/>
        <color rgb="FF9E0000"/>
        <rFont val="Calibri"/>
        <family val="2"/>
        <scheme val="minor"/>
      </rPr>
      <t>organization-defined official</t>
    </r>
    <r>
      <rPr>
        <sz val="10"/>
        <color theme="1"/>
        <rFont val="Calibri"/>
        <family val="2"/>
        <scheme val="minor"/>
      </rPr>
      <t xml:space="preserve"> to manage the development, documentation, and dissemination of the awareness and training policy and procedures; and
c. Review and update the current awareness and training:
    1. Policy</t>
    </r>
    <r>
      <rPr>
        <sz val="10"/>
        <color rgb="FFFF0000"/>
        <rFont val="Calibri"/>
        <family val="2"/>
        <scheme val="minor"/>
      </rPr>
      <t xml:space="preserve"> </t>
    </r>
    <r>
      <rPr>
        <sz val="10"/>
        <color rgb="FF9E0000"/>
        <rFont val="Calibri"/>
        <family val="2"/>
        <scheme val="minor"/>
      </rPr>
      <t>at least every one (1) year</t>
    </r>
    <r>
      <rPr>
        <sz val="10"/>
        <color rgb="FFFF0000"/>
        <rFont val="Calibri"/>
        <family val="2"/>
        <scheme val="minor"/>
      </rPr>
      <t xml:space="preserve"> </t>
    </r>
    <r>
      <rPr>
        <sz val="10"/>
        <color theme="1"/>
        <rFont val="Calibri"/>
        <family val="2"/>
        <scheme val="minor"/>
      </rPr>
      <t>and following</t>
    </r>
    <r>
      <rPr>
        <sz val="10"/>
        <color rgb="FFFF0000"/>
        <rFont val="Calibri"/>
        <family val="2"/>
        <scheme val="minor"/>
      </rPr>
      <t xml:space="preserve"> </t>
    </r>
    <r>
      <rPr>
        <sz val="10"/>
        <color rgb="FF9E0000"/>
        <rFont val="Calibri"/>
        <family val="2"/>
        <scheme val="minor"/>
      </rPr>
      <t>organization-defined events</t>
    </r>
    <r>
      <rPr>
        <sz val="10"/>
        <color theme="1"/>
        <rFont val="Calibri"/>
        <family val="2"/>
        <scheme val="minor"/>
      </rPr>
      <t xml:space="preserve">; and
    2. Procedures </t>
    </r>
    <r>
      <rPr>
        <sz val="10"/>
        <color rgb="FF9E0000"/>
        <rFont val="Calibri"/>
        <family val="2"/>
        <scheme val="minor"/>
      </rPr>
      <t>at least every one (1) year</t>
    </r>
    <r>
      <rPr>
        <sz val="10"/>
        <color theme="1"/>
        <rFont val="Calibri"/>
        <family val="2"/>
        <scheme val="minor"/>
      </rPr>
      <t xml:space="preserve"> and following </t>
    </r>
    <r>
      <rPr>
        <sz val="10"/>
        <color rgb="FF9E0000"/>
        <rFont val="Calibri"/>
        <family val="2"/>
        <scheme val="minor"/>
      </rPr>
      <t>organization-defined events</t>
    </r>
    <r>
      <rPr>
        <sz val="10"/>
        <color theme="1"/>
        <rFont val="Calibri"/>
        <family val="2"/>
        <scheme val="minor"/>
      </rPr>
      <t>.</t>
    </r>
  </si>
  <si>
    <r>
      <rPr>
        <sz val="10"/>
        <color rgb="FF000000"/>
        <rFont val="Calibri"/>
        <family val="2"/>
        <scheme val="minor"/>
      </rPr>
      <t xml:space="preserve">a. Provide security and privacy literacy training to system users (including managers, senior executives, and contractors):
    1. As part of initial training for new users and </t>
    </r>
    <r>
      <rPr>
        <sz val="10"/>
        <color rgb="FF9E0000"/>
        <rFont val="Calibri"/>
        <family val="2"/>
        <scheme val="minor"/>
      </rPr>
      <t>within at least every one (1) year</t>
    </r>
    <r>
      <rPr>
        <sz val="10"/>
        <color rgb="FFFF0000"/>
        <rFont val="Calibri"/>
        <family val="2"/>
        <scheme val="minor"/>
      </rPr>
      <t xml:space="preserve"> </t>
    </r>
    <r>
      <rPr>
        <sz val="10"/>
        <color rgb="FF000000"/>
        <rFont val="Calibri"/>
        <family val="2"/>
        <scheme val="minor"/>
      </rPr>
      <t xml:space="preserve">thereafter; and
    2. When required by system changes or following </t>
    </r>
    <r>
      <rPr>
        <sz val="10"/>
        <color rgb="FF9E0000"/>
        <rFont val="Calibri"/>
        <family val="2"/>
        <scheme val="minor"/>
      </rPr>
      <t>organization-defined events</t>
    </r>
    <r>
      <rPr>
        <sz val="10"/>
        <rFont val="Calibri"/>
        <family val="2"/>
        <scheme val="minor"/>
      </rPr>
      <t xml:space="preserve">;
</t>
    </r>
    <r>
      <rPr>
        <sz val="10"/>
        <color rgb="FF000000"/>
        <rFont val="Calibri"/>
        <family val="2"/>
        <scheme val="minor"/>
      </rPr>
      <t xml:space="preserve">b. Employ the following techniques to increase the security and privacy awareness of system users: </t>
    </r>
    <r>
      <rPr>
        <sz val="10"/>
        <color rgb="FF9E0000"/>
        <rFont val="Calibri"/>
        <family val="2"/>
        <scheme val="minor"/>
      </rPr>
      <t>phishing email tests and other organization-defined techniques</t>
    </r>
    <r>
      <rPr>
        <sz val="10"/>
        <rFont val="Calibri"/>
        <family val="2"/>
        <scheme val="minor"/>
      </rPr>
      <t xml:space="preserve">. </t>
    </r>
    <r>
      <rPr>
        <sz val="10"/>
        <color rgb="FFFF0000"/>
        <rFont val="Calibri"/>
        <family val="2"/>
        <scheme val="minor"/>
      </rPr>
      <t xml:space="preserve"> </t>
    </r>
    <r>
      <rPr>
        <sz val="10"/>
        <color rgb="FF000000"/>
        <rFont val="Calibri"/>
        <family val="2"/>
        <scheme val="minor"/>
      </rPr>
      <t xml:space="preserve">
c. Update literacy training and awareness content </t>
    </r>
    <r>
      <rPr>
        <sz val="10"/>
        <color rgb="FF9E0000"/>
        <rFont val="Calibri"/>
        <family val="2"/>
        <scheme val="minor"/>
      </rPr>
      <t>at least once every one (1) year</t>
    </r>
    <r>
      <rPr>
        <sz val="10"/>
        <color rgb="FFFF0000"/>
        <rFont val="Calibri"/>
        <family val="2"/>
        <scheme val="minor"/>
      </rPr>
      <t xml:space="preserve"> </t>
    </r>
    <r>
      <rPr>
        <sz val="10"/>
        <color rgb="FF000000"/>
        <rFont val="Calibri"/>
        <family val="2"/>
        <scheme val="minor"/>
      </rPr>
      <t xml:space="preserve">and following </t>
    </r>
    <r>
      <rPr>
        <sz val="10"/>
        <color rgb="FF9E0000"/>
        <rFont val="Calibri"/>
        <family val="2"/>
        <scheme val="minor"/>
      </rPr>
      <t>organization-defined events</t>
    </r>
    <r>
      <rPr>
        <sz val="10"/>
        <rFont val="Calibri"/>
        <family val="2"/>
        <scheme val="minor"/>
      </rPr>
      <t>; and</t>
    </r>
    <r>
      <rPr>
        <sz val="10"/>
        <color rgb="FF000000"/>
        <rFont val="Calibri"/>
        <family val="2"/>
        <scheme val="minor"/>
      </rPr>
      <t xml:space="preserve">
d. Incorporate lessons learned from internal or external security incidents or breaches into literacy training and awareness techniques.</t>
    </r>
  </si>
  <si>
    <r>
      <t xml:space="preserve">Provide literacy training on recognizing suspicious communications and anomalous behavior in organizational systems using </t>
    </r>
    <r>
      <rPr>
        <sz val="10"/>
        <color rgb="FF9E0000"/>
        <rFont val="Calibri"/>
        <family val="2"/>
        <scheme val="minor"/>
      </rPr>
      <t>organization-defined indicators of malicious code</t>
    </r>
    <r>
      <rPr>
        <sz val="10"/>
        <rFont val="Calibri"/>
        <family val="2"/>
        <scheme val="minor"/>
      </rPr>
      <t>.</t>
    </r>
  </si>
  <si>
    <r>
      <rPr>
        <b/>
        <sz val="10"/>
        <rFont val="Calibri"/>
        <family val="2"/>
        <scheme val="minor"/>
      </rPr>
      <t xml:space="preserve">•  </t>
    </r>
    <r>
      <rPr>
        <sz val="10"/>
        <rFont val="Calibri"/>
        <family val="2"/>
        <scheme val="minor"/>
      </rPr>
      <t xml:space="preserve">Literacy training on the advanced persistent threat (APT) should include techniques for recognizing suspicious emails, use of removable systems in non-secure settings, the potential targeting of individuals at home, and the various ways that APTs can infiltrate the organization (e.g., through websites, emails, advertisement pop-ups, articles, and social engineering). </t>
    </r>
  </si>
  <si>
    <r>
      <t xml:space="preserve">a. Provide role-based security and privacy training to personnel with the following </t>
    </r>
    <r>
      <rPr>
        <sz val="10"/>
        <color rgb="FF9E0000"/>
        <rFont val="Calibri"/>
        <family val="2"/>
        <scheme val="minor"/>
      </rPr>
      <t>significant information security and privacy roles and responsibilities</t>
    </r>
    <r>
      <rPr>
        <sz val="10"/>
        <rFont val="Calibri"/>
        <family val="2"/>
        <scheme val="minor"/>
      </rPr>
      <t xml:space="preserve">:
    1. Before authorizing access to the system, information, or performing assigned duties, and </t>
    </r>
    <r>
      <rPr>
        <sz val="10"/>
        <color rgb="FF9E0000"/>
        <rFont val="Calibri"/>
        <family val="2"/>
        <scheme val="minor"/>
      </rPr>
      <t>at least every one (1) year</t>
    </r>
    <r>
      <rPr>
        <sz val="10"/>
        <rFont val="Calibri"/>
        <family val="2"/>
        <scheme val="minor"/>
      </rPr>
      <t xml:space="preserve"> thereafter; and
    2. When required by system changes;
b. Update role-based training (RBT) content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significant changes to the system or the system environment changes</t>
    </r>
    <r>
      <rPr>
        <sz val="10"/>
        <rFont val="Calibri"/>
        <family val="2"/>
        <scheme val="minor"/>
      </rPr>
      <t>; and
c. Incorporate lessons learned from internal or external security incidents or breaches into role-based training.</t>
    </r>
  </si>
  <si>
    <r>
      <rPr>
        <sz val="10"/>
        <color rgb="FF000000"/>
        <rFont val="Calibri"/>
        <family val="2"/>
        <scheme val="minor"/>
      </rPr>
      <t xml:space="preserve">Provide </t>
    </r>
    <r>
      <rPr>
        <sz val="10"/>
        <color rgb="FF9E0000"/>
        <rFont val="Calibri"/>
        <family val="2"/>
        <scheme val="minor"/>
      </rPr>
      <t>organizational-personnel (to include vendors, contractors, and employees)</t>
    </r>
    <r>
      <rPr>
        <sz val="10"/>
        <color rgb="FF000000"/>
        <rFont val="Calibri"/>
        <family val="2"/>
        <scheme val="minor"/>
      </rPr>
      <t xml:space="preserve"> with initial, and </t>
    </r>
    <r>
      <rPr>
        <sz val="10"/>
        <color rgb="FF9E0000"/>
        <rFont val="Calibri"/>
        <family val="2"/>
        <scheme val="minor"/>
      </rPr>
      <t>at least every one (1) year</t>
    </r>
    <r>
      <rPr>
        <strike/>
        <sz val="10"/>
        <color rgb="FF9E0000"/>
        <rFont val="Calibri"/>
        <family val="2"/>
        <scheme val="minor"/>
      </rPr>
      <t xml:space="preserve"> </t>
    </r>
    <r>
      <rPr>
        <sz val="10"/>
        <color rgb="FF9E0000"/>
        <rFont val="Calibri"/>
        <family val="2"/>
        <scheme val="minor"/>
      </rPr>
      <t>thereafter</t>
    </r>
    <r>
      <rPr>
        <sz val="10"/>
        <rFont val="Calibri"/>
        <family val="2"/>
        <scheme val="minor"/>
      </rPr>
      <t xml:space="preserve">, </t>
    </r>
    <r>
      <rPr>
        <sz val="10"/>
        <color rgb="FF000000"/>
        <rFont val="Calibri"/>
        <family val="2"/>
        <scheme val="minor"/>
      </rPr>
      <t>training in the employment and operation of Personally Identifiable Information (PII) processing and transparency controls.</t>
    </r>
  </si>
  <si>
    <r>
      <t xml:space="preserve">•  The organization must:
    - Develop and implement a privacy education and awareness training program for all employees and individuals working on behalf of the organization involved in managing, using, and/or processing Personally Identifiable Information (PII); 
    - Include responsibilities associated with sending PII in email within the privacy education and awareness training; 
    - Ensure communications and training related to privacy is job-specific and commensurate with the employee’s responsibilities;
    - Ensure the initial training of employees (including managers) on their privacy responsibilities is completed before permitting access to organizational information and systems. Thereafter, ensure refresher training is completed every one (1) year </t>
    </r>
    <r>
      <rPr>
        <strike/>
        <sz val="10"/>
        <rFont val="Calibri"/>
        <family val="2"/>
        <scheme val="minor"/>
      </rPr>
      <t xml:space="preserve"> </t>
    </r>
    <r>
      <rPr>
        <sz val="10"/>
        <rFont val="Calibri"/>
        <family val="2"/>
        <scheme val="minor"/>
      </rPr>
      <t xml:space="preserve">to ensure employees continue to understand their responsibilities;
    -  Ensure provided additional or advanced training is commensurate with increased responsibilities or change in duties;
    - Include acceptable rules of behavior and the consequences when the rules are not followed within both initial and refresher training; and
    - Ensure training addresses the rules for telework and other authorized remote access programs.
</t>
    </r>
  </si>
  <si>
    <r>
      <t xml:space="preserve">a. Document and monitor information security and privacy training activities, including security and privacy awareness training and specific role-based security and privacy training; and
b. Retain individual training records for a </t>
    </r>
    <r>
      <rPr>
        <sz val="10"/>
        <color rgb="FF9E0000"/>
        <rFont val="Calibri"/>
        <family val="2"/>
        <scheme val="minor"/>
      </rPr>
      <t>minimum of five (5) years after completing a specific training course</t>
    </r>
    <r>
      <rPr>
        <sz val="10"/>
        <rFont val="Calibri"/>
        <family val="2"/>
        <scheme val="minor"/>
      </rPr>
      <t>.</t>
    </r>
  </si>
  <si>
    <r>
      <rPr>
        <sz val="10"/>
        <color rgb="FF000000"/>
        <rFont val="Calibri"/>
        <family val="2"/>
        <scheme val="minor"/>
      </rPr>
      <t xml:space="preserve">a. Develop, document, and disseminate to </t>
    </r>
    <r>
      <rPr>
        <sz val="10"/>
        <color rgb="FF9E0000"/>
        <rFont val="Calibri"/>
        <family val="2"/>
        <scheme val="minor"/>
      </rPr>
      <t>organization-defined personnel and roles</t>
    </r>
    <r>
      <rPr>
        <sz val="10"/>
        <rFont val="Calibri"/>
        <family val="2"/>
        <scheme val="minor"/>
      </rPr>
      <t xml:space="preserve">: 
</t>
    </r>
    <r>
      <rPr>
        <sz val="10"/>
        <color rgb="FF000000"/>
        <rFont val="Calibri"/>
        <family val="2"/>
        <scheme val="minor"/>
      </rPr>
      <t xml:space="preserve">    1.</t>
    </r>
    <r>
      <rPr>
        <sz val="10"/>
        <color rgb="FFFF0000"/>
        <rFont val="Calibri"/>
        <family val="2"/>
        <scheme val="minor"/>
      </rPr>
      <t xml:space="preserve"> </t>
    </r>
    <r>
      <rPr>
        <sz val="10"/>
        <color rgb="FF9E0000"/>
        <rFont val="Calibri"/>
        <family val="2"/>
        <scheme val="minor"/>
      </rPr>
      <t>Organization-level audit and accountability</t>
    </r>
    <r>
      <rPr>
        <sz val="10"/>
        <color rgb="FFFF0000"/>
        <rFont val="Calibri"/>
        <family val="2"/>
        <scheme val="minor"/>
      </rPr>
      <t xml:space="preserve"> </t>
    </r>
    <r>
      <rPr>
        <sz val="10"/>
        <rFont val="Calibri"/>
        <family val="2"/>
        <scheme val="minor"/>
      </rPr>
      <t>policy</t>
    </r>
    <r>
      <rPr>
        <sz val="10"/>
        <color rgb="FFFF0000"/>
        <rFont val="Calibri"/>
        <family val="2"/>
        <scheme val="minor"/>
      </rPr>
      <t xml:space="preserve"> </t>
    </r>
    <r>
      <rPr>
        <sz val="10"/>
        <rFont val="Calibri"/>
        <family val="2"/>
        <scheme val="minor"/>
      </rPr>
      <t>that</t>
    </r>
    <r>
      <rPr>
        <sz val="10"/>
        <color rgb="FFFF0000"/>
        <rFont val="Calibri"/>
        <family val="2"/>
        <scheme val="minor"/>
      </rPr>
      <t>:</t>
    </r>
    <r>
      <rPr>
        <sz val="10"/>
        <color rgb="FF000000"/>
        <rFont val="Calibri"/>
        <family val="2"/>
        <scheme val="minor"/>
      </rPr>
      <t xml:space="preserve">
        (a) Addresses purpose, scope, roles, responsibilities, management commitment, coordination among organizational entities, and compliance; and
        (b) Is consistent with applicable laws</t>
    </r>
    <r>
      <rPr>
        <sz val="10"/>
        <rFont val="Calibri"/>
        <family val="2"/>
        <scheme val="minor"/>
      </rPr>
      <t>, E</t>
    </r>
    <r>
      <rPr>
        <sz val="10"/>
        <color rgb="FF000000"/>
        <rFont val="Calibri"/>
        <family val="2"/>
        <scheme val="minor"/>
      </rPr>
      <t xml:space="preserve">xecutive </t>
    </r>
    <r>
      <rPr>
        <sz val="10"/>
        <rFont val="Calibri"/>
        <family val="2"/>
        <scheme val="minor"/>
      </rPr>
      <t>Ord</t>
    </r>
    <r>
      <rPr>
        <sz val="10"/>
        <color rgb="FF000000"/>
        <rFont val="Calibri"/>
        <family val="2"/>
        <scheme val="minor"/>
      </rPr>
      <t xml:space="preserve">ers, directives, regulations, policies, standards, and guidelines; and
    2. Procedures to facilitate the implementation of the audit and accountability policy and the associated audit and accountability controls;
b. Designate an </t>
    </r>
    <r>
      <rPr>
        <sz val="10"/>
        <color rgb="FF9E0000"/>
        <rFont val="Calibri"/>
        <family val="2"/>
        <scheme val="minor"/>
      </rPr>
      <t>organization-defined official</t>
    </r>
    <r>
      <rPr>
        <sz val="10"/>
        <color rgb="FFFF0000"/>
        <rFont val="Calibri"/>
        <family val="2"/>
        <scheme val="minor"/>
      </rPr>
      <t xml:space="preserve"> </t>
    </r>
    <r>
      <rPr>
        <sz val="10"/>
        <color rgb="FF000000"/>
        <rFont val="Calibri"/>
        <family val="2"/>
        <scheme val="minor"/>
      </rPr>
      <t xml:space="preserve">to manage the development, documentation, and dissemination of the audit and accountability policy and procedures; and
c. Review and update the current audit and accountability:
    1. Policy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color rgb="FF000000"/>
        <rFont val="Calibri"/>
        <family val="2"/>
        <scheme val="minor"/>
      </rPr>
      <t>;  and
    2. Procedures</t>
    </r>
    <r>
      <rPr>
        <sz val="10"/>
        <color rgb="FFFF0000"/>
        <rFont val="Calibri"/>
        <family val="2"/>
        <scheme val="minor"/>
      </rPr>
      <t xml:space="preserve">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rFont val="Calibri"/>
        <family val="2"/>
        <scheme val="minor"/>
      </rPr>
      <t>.</t>
    </r>
  </si>
  <si>
    <r>
      <t>•  Organization-defined personnel and roles include the organization-level, mission/business-level, and system-level.
•  Organization-level personnel and roles should be defined in the organization System Security and Privacy Plan (SSPP). Organization-level personnel and roles includes, but is not limited to, organization Senior Management such as the Chief Information Security Officer (CISO) and/or senior official for privacy. Mission/Business-level personnel and roles and System-level personnel and roles include</t>
    </r>
    <r>
      <rPr>
        <strike/>
        <sz val="10"/>
        <rFont val="Calibri"/>
        <family val="2"/>
        <scheme val="minor"/>
      </rPr>
      <t>s</t>
    </r>
    <r>
      <rPr>
        <sz val="10"/>
        <rFont val="Calibri"/>
        <family val="2"/>
        <scheme val="minor"/>
      </rPr>
      <t>, but are not limited to, Business Owner, System Owner, and/or Information System Security Officer (ISSO). 
•  The organization-defined officials designated to manage the development, documentation, and dissemination of the audit and accountability policy and procedures must be documented in the organization's System Security and Privacy Policy. 
•  Actively monitor for changes to applicable privacy laws, regulations, and overarching policy that affect audit and accountability policies and review at least every one (1) year to ensure the organization and Mission/Business/System audit and accountability policies and procedures remain effective.
•  Ensure audit and accountability policies support privacy to the greatest extent feasible throughout the system's life cycle.
•  The organization develops, disseminates, and reviews/updates the access control policies and procedures to limit unnecessary or inappropriate access to PII.</t>
    </r>
  </si>
  <si>
    <r>
      <rPr>
        <sz val="10"/>
        <color rgb="FF000000"/>
        <rFont val="Calibri"/>
        <family val="2"/>
        <scheme val="minor"/>
      </rPr>
      <t>a. Identify the types of events that the system is capable of logging in support of the audit functio</t>
    </r>
    <r>
      <rPr>
        <sz val="10"/>
        <rFont val="Calibri"/>
        <family val="2"/>
        <scheme val="minor"/>
      </rPr>
      <t>n:</t>
    </r>
    <r>
      <rPr>
        <sz val="10"/>
        <color rgb="FF000000"/>
        <rFont val="Calibri"/>
        <family val="2"/>
        <scheme val="minor"/>
      </rPr>
      <t xml:space="preserve"> </t>
    </r>
    <r>
      <rPr>
        <sz val="10"/>
        <color rgb="FF9E0000"/>
        <rFont val="Calibri"/>
        <family val="2"/>
        <scheme val="minor"/>
      </rPr>
      <t>organization-defined event types based on a risk assessment of organization defined mission/business needs</t>
    </r>
    <r>
      <rPr>
        <sz val="10"/>
        <rFont val="Calibri"/>
        <family val="2"/>
        <scheme val="minor"/>
      </rPr>
      <t xml:space="preserve">;
</t>
    </r>
    <r>
      <rPr>
        <sz val="10"/>
        <color rgb="FF000000"/>
        <rFont val="Calibri"/>
        <family val="2"/>
        <scheme val="minor"/>
      </rPr>
      <t xml:space="preserve">b. Coordinate the event logging function with other organizational entities requiring audit-related information to guide and inform the selection criteria for events to be logged;
c. Specify the following event types for logging within the system: </t>
    </r>
    <r>
      <rPr>
        <sz val="10"/>
        <color rgb="FF9E0000"/>
        <rFont val="Calibri"/>
        <family val="2"/>
        <scheme val="minor"/>
      </rPr>
      <t>organization-defined event types along with organization-defined frequency or situation for each identified event type</t>
    </r>
    <r>
      <rPr>
        <sz val="10"/>
        <rFont val="Calibri"/>
        <family val="2"/>
        <scheme val="minor"/>
      </rPr>
      <t xml:space="preserve">;
</t>
    </r>
    <r>
      <rPr>
        <sz val="10"/>
        <color rgb="FF000000"/>
        <rFont val="Calibri"/>
        <family val="2"/>
        <scheme val="minor"/>
      </rPr>
      <t>d. Provide a rationale for why the event types selected for logging are deemed to be adequate to support after-the-fact investigations of incidents; and
e. Review and update the event types selected for logging</t>
    </r>
    <r>
      <rPr>
        <sz val="10"/>
        <color rgb="FFFF0000"/>
        <rFont val="Calibri"/>
        <family val="2"/>
        <scheme val="minor"/>
      </rPr>
      <t xml:space="preserve"> </t>
    </r>
    <r>
      <rPr>
        <sz val="10"/>
        <color rgb="FF9E0000"/>
        <rFont val="Calibri"/>
        <family val="2"/>
        <scheme val="minor"/>
      </rPr>
      <t>at least every one (1) year and whenever there is a significant system modification or change in the system environment</t>
    </r>
    <r>
      <rPr>
        <sz val="10"/>
        <rFont val="Calibri"/>
        <family val="2"/>
        <scheme val="minor"/>
      </rPr>
      <t>.</t>
    </r>
  </si>
  <si>
    <r>
      <t xml:space="preserve">Limit Personally Identifiable Information (PII) contained in audit records to the defined elements identified in the privacy risk assessment: </t>
    </r>
    <r>
      <rPr>
        <sz val="10"/>
        <color rgb="FF9E0000"/>
        <rFont val="Calibri"/>
        <family val="2"/>
        <scheme val="minor"/>
      </rPr>
      <t>system-defined elements in the Privacy Impact Assessment (PIA)</t>
    </r>
    <r>
      <rPr>
        <sz val="10"/>
        <rFont val="Calibri"/>
        <family val="2"/>
        <scheme val="minor"/>
      </rPr>
      <t>.</t>
    </r>
  </si>
  <si>
    <r>
      <rPr>
        <sz val="10"/>
        <color rgb="FF000000"/>
        <rFont val="Calibri"/>
        <family val="2"/>
        <scheme val="minor"/>
      </rPr>
      <t>Allocate audit log</t>
    </r>
    <r>
      <rPr>
        <sz val="10"/>
        <color rgb="FF9E0000"/>
        <rFont val="Calibri"/>
        <family val="2"/>
        <scheme val="minor"/>
      </rPr>
      <t>s to accommodate,</t>
    </r>
    <r>
      <rPr>
        <sz val="10"/>
        <color rgb="FFFF0000"/>
        <rFont val="Calibri"/>
        <family val="2"/>
        <scheme val="minor"/>
      </rPr>
      <t xml:space="preserve"> </t>
    </r>
    <r>
      <rPr>
        <sz val="10"/>
        <color rgb="FF9E0000"/>
        <rFont val="Calibri"/>
        <family val="2"/>
        <scheme val="minor"/>
      </rPr>
      <t>at a minimum: 
a. storage capacity of ninety (90) days online and one (1) year offline for IT audit logs;
b. ninety (90) days online and ten (10) years offline for business audit records; and,
c. any other organization-defined audit log retention requirements</t>
    </r>
    <r>
      <rPr>
        <sz val="10"/>
        <rFont val="Calibri"/>
        <family val="2"/>
        <scheme val="minor"/>
      </rPr>
      <t>.</t>
    </r>
  </si>
  <si>
    <t>•  Capacity must be sufficient to handle auditing records during peak performance times (e.g., open enrollment).
•  Business audit records are defined in 45 CFR §155.1210.</t>
  </si>
  <si>
    <r>
      <rPr>
        <sz val="10"/>
        <color rgb="FF000000"/>
        <rFont val="Calibri"/>
        <family val="2"/>
        <scheme val="minor"/>
      </rPr>
      <t xml:space="preserve">a. Review and analyze system audit records </t>
    </r>
    <r>
      <rPr>
        <sz val="10"/>
        <color rgb="FF9E0000"/>
        <rFont val="Calibri"/>
        <family val="2"/>
        <scheme val="minor"/>
      </rPr>
      <t>no less often than weekly (every seven [7] days)</t>
    </r>
    <r>
      <rPr>
        <sz val="10"/>
        <color rgb="FF000000"/>
        <rFont val="Calibri"/>
        <family val="2"/>
        <scheme val="minor"/>
      </rPr>
      <t xml:space="preserve"> for indications of</t>
    </r>
    <r>
      <rPr>
        <sz val="10"/>
        <color rgb="FFFF0000"/>
        <rFont val="Calibri"/>
        <family val="2"/>
        <scheme val="minor"/>
      </rPr>
      <t xml:space="preserve"> </t>
    </r>
    <r>
      <rPr>
        <sz val="10"/>
        <color rgb="FF9E0000"/>
        <rFont val="Calibri"/>
        <family val="2"/>
        <scheme val="minor"/>
      </rPr>
      <t>organization-defined inappropriate or unusual activity</t>
    </r>
    <r>
      <rPr>
        <sz val="10"/>
        <color rgb="FFFF0000"/>
        <rFont val="Calibri"/>
        <family val="2"/>
        <scheme val="minor"/>
      </rPr>
      <t xml:space="preserve"> </t>
    </r>
    <r>
      <rPr>
        <sz val="10"/>
        <color rgb="FF000000"/>
        <rFont val="Calibri"/>
        <family val="2"/>
        <scheme val="minor"/>
      </rPr>
      <t>and the potential impact of the inappropriate or unusual activity;
b. Report findings to</t>
    </r>
    <r>
      <rPr>
        <sz val="10"/>
        <color rgb="FFFF0000"/>
        <rFont val="Calibri"/>
        <family val="2"/>
        <scheme val="minor"/>
      </rPr>
      <t xml:space="preserve"> </t>
    </r>
    <r>
      <rPr>
        <sz val="10"/>
        <color rgb="FF9E0000"/>
        <rFont val="Calibri"/>
        <family val="2"/>
        <scheme val="minor"/>
      </rPr>
      <t>organization-defined personnel or roles</t>
    </r>
    <r>
      <rPr>
        <sz val="10"/>
        <color rgb="FF000000"/>
        <rFont val="Calibri"/>
        <family val="2"/>
        <scheme val="minor"/>
      </rPr>
      <t xml:space="preserve">; and
c. Adjust the level of audit record review, analysis, and reporting within the system when there is a change in risk based on law enforcement information, intelligence information, or other credible sources of information.
</t>
    </r>
  </si>
  <si>
    <r>
      <rPr>
        <sz val="10"/>
        <color rgb="FF000000"/>
        <rFont val="Calibri"/>
        <family val="2"/>
        <scheme val="minor"/>
      </rPr>
      <t xml:space="preserve">a. Protect audit information and audit logging tools from unauthorized access, modification, and deletion; and
b. Alert </t>
    </r>
    <r>
      <rPr>
        <sz val="10"/>
        <color rgb="FF9E0000"/>
        <rFont val="Calibri"/>
        <family val="2"/>
        <scheme val="minor"/>
      </rPr>
      <t>organization-defined personnel or roles</t>
    </r>
    <r>
      <rPr>
        <sz val="10"/>
        <color rgb="FFFF0000"/>
        <rFont val="Calibri"/>
        <family val="2"/>
        <scheme val="minor"/>
      </rPr>
      <t xml:space="preserve"> </t>
    </r>
    <r>
      <rPr>
        <sz val="10"/>
        <color rgb="FF000000"/>
        <rFont val="Calibri"/>
        <family val="2"/>
        <scheme val="minor"/>
      </rPr>
      <t>upon detection of unauthorized access, modification, or deletion of audit information.</t>
    </r>
  </si>
  <si>
    <r>
      <t>Provide irrefutable evidence that an individual (or process acting on behalf of an individual) has performed</t>
    </r>
    <r>
      <rPr>
        <sz val="10"/>
        <color rgb="FF7030A0"/>
        <rFont val="Calibri"/>
        <family val="2"/>
        <scheme val="minor"/>
      </rPr>
      <t xml:space="preserve"> </t>
    </r>
    <r>
      <rPr>
        <sz val="10"/>
        <color rgb="FF9E0000"/>
        <rFont val="Calibri"/>
        <family val="2"/>
        <scheme val="minor"/>
      </rPr>
      <t>organization-defined actions to be covered by non-repudiation</t>
    </r>
    <r>
      <rPr>
        <sz val="10"/>
        <rFont val="Calibri"/>
        <family val="2"/>
        <scheme val="minor"/>
      </rPr>
      <t xml:space="preserve">.
</t>
    </r>
  </si>
  <si>
    <r>
      <t>Retain audit records for</t>
    </r>
    <r>
      <rPr>
        <sz val="10"/>
        <color rgb="FFFF0000"/>
        <rFont val="Calibri"/>
        <family val="2"/>
        <scheme val="minor"/>
      </rPr>
      <t xml:space="preserve"> </t>
    </r>
    <r>
      <rPr>
        <sz val="10"/>
        <color rgb="FF9E0000"/>
        <rFont val="Calibri"/>
        <family val="2"/>
        <scheme val="minor"/>
      </rPr>
      <t>ninety (90) days and archive old records for ten (10) years</t>
    </r>
    <r>
      <rPr>
        <sz val="10"/>
        <color rgb="FFFF0000"/>
        <rFont val="Calibri"/>
        <family val="2"/>
        <scheme val="minor"/>
      </rPr>
      <t xml:space="preserve"> </t>
    </r>
    <r>
      <rPr>
        <sz val="10"/>
        <rFont val="Calibri"/>
        <family val="2"/>
        <scheme val="minor"/>
      </rPr>
      <t>consistent with records retention policy to provide support for after-the-fact investigations of incidents and to meet regulatory and organizational information retention requirements.</t>
    </r>
  </si>
  <si>
    <t>•  When subject to a legal investigation (e.g., Insider Threat), audit records must be maintained until released by the investigating authority.
•  Audit inspection reports, including a record of corrective actions, are retained by the organization for a minimum of three (3) years from the date the inspection was completed.
•  Audit records must be maintained for ten (10) years according to the ACA retention rule, 45 CFR §155.1210 – Maintenance of Records.
•  Business audit records, as defined in 45 CFR:
155.1210 Maintenance of records.
(a) General. The State Exchange must maintain and must ensure its contractors, subcontractors, and agents maintain for 10 years, documents and records (whether paper, electronic, or other media) and other evidence of accounting procedures and practices, which are sufficient to do the following:
    (1) Accommodate periodic auditing of the State Exchange's financial records; and
    (2) Enable HHS or its designee(s) to inspect facilities, or otherwise evaluate the State- Exchange's compliance with Federal standards.
(b) Records. The State Exchange and its contractors, subcontractors, and agents must ensure that the records specified in paragraph (a) of this section include, at a minimum, the following:
    (1) Information concerning management and operation of the State Exchange's financial and other record keeping systems;
    (2) Financial statements, including cash flow statements, and accounts receivable and matters pertaining to the costs of operations;
    (3) Any financial reports filed with other Federal programs or State authorities;
    (4) Data and records relating to the State Exchange's eligibility verifications and determinations, enrollment transactions, appeals, and plan variation certifications; and
    (5) Qualified health plan contracting (including benefit review) data and consumer outreach and Navigator grant oversight information.
(c) Availability. A State Exchange must make all records and must ensure its contractors, subcontractors, and agents must make all records in paragraph (a) of this section available to HHS, the OIG, the Comptroller General, or their designees, upon request.</t>
  </si>
  <si>
    <r>
      <rPr>
        <sz val="10"/>
        <color rgb="FF000000"/>
        <rFont val="Calibri"/>
        <family val="2"/>
        <scheme val="minor"/>
      </rPr>
      <t xml:space="preserve">a. Provide audit record generation capability for the event types the system is capable of auditing as defined in AU-2a on </t>
    </r>
    <r>
      <rPr>
        <sz val="10"/>
        <color rgb="FF9E0000"/>
        <rFont val="Calibri"/>
        <family val="2"/>
        <scheme val="minor"/>
      </rPr>
      <t>all systems and network components where audit capability is deployed/available</t>
    </r>
    <r>
      <rPr>
        <sz val="10"/>
        <rFont val="Calibri"/>
        <family val="2"/>
        <scheme val="minor"/>
      </rPr>
      <t>;</t>
    </r>
    <r>
      <rPr>
        <sz val="10"/>
        <color rgb="FFFF0000"/>
        <rFont val="Calibri"/>
        <family val="2"/>
        <scheme val="minor"/>
      </rPr>
      <t xml:space="preserve">
</t>
    </r>
    <r>
      <rPr>
        <sz val="10"/>
        <color rgb="FF000000"/>
        <rFont val="Calibri"/>
        <family val="2"/>
        <scheme val="minor"/>
      </rPr>
      <t xml:space="preserve">b. Allow </t>
    </r>
    <r>
      <rPr>
        <sz val="10"/>
        <color rgb="FF9E0000"/>
        <rFont val="Calibri"/>
        <family val="2"/>
        <scheme val="minor"/>
      </rPr>
      <t>organization-defined personnel or roles</t>
    </r>
    <r>
      <rPr>
        <sz val="10"/>
        <color rgb="FFFF0000"/>
        <rFont val="Calibri"/>
        <family val="2"/>
        <scheme val="minor"/>
      </rPr>
      <t xml:space="preserve"> </t>
    </r>
    <r>
      <rPr>
        <sz val="10"/>
        <color rgb="FF000000"/>
        <rFont val="Calibri"/>
        <family val="2"/>
        <scheme val="minor"/>
      </rPr>
      <t>to select the event types that are to be logged by specific components of the system; and
c. Generate audit records for the event types defined in AU-2c that include the audit record content defined in AU-3.</t>
    </r>
  </si>
  <si>
    <r>
      <rPr>
        <sz val="10"/>
        <color rgb="FF000000"/>
        <rFont val="Calibri"/>
        <family val="2"/>
        <scheme val="minor"/>
      </rPr>
      <t xml:space="preserve">Provide and implement the capability for </t>
    </r>
    <r>
      <rPr>
        <sz val="10"/>
        <rFont val="Calibri"/>
        <family val="2"/>
        <scheme val="minor"/>
      </rPr>
      <t>a limited set of</t>
    </r>
    <r>
      <rPr>
        <sz val="10"/>
        <color theme="4"/>
        <rFont val="Calibri"/>
        <family val="2"/>
        <scheme val="minor"/>
      </rPr>
      <t xml:space="preserve"> </t>
    </r>
    <r>
      <rPr>
        <sz val="10"/>
        <color rgb="FF9E0000"/>
        <rFont val="Calibri"/>
        <family val="2"/>
        <scheme val="minor"/>
      </rPr>
      <t>assigned staff as defined in the applicable system security and privacy plan</t>
    </r>
    <r>
      <rPr>
        <sz val="10"/>
        <color rgb="FF000000"/>
        <rFont val="Calibri"/>
        <family val="2"/>
        <scheme val="minor"/>
      </rPr>
      <t xml:space="preserve"> to change the logging to be performed on </t>
    </r>
    <r>
      <rPr>
        <sz val="10"/>
        <color rgb="FF9E0000"/>
        <rFont val="Calibri"/>
        <family val="2"/>
        <scheme val="minor"/>
      </rPr>
      <t>system components as defined in the applicable system security and privacy plan</t>
    </r>
    <r>
      <rPr>
        <sz val="10"/>
        <rFont val="Calibri"/>
        <family val="2"/>
        <scheme val="minor"/>
      </rPr>
      <t>, including any system that contains Personally Identifiable Information (PII), based on a change in risk profiles from law enforcement, intelligence, or other credible sources of information, and other</t>
    </r>
    <r>
      <rPr>
        <sz val="10"/>
        <color theme="4"/>
        <rFont val="Calibri"/>
        <family val="2"/>
        <scheme val="minor"/>
      </rPr>
      <t xml:space="preserve"> </t>
    </r>
    <r>
      <rPr>
        <sz val="10"/>
        <color rgb="FF9E0000"/>
        <rFont val="Calibri"/>
        <family val="2"/>
        <scheme val="minor"/>
      </rPr>
      <t>event criteria as defined in the applicable system security and privacy plan</t>
    </r>
    <r>
      <rPr>
        <sz val="10"/>
        <color rgb="FFFF0000"/>
        <rFont val="Calibri"/>
        <family val="2"/>
        <scheme val="minor"/>
      </rPr>
      <t xml:space="preserve"> </t>
    </r>
    <r>
      <rPr>
        <sz val="10"/>
        <color rgb="FF000000"/>
        <rFont val="Calibri"/>
        <family val="2"/>
        <scheme val="minor"/>
      </rPr>
      <t xml:space="preserve">within </t>
    </r>
    <r>
      <rPr>
        <sz val="10"/>
        <rFont val="Calibri"/>
        <family val="2"/>
        <scheme val="minor"/>
      </rPr>
      <t>an</t>
    </r>
    <r>
      <rPr>
        <sz val="10"/>
        <color rgb="FF9E0000"/>
        <rFont val="Calibri"/>
        <family val="2"/>
        <scheme val="minor"/>
      </rPr>
      <t xml:space="preserve"> organization defined</t>
    </r>
    <r>
      <rPr>
        <sz val="10"/>
        <color rgb="FFFF0000"/>
        <rFont val="Calibri"/>
        <family val="2"/>
        <scheme val="minor"/>
      </rPr>
      <t xml:space="preserve"> </t>
    </r>
    <r>
      <rPr>
        <sz val="10"/>
        <rFont val="Calibri"/>
        <family val="2"/>
        <scheme val="minor"/>
      </rPr>
      <t>time threshold (e.g., in real time or within minutes).</t>
    </r>
  </si>
  <si>
    <r>
      <rPr>
        <sz val="10"/>
        <color rgb="FF000000"/>
        <rFont val="Calibri"/>
        <family val="2"/>
        <scheme val="minor"/>
      </rPr>
      <t xml:space="preserve">a. Develop, document, and disseminate to </t>
    </r>
    <r>
      <rPr>
        <sz val="10"/>
        <color rgb="FF9E0000"/>
        <rFont val="Calibri"/>
        <family val="2"/>
        <scheme val="minor"/>
      </rPr>
      <t>organization-defined personnel and roles</t>
    </r>
    <r>
      <rPr>
        <sz val="10"/>
        <color rgb="FF000000"/>
        <rFont val="Calibri"/>
        <family val="2"/>
        <scheme val="minor"/>
      </rPr>
      <t>: 
    1.</t>
    </r>
    <r>
      <rPr>
        <sz val="10"/>
        <color rgb="FF9E0000"/>
        <rFont val="Calibri"/>
        <family val="2"/>
        <scheme val="minor"/>
      </rPr>
      <t xml:space="preserve"> Organization-level</t>
    </r>
    <r>
      <rPr>
        <sz val="10"/>
        <color rgb="FFFF0000"/>
        <rFont val="Calibri"/>
        <family val="2"/>
        <scheme val="minor"/>
      </rPr>
      <t xml:space="preserve"> </t>
    </r>
    <r>
      <rPr>
        <sz val="10"/>
        <color rgb="FF000000"/>
        <rFont val="Calibri"/>
        <family val="2"/>
        <scheme val="minor"/>
      </rPr>
      <t xml:space="preserve">assessment, authorization, and monitoring policy that:
         (a) Addresses purpose, scope, roles, responsibilities, management commitment, coordination among organizational entities, and compliance; and
         (b) Is consistent with applicable laws, </t>
    </r>
    <r>
      <rPr>
        <sz val="10"/>
        <rFont val="Calibri"/>
        <family val="2"/>
        <scheme val="minor"/>
      </rPr>
      <t>Executive O</t>
    </r>
    <r>
      <rPr>
        <sz val="10"/>
        <color rgb="FF000000"/>
        <rFont val="Calibri"/>
        <family val="2"/>
        <scheme val="minor"/>
      </rPr>
      <t xml:space="preserve">rders, directives, regulations, policies, standards, and guidelines; and
    2. Procedures to facilitate the implementation of the assessment, authorization, and monitoring policy and the associated assessment, authorization, and monitoring controls;
b. Designate an organization-defined official to manage the development, documentation, and dissemination of the assessment, authorization, and monitoring policy and procedures; and
c. Review and update the current assessment, authorization, and monitoring:
    1. Policy at least every </t>
    </r>
    <r>
      <rPr>
        <sz val="10"/>
        <color rgb="FF9E0000"/>
        <rFont val="Calibri"/>
        <family val="2"/>
        <scheme val="minor"/>
      </rPr>
      <t>one (1) year</t>
    </r>
    <r>
      <rPr>
        <sz val="10"/>
        <color rgb="FFFF0000"/>
        <rFont val="Calibri"/>
        <family val="2"/>
        <scheme val="minor"/>
      </rPr>
      <t xml:space="preserve"> </t>
    </r>
    <r>
      <rPr>
        <sz val="10"/>
        <color rgb="FF000000"/>
        <rFont val="Calibri"/>
        <family val="2"/>
        <scheme val="minor"/>
      </rPr>
      <t>and</t>
    </r>
    <r>
      <rPr>
        <sz val="10"/>
        <color rgb="FFFF0000"/>
        <rFont val="Calibri"/>
        <family val="2"/>
        <scheme val="minor"/>
      </rPr>
      <t xml:space="preserve"> </t>
    </r>
    <r>
      <rPr>
        <sz val="10"/>
        <color rgb="FF9E0000"/>
        <rFont val="Calibri"/>
        <family val="2"/>
        <scheme val="minor"/>
      </rPr>
      <t>following organization-defined events</t>
    </r>
    <r>
      <rPr>
        <sz val="10"/>
        <rFont val="Calibri"/>
        <family val="2"/>
        <scheme val="minor"/>
      </rPr>
      <t xml:space="preserve">; </t>
    </r>
    <r>
      <rPr>
        <sz val="10"/>
        <color rgb="FF000000"/>
        <rFont val="Calibri"/>
        <family val="2"/>
        <scheme val="minor"/>
      </rPr>
      <t>and
    2. Procedures at least every</t>
    </r>
    <r>
      <rPr>
        <sz val="10"/>
        <color rgb="FFFF0000"/>
        <rFont val="Calibri"/>
        <family val="2"/>
        <scheme val="minor"/>
      </rPr>
      <t xml:space="preserve"> </t>
    </r>
    <r>
      <rPr>
        <sz val="10"/>
        <color rgb="FF9E0000"/>
        <rFont val="Calibri"/>
        <family val="2"/>
        <scheme val="minor"/>
      </rPr>
      <t>one (1) year</t>
    </r>
    <r>
      <rPr>
        <sz val="10"/>
        <color rgb="FFFF0000"/>
        <rFont val="Calibri"/>
        <family val="2"/>
        <scheme val="minor"/>
      </rPr>
      <t xml:space="preserve"> </t>
    </r>
    <r>
      <rPr>
        <sz val="10"/>
        <color rgb="FF000000"/>
        <rFont val="Calibri"/>
        <family val="2"/>
        <scheme val="minor"/>
      </rPr>
      <t>and</t>
    </r>
    <r>
      <rPr>
        <sz val="10"/>
        <color rgb="FFFF0000"/>
        <rFont val="Calibri"/>
        <family val="2"/>
        <scheme val="minor"/>
      </rPr>
      <t xml:space="preserve"> </t>
    </r>
    <r>
      <rPr>
        <sz val="10"/>
        <color rgb="FF9E0000"/>
        <rFont val="Calibri"/>
        <family val="2"/>
        <scheme val="minor"/>
      </rPr>
      <t>following organization-defined events</t>
    </r>
    <r>
      <rPr>
        <sz val="10"/>
        <rFont val="Calibri"/>
        <family val="2"/>
        <scheme val="minor"/>
      </rPr>
      <t>.</t>
    </r>
  </si>
  <si>
    <r>
      <t xml:space="preserve">a. Approve and manage the exchange of information between the system and other systems using </t>
    </r>
    <r>
      <rPr>
        <sz val="10"/>
        <color rgb="FF9E0000"/>
        <rFont val="Calibri"/>
        <family val="2"/>
        <scheme val="minor"/>
      </rPr>
      <t>interconnection security agreements (ISA), information exchange security agreements, memoranda of understanding or agreement (MOU/MOA), service level agreements (SLA), user agreements, non-disclosure agreements (NDA), or other exchange agreements</t>
    </r>
    <r>
      <rPr>
        <sz val="10"/>
        <color theme="1"/>
        <rFont val="Calibri"/>
        <family val="2"/>
        <scheme val="minor"/>
      </rPr>
      <t>;
b. Document, as part of each exchange agreement, the interface characteristics, security and privacy requirements, controls, and responsibilities for each system, and the impact level of the information communicated; and
c. Review and update the agreements</t>
    </r>
    <r>
      <rPr>
        <sz val="10"/>
        <color rgb="FF9E0000"/>
        <rFont val="Calibri"/>
        <family val="2"/>
        <scheme val="minor"/>
      </rPr>
      <t xml:space="preserve"> at least every one (1) year</t>
    </r>
    <r>
      <rPr>
        <sz val="10"/>
        <color theme="1"/>
        <rFont val="Calibri"/>
        <family val="2"/>
        <scheme val="minor"/>
      </rPr>
      <t>.</t>
    </r>
  </si>
  <si>
    <r>
      <t xml:space="preserve">a. Develop a plan of action and milestones </t>
    </r>
    <r>
      <rPr>
        <sz val="10"/>
        <rFont val="Calibri"/>
        <family val="2"/>
        <scheme val="minor"/>
      </rPr>
      <t>(POA&amp;M) f</t>
    </r>
    <r>
      <rPr>
        <sz val="10"/>
        <color theme="1"/>
        <rFont val="Calibri"/>
        <family val="2"/>
        <scheme val="minor"/>
      </rPr>
      <t xml:space="preserve">or the system to document the planned remediation actions of the organization to correct weaknesses or deficiencies noted during the assessment of the controls and to reduce or eliminate known vulnerabilities in the system; and
b. Update existing POA&amp;M </t>
    </r>
    <r>
      <rPr>
        <sz val="10"/>
        <color rgb="FF9E0000"/>
        <rFont val="Calibri"/>
        <family val="2"/>
        <scheme val="minor"/>
      </rPr>
      <t>in accordance with the frequency documented in the organization's Information Security Continuous Monitoring (ISCM) strategy</t>
    </r>
    <r>
      <rPr>
        <sz val="10"/>
        <color theme="1"/>
        <rFont val="Calibri"/>
        <family val="2"/>
        <scheme val="minor"/>
      </rPr>
      <t xml:space="preserve"> based on the findings from control assessments, independent audits or reviews, and continuous monitoring activities.</t>
    </r>
  </si>
  <si>
    <r>
      <t>•  The Plan of Action and Milestones (POA&amp;M) must be established and maintained throughout the lifecycle of the system starting with development.  The POA&amp;M must include scheduled completion dates, milestones with dates, and appropriate risk levels.  The POA&amp;M weakness description must be as detailed as possible.
•  An organization POA&amp;M process guide for the system (for every internal/external audit/review or test (e.g., Security Control Assessment [SCA], penetration test, automated configuration and vulnerability scan results) should document the planned remediation actions of the system to correct any weaknesses or deficiencies noted during the assessment of the controls and to reduce or eliminate known vulnerabilities in the system. The POA&amp;M must include all findings, whether self-discovered or through assessments.</t>
    </r>
    <r>
      <rPr>
        <sz val="10"/>
        <color rgb="FF0033CC"/>
        <rFont val="Calibri"/>
        <family val="2"/>
        <scheme val="minor"/>
      </rPr>
      <t xml:space="preserve"> 
</t>
    </r>
    <r>
      <rPr>
        <b/>
        <sz val="10"/>
        <color theme="1" tint="4.9989318521683403E-2"/>
        <rFont val="Calibri"/>
        <family val="2"/>
        <scheme val="minor"/>
      </rPr>
      <t xml:space="preserve">•  Remediation timeframes include fifteen (15) days for Critical, thirty (30) days for High, ninety (90) days for Moderate, and three hundred sixty-five (365) days for Low findings.  </t>
    </r>
    <r>
      <rPr>
        <sz val="10"/>
        <rFont val="Calibri"/>
        <family val="2"/>
        <scheme val="minor"/>
      </rPr>
      <t xml:space="preserve">
•  The Business Owner and Information System Security Officer (ISSO) of the system will develop a Plan of Action and Milestones (POA&amp;M) based on the CMS Standard for POA&amp;M Management and Reporting. The organization POA&amp;M template is provided by CMS.  </t>
    </r>
  </si>
  <si>
    <r>
      <rPr>
        <b/>
        <sz val="10"/>
        <rFont val="Calibri"/>
        <family val="2"/>
      </rPr>
      <t xml:space="preserve">[AE-specific]
</t>
    </r>
    <r>
      <rPr>
        <sz val="10"/>
        <rFont val="Calibri"/>
        <family val="2"/>
      </rPr>
      <t xml:space="preserve">•  The organization must deliver to CMS a fully updated, quarterly POA&amp;M on 31 January, 30 April, 31 July, and 31 October. </t>
    </r>
  </si>
  <si>
    <r>
      <t>a. Assign a senior official as the Authorizing Official (AO) for the system;
b. Assign a senior official as the AO for common controls available for inheritance by organizational systems;
c. Ensure that,</t>
    </r>
    <r>
      <rPr>
        <sz val="10"/>
        <color rgb="FFFF0000"/>
        <rFont val="Calibri"/>
        <family val="2"/>
        <scheme val="minor"/>
      </rPr>
      <t xml:space="preserve"> </t>
    </r>
    <r>
      <rPr>
        <sz val="10"/>
        <color rgb="FF9E0000"/>
        <rFont val="Calibri"/>
        <family val="2"/>
        <scheme val="minor"/>
      </rPr>
      <t>before commencing operations</t>
    </r>
    <r>
      <rPr>
        <sz val="10"/>
        <rFont val="Calibri"/>
        <family val="2"/>
        <scheme val="minor"/>
      </rPr>
      <t xml:space="preserve">, the AO for the system:
    1. Accepts the use of common controls inherited by the system; and
    2. Authorizes the system to operate;
d. Ensure that the AO for common controls authorizes the use of those controls for inheritance by organizational systems; and
e. Update the authorizations </t>
    </r>
    <r>
      <rPr>
        <sz val="10"/>
        <color rgb="FF9E0000"/>
        <rFont val="Calibri"/>
        <family val="2"/>
        <scheme val="minor"/>
      </rPr>
      <t>consistent with the frequency identified in the supplemental control requirements and guidance</t>
    </r>
    <r>
      <rPr>
        <sz val="10"/>
        <rFont val="Calibri"/>
        <family val="2"/>
        <scheme val="minor"/>
      </rPr>
      <t xml:space="preserve">. 
</t>
    </r>
  </si>
  <si>
    <t>•  The organization must update the authorization:  
     - At least every three (3) years for all entities (except Direct Enrollment Technology Providers which must update their authorization every at least every one (1) year); 
     - When significant security breaches occur; or 
     - Whenever there is a significant change to the system or to the environment in which the system operates; or
     - Prior to expiration of a current authorization.
•  The organization must notify CMS of significant or major changes to architecture, security and privacy posture, or other items that could cause degradation or unexpected results in security and privacy monitoring, detection, response, and mitigation activities prior to making a change.</t>
  </si>
  <si>
    <r>
      <rPr>
        <b/>
        <sz val="10"/>
        <rFont val="Calibri"/>
        <family val="2"/>
        <scheme val="minor"/>
      </rPr>
      <t>[DE-specific]</t>
    </r>
    <r>
      <rPr>
        <sz val="10"/>
        <rFont val="Calibri"/>
        <family val="2"/>
        <scheme val="minor"/>
      </rPr>
      <t xml:space="preserve">
• The DE Entity must update their authorization at least every one (1) year.</t>
    </r>
  </si>
  <si>
    <r>
      <t>Develop a system-level continuous monitoring strategy and implement continuous monitoring in accordance with the organization-level continuous monitoring strategy that includes:
a. Establishing the following system-level metrics to be monitored</t>
    </r>
    <r>
      <rPr>
        <sz val="10"/>
        <color rgb="FFFF0000"/>
        <rFont val="Calibri"/>
        <family val="2"/>
        <scheme val="minor"/>
      </rPr>
      <t xml:space="preserve"> </t>
    </r>
    <r>
      <rPr>
        <sz val="10"/>
        <color rgb="FF9E0000"/>
        <rFont val="Calibri"/>
        <family val="2"/>
        <scheme val="minor"/>
      </rPr>
      <t>based on the organization security and privacy goals and in accordance with organization's Information Security Continuous Monitoring (ISCM) strategy</t>
    </r>
    <r>
      <rPr>
        <sz val="10"/>
        <rFont val="Calibri"/>
        <family val="2"/>
        <scheme val="minor"/>
      </rPr>
      <t>;
b. Establishing</t>
    </r>
    <r>
      <rPr>
        <sz val="10"/>
        <color rgb="FFFF0000"/>
        <rFont val="Calibri"/>
        <family val="2"/>
        <scheme val="minor"/>
      </rPr>
      <t xml:space="preserve"> </t>
    </r>
    <r>
      <rPr>
        <sz val="10"/>
        <color rgb="FF9E0000"/>
        <rFont val="Calibri"/>
        <family val="2"/>
        <scheme val="minor"/>
      </rPr>
      <t>at least once a month scans for operating system, databases, and web applications</t>
    </r>
    <r>
      <rPr>
        <sz val="10"/>
        <rFont val="Calibri"/>
        <family val="2"/>
        <scheme val="minor"/>
      </rPr>
      <t xml:space="preserve"> for monitoring and</t>
    </r>
    <r>
      <rPr>
        <sz val="10"/>
        <color rgb="FFFF0000"/>
        <rFont val="Calibri"/>
        <family val="2"/>
        <scheme val="minor"/>
      </rPr>
      <t xml:space="preserve"> </t>
    </r>
    <r>
      <rPr>
        <sz val="10"/>
        <color rgb="FF9E0000"/>
        <rFont val="Calibri"/>
        <family val="2"/>
        <scheme val="minor"/>
      </rPr>
      <t>no less than at least every one (1) year</t>
    </r>
    <r>
      <rPr>
        <sz val="10"/>
        <color rgb="FFFF0000"/>
        <rFont val="Calibri"/>
        <family val="2"/>
        <scheme val="minor"/>
      </rPr>
      <t xml:space="preserve"> </t>
    </r>
    <r>
      <rPr>
        <sz val="10"/>
        <rFont val="Calibri"/>
        <family val="2"/>
        <scheme val="minor"/>
      </rPr>
      <t xml:space="preserve">for assessment of control effectiveness;
c. Ongoing control assessments in accordance with the continuous monitoring strategy;
d. Ongoing monitoring of system and organization-defined metrics in accordance with the continuous monitoring strategy;
e. Correlation and analysis of information generated by control assessments and monitoring;
f. Response actions to address results of the analysis of control assessment and monitoring information; and
g. Reporting the security and privacy status of the system to </t>
    </r>
    <r>
      <rPr>
        <sz val="10"/>
        <color rgb="FF9E0000"/>
        <rFont val="Calibri"/>
        <family val="2"/>
        <scheme val="minor"/>
      </rPr>
      <t>organization-defined personnel or roles at least every thirty (30) days (monthly)</t>
    </r>
    <r>
      <rPr>
        <sz val="10"/>
        <rFont val="Calibri"/>
        <family val="2"/>
        <scheme val="minor"/>
      </rPr>
      <t>.</t>
    </r>
  </si>
  <si>
    <r>
      <t>•  The Chief Information Officer (CIO) and Chief Information Security Officer (CISO) will develop a system-level continuous monitoring strategy and implement continuous monitoring in accordance with the organization-level continuous monitoring strategy. If there is no organizational-level Information Security Continuous Monitoring (ISCM) implemented, the system / agency / department may refer to the ISCM guidance provided by CMS.                         
•  The organization will be the responsible agent to perform the continuous monitoring strategy activities on behalf of the CIO and CISO.
•  The organization will ensure the following:                                         
     - When subject to a legal investigation (e.g., of an insider threat), continuous monitoring records must be maintained until released by the investigating authority;
     - Monitoring of systems, appliances, devices, and applications (including databases); and
     - Providing oversight of information security and privacy, to include Security Information and Event Management (SIEM) as applicable, for each system.</t>
    </r>
    <r>
      <rPr>
        <strike/>
        <sz val="10"/>
        <rFont val="Calibri"/>
        <family val="2"/>
        <scheme val="minor"/>
      </rPr>
      <t xml:space="preserve">
</t>
    </r>
    <r>
      <rPr>
        <sz val="10"/>
        <rFont val="Calibri"/>
        <family val="2"/>
        <scheme val="minor"/>
      </rPr>
      <t xml:space="preserve">
</t>
    </r>
  </si>
  <si>
    <r>
      <t xml:space="preserve">Conduct penetration testing </t>
    </r>
    <r>
      <rPr>
        <sz val="10"/>
        <color rgb="FF9E0000"/>
        <rFont val="Calibri"/>
        <family val="2"/>
        <scheme val="minor"/>
      </rPr>
      <t>at least every one (1) year</t>
    </r>
    <r>
      <rPr>
        <sz val="10"/>
        <rFont val="Calibri"/>
        <family val="2"/>
        <scheme val="minor"/>
      </rPr>
      <t xml:space="preserve"> on</t>
    </r>
    <r>
      <rPr>
        <sz val="10"/>
        <color rgb="FFFF0000"/>
        <rFont val="Calibri"/>
        <family val="2"/>
        <scheme val="minor"/>
      </rPr>
      <t xml:space="preserve"> </t>
    </r>
    <r>
      <rPr>
        <sz val="10"/>
        <color rgb="FF9E0000"/>
        <rFont val="Calibri"/>
        <family val="2"/>
        <scheme val="minor"/>
      </rPr>
      <t>organization-defined systems or system components as agreed with the penetration testers in the Rules of Engagement</t>
    </r>
    <r>
      <rPr>
        <sz val="10"/>
        <rFont val="Calibri"/>
        <family val="2"/>
        <scheme val="minor"/>
      </rPr>
      <t xml:space="preserve">. 
</t>
    </r>
  </si>
  <si>
    <r>
      <rPr>
        <sz val="10"/>
        <color rgb="FF000000"/>
        <rFont val="Calibri"/>
        <family val="2"/>
        <scheme val="minor"/>
      </rPr>
      <t xml:space="preserve">a. Authorize internal connections of </t>
    </r>
    <r>
      <rPr>
        <sz val="10"/>
        <color rgb="FF9E0000"/>
        <rFont val="Calibri"/>
        <family val="2"/>
        <scheme val="minor"/>
      </rPr>
      <t>organization-defined system components or classes of components</t>
    </r>
    <r>
      <rPr>
        <sz val="10"/>
        <color rgb="FF000000"/>
        <rFont val="Calibri"/>
        <family val="2"/>
        <scheme val="minor"/>
      </rPr>
      <t xml:space="preserve"> to the system;
b. Document, for each internal connection, the interface characteristics, security and privacy requirements, and the nature of the information communicated;
c. Terminate internal system connections after</t>
    </r>
    <r>
      <rPr>
        <sz val="10"/>
        <color rgb="FFFF0000"/>
        <rFont val="Calibri"/>
        <family val="2"/>
        <scheme val="minor"/>
      </rPr>
      <t xml:space="preserve"> </t>
    </r>
    <r>
      <rPr>
        <sz val="10"/>
        <color rgb="FF9E0000"/>
        <rFont val="Calibri"/>
        <family val="2"/>
        <scheme val="minor"/>
      </rPr>
      <t>issuance of an order by the organization's Chief Information Officer (CIO), Chief Information Security Officer (CISO), or senior privacy official and when such internal system connections no longer support the organization's missions or business functions</t>
    </r>
    <r>
      <rPr>
        <sz val="10"/>
        <color rgb="FF000000"/>
        <rFont val="Calibri"/>
        <family val="2"/>
        <scheme val="minor"/>
      </rPr>
      <t xml:space="preserve">; and
d. Review </t>
    </r>
    <r>
      <rPr>
        <sz val="10"/>
        <color rgb="FF9E0000"/>
        <rFont val="Calibri"/>
        <family val="2"/>
        <scheme val="minor"/>
      </rPr>
      <t>at least every one (1) year</t>
    </r>
    <r>
      <rPr>
        <sz val="10"/>
        <color rgb="FF000000"/>
        <rFont val="Calibri"/>
        <family val="2"/>
        <scheme val="minor"/>
      </rPr>
      <t xml:space="preserve"> the continued need for each internal connection.</t>
    </r>
  </si>
  <si>
    <r>
      <rPr>
        <sz val="10"/>
        <color rgb="FF000000"/>
        <rFont val="Calibri"/>
        <family val="2"/>
        <scheme val="minor"/>
      </rPr>
      <t xml:space="preserve">a. Develop, document, and disseminate to </t>
    </r>
    <r>
      <rPr>
        <sz val="10"/>
        <color rgb="FF9E0000"/>
        <rFont val="Calibri"/>
        <family val="2"/>
        <scheme val="minor"/>
      </rPr>
      <t>organization-defined personnel and roles</t>
    </r>
    <r>
      <rPr>
        <sz val="10"/>
        <color rgb="FF000000"/>
        <rFont val="Calibri"/>
        <family val="2"/>
        <scheme val="minor"/>
      </rPr>
      <t>: 
     1.</t>
    </r>
    <r>
      <rPr>
        <sz val="10"/>
        <color rgb="FFFF0000"/>
        <rFont val="Calibri"/>
        <family val="2"/>
        <scheme val="minor"/>
      </rPr>
      <t xml:space="preserve"> </t>
    </r>
    <r>
      <rPr>
        <sz val="10"/>
        <color rgb="FF9E0000"/>
        <rFont val="Calibri"/>
        <family val="2"/>
        <scheme val="minor"/>
      </rPr>
      <t>Organization-level configuration management</t>
    </r>
    <r>
      <rPr>
        <sz val="10"/>
        <color rgb="FFFF0000"/>
        <rFont val="Calibri"/>
        <family val="2"/>
        <scheme val="minor"/>
      </rPr>
      <t xml:space="preserve"> </t>
    </r>
    <r>
      <rPr>
        <sz val="10"/>
        <color rgb="FF000000"/>
        <rFont val="Calibri"/>
        <family val="2"/>
        <scheme val="minor"/>
      </rPr>
      <t>policy</t>
    </r>
    <r>
      <rPr>
        <sz val="10"/>
        <color rgb="FFFF0000"/>
        <rFont val="Calibri"/>
        <family val="2"/>
        <scheme val="minor"/>
      </rPr>
      <t xml:space="preserve"> </t>
    </r>
    <r>
      <rPr>
        <sz val="10"/>
        <color rgb="FF000000"/>
        <rFont val="Calibri"/>
        <family val="2"/>
        <scheme val="minor"/>
      </rPr>
      <t>that</t>
    </r>
    <r>
      <rPr>
        <sz val="10"/>
        <color rgb="FFFF0000"/>
        <rFont val="Calibri"/>
        <family val="2"/>
        <scheme val="minor"/>
      </rPr>
      <t xml:space="preserve">:
</t>
    </r>
    <r>
      <rPr>
        <sz val="10"/>
        <color rgb="FF000000"/>
        <rFont val="Calibri"/>
        <family val="2"/>
        <scheme val="minor"/>
      </rPr>
      <t xml:space="preserve">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configuration management policy and the associated configuration management procedures;
b. Designate an </t>
    </r>
    <r>
      <rPr>
        <sz val="10"/>
        <color rgb="FF9E0000"/>
        <rFont val="Calibri"/>
        <family val="2"/>
        <scheme val="minor"/>
      </rPr>
      <t>organization-defined officials</t>
    </r>
    <r>
      <rPr>
        <sz val="10"/>
        <color rgb="FFFF0000"/>
        <rFont val="Calibri"/>
        <family val="2"/>
        <scheme val="minor"/>
      </rPr>
      <t xml:space="preserve"> </t>
    </r>
    <r>
      <rPr>
        <sz val="10"/>
        <color rgb="FF000000"/>
        <rFont val="Calibri"/>
        <family val="2"/>
        <scheme val="minor"/>
      </rPr>
      <t xml:space="preserve">to manage the development, documentation, and dissemination of the configuration management policy and procedures; and
c. Review and update the current configuration management: 
    1. Policy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color rgb="FF000000"/>
        <rFont val="Calibri"/>
        <family val="2"/>
        <scheme val="minor"/>
      </rPr>
      <t>;  and
    2. Procedures</t>
    </r>
    <r>
      <rPr>
        <sz val="10"/>
        <color rgb="FFFF0000"/>
        <rFont val="Calibri"/>
        <family val="2"/>
        <scheme val="minor"/>
      </rPr>
      <t xml:space="preserve">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rFont val="Calibri"/>
        <family val="2"/>
        <scheme val="minor"/>
      </rPr>
      <t>.</t>
    </r>
  </si>
  <si>
    <r>
      <t xml:space="preserve">a. Develop, document, and maintain under configuration control, a current baseline configuration of the system; and
b. Review and update the baseline configuration of the system:
    1. </t>
    </r>
    <r>
      <rPr>
        <sz val="10"/>
        <color rgb="FF9E0000"/>
        <rFont val="Calibri"/>
        <family val="2"/>
        <scheme val="minor"/>
      </rPr>
      <t>At least every one (1) year</t>
    </r>
    <r>
      <rPr>
        <sz val="10"/>
        <rFont val="Calibri"/>
        <family val="2"/>
        <scheme val="minor"/>
      </rPr>
      <t xml:space="preserve">.
</t>
    </r>
    <r>
      <rPr>
        <sz val="10"/>
        <color rgb="FF000000"/>
        <rFont val="Calibri"/>
        <family val="2"/>
        <scheme val="minor"/>
      </rPr>
      <t xml:space="preserve">    2. When required due to</t>
    </r>
    <r>
      <rPr>
        <sz val="10"/>
        <color rgb="FFFF0000"/>
        <rFont val="Calibri"/>
        <family val="2"/>
        <scheme val="minor"/>
      </rPr>
      <t xml:space="preserve"> </t>
    </r>
    <r>
      <rPr>
        <sz val="10"/>
        <color rgb="FF9E0000"/>
        <rFont val="Calibri"/>
        <family val="2"/>
        <scheme val="minor"/>
      </rPr>
      <t>major system changes/upgrades, critical security patches, and/or emergency changes</t>
    </r>
    <r>
      <rPr>
        <sz val="10"/>
        <color rgb="FF000000"/>
        <rFont val="Calibri"/>
        <family val="2"/>
        <scheme val="minor"/>
      </rPr>
      <t xml:space="preserve">; and
    3. When system components are installed or upgraded.
    </t>
    </r>
  </si>
  <si>
    <r>
      <rPr>
        <sz val="10"/>
        <color rgb="FF000000"/>
        <rFont val="Calibri"/>
        <family val="2"/>
        <scheme val="minor"/>
      </rPr>
      <t>a. Establish and document configuration settings for components employed within the system</t>
    </r>
    <r>
      <rPr>
        <sz val="10"/>
        <color rgb="FFFF0000"/>
        <rFont val="Calibri"/>
        <family val="2"/>
        <scheme val="minor"/>
      </rPr>
      <t xml:space="preserve"> </t>
    </r>
    <r>
      <rPr>
        <sz val="10"/>
        <rFont val="Calibri"/>
        <family val="2"/>
        <scheme val="minor"/>
      </rPr>
      <t>that reflect the most restrictive mode consistent with operational requirements using</t>
    </r>
    <r>
      <rPr>
        <sz val="10"/>
        <color rgb="FFFF0000"/>
        <rFont val="Calibri"/>
        <family val="2"/>
        <scheme val="minor"/>
      </rPr>
      <t xml:space="preserve"> </t>
    </r>
    <r>
      <rPr>
        <sz val="10"/>
        <color rgb="FF9E0000"/>
        <rFont val="Calibri"/>
        <family val="2"/>
        <scheme val="minor"/>
      </rPr>
      <t>the most current security configuration guidelines listed in the Supplemental Control Requirements &amp; Guidance</t>
    </r>
    <r>
      <rPr>
        <sz val="10"/>
        <color rgb="FF000000"/>
        <rFont val="Calibri"/>
        <family val="2"/>
        <scheme val="minor"/>
      </rPr>
      <t>;
b. Implement the configuration settings;
c. Identify, document, and approve any deviations from established configuration settings for</t>
    </r>
    <r>
      <rPr>
        <sz val="10"/>
        <color rgb="FFFF0000"/>
        <rFont val="Calibri"/>
        <family val="2"/>
        <scheme val="minor"/>
      </rPr>
      <t xml:space="preserve"> </t>
    </r>
    <r>
      <rPr>
        <sz val="10"/>
        <color rgb="FF9E0000"/>
        <rFont val="Calibri"/>
        <family val="2"/>
        <scheme val="minor"/>
      </rPr>
      <t>all configurable system components</t>
    </r>
    <r>
      <rPr>
        <sz val="10"/>
        <color rgb="FF000000"/>
        <rFont val="Calibri"/>
        <family val="2"/>
        <scheme val="minor"/>
      </rPr>
      <t xml:space="preserve"> based on</t>
    </r>
    <r>
      <rPr>
        <sz val="10"/>
        <color rgb="FFFF0000"/>
        <rFont val="Calibri"/>
        <family val="2"/>
        <scheme val="minor"/>
      </rPr>
      <t xml:space="preserve"> </t>
    </r>
    <r>
      <rPr>
        <sz val="10"/>
        <color rgb="FF9E0000"/>
        <rFont val="Calibri"/>
        <family val="2"/>
        <scheme val="minor"/>
      </rPr>
      <t>explicit operational requirements</t>
    </r>
    <r>
      <rPr>
        <sz val="10"/>
        <color rgb="FF000000"/>
        <rFont val="Calibri"/>
        <family val="2"/>
        <scheme val="minor"/>
      </rPr>
      <t>; and
d. Monitor and control changes to the configuration settings in accordance with organizational policies and procedures.</t>
    </r>
  </si>
  <si>
    <r>
      <rPr>
        <sz val="10"/>
        <color rgb="FF000000"/>
        <rFont val="Calibri"/>
        <family val="2"/>
        <scheme val="minor"/>
      </rPr>
      <t xml:space="preserve">(a) Configure the system to provide only </t>
    </r>
    <r>
      <rPr>
        <sz val="10"/>
        <color rgb="FF9E0000"/>
        <rFont val="Calibri"/>
        <family val="2"/>
        <scheme val="minor"/>
      </rPr>
      <t>essential capabilities</t>
    </r>
    <r>
      <rPr>
        <sz val="10"/>
        <rFont val="Calibri"/>
        <family val="2"/>
        <scheme val="minor"/>
      </rPr>
      <t xml:space="preserve">; </t>
    </r>
    <r>
      <rPr>
        <sz val="10"/>
        <color rgb="FF000000"/>
        <rFont val="Calibri"/>
        <family val="2"/>
        <scheme val="minor"/>
      </rPr>
      <t xml:space="preserve">and
(b) Prohibit or restrict the use of the following functions, ports protocols, software, and/or services: </t>
    </r>
    <r>
      <rPr>
        <sz val="10"/>
        <color rgb="FF9E0000"/>
        <rFont val="Calibri"/>
        <family val="2"/>
        <scheme val="minor"/>
      </rPr>
      <t>high-risk system services, functions, ports, network protocols, and capabilities across network boundaries that are not explicitly required for system or application functionality or are identified to be unnecessary and/or nonsecure</t>
    </r>
    <r>
      <rPr>
        <sz val="10"/>
        <rFont val="Calibri"/>
        <family val="2"/>
        <scheme val="minor"/>
      </rPr>
      <t>.</t>
    </r>
  </si>
  <si>
    <r>
      <rPr>
        <sz val="10"/>
        <color rgb="FF000000"/>
        <rFont val="Calibri"/>
        <family val="2"/>
        <scheme val="minor"/>
      </rPr>
      <t>(a) Review the system</t>
    </r>
    <r>
      <rPr>
        <sz val="10"/>
        <color rgb="FFFF0000"/>
        <rFont val="Calibri"/>
        <family val="2"/>
        <scheme val="minor"/>
      </rPr>
      <t xml:space="preserve"> </t>
    </r>
    <r>
      <rPr>
        <sz val="10"/>
        <color rgb="FF9E0000"/>
        <rFont val="Calibri"/>
        <family val="2"/>
        <scheme val="minor"/>
      </rPr>
      <t>upon encountering a significant risk, as incidents occur, major system/software updates, or at least every one (1) year</t>
    </r>
    <r>
      <rPr>
        <sz val="10"/>
        <rFont val="Calibri"/>
        <family val="2"/>
        <scheme val="minor"/>
      </rPr>
      <t xml:space="preserve">, </t>
    </r>
    <r>
      <rPr>
        <sz val="10"/>
        <color rgb="FF000000"/>
        <rFont val="Calibri"/>
        <family val="2"/>
        <scheme val="minor"/>
      </rPr>
      <t xml:space="preserve">to identify unnecessary and/or nonsecure functions, ports, protocols, software, and services; and 
 (b) Disable or remove </t>
    </r>
    <r>
      <rPr>
        <sz val="10"/>
        <color rgb="FF9E0000"/>
        <rFont val="Calibri"/>
        <family val="2"/>
        <scheme val="minor"/>
      </rPr>
      <t>functions, ports, protocols, software, and services within the  system deemed to be unnecessary and/or nonsecure</t>
    </r>
    <r>
      <rPr>
        <sz val="10"/>
        <color rgb="FF000000"/>
        <rFont val="Calibri"/>
        <family val="2"/>
        <scheme val="minor"/>
      </rPr>
      <t>.</t>
    </r>
  </si>
  <si>
    <r>
      <rPr>
        <sz val="10"/>
        <color rgb="FF000000"/>
        <rFont val="Calibri"/>
        <family val="2"/>
        <scheme val="minor"/>
      </rPr>
      <t>Prevent program execution in accordance with</t>
    </r>
    <r>
      <rPr>
        <sz val="10"/>
        <color rgb="FFFF0000"/>
        <rFont val="Calibri"/>
        <family val="2"/>
        <scheme val="minor"/>
      </rPr>
      <t xml:space="preserve"> </t>
    </r>
    <r>
      <rPr>
        <sz val="10"/>
        <color rgb="FF9E0000"/>
        <rFont val="Calibri"/>
        <family val="2"/>
        <scheme val="minor"/>
      </rPr>
      <t>organizational-defined policies, rules of behavior, and rules authorizing the terms and conditions of software program usage</t>
    </r>
    <r>
      <rPr>
        <sz val="10"/>
        <rFont val="Calibri"/>
        <family val="2"/>
        <scheme val="minor"/>
      </rPr>
      <t>.</t>
    </r>
  </si>
  <si>
    <r>
      <t xml:space="preserve">(a) Identify </t>
    </r>
    <r>
      <rPr>
        <sz val="10"/>
        <color rgb="FF9E0000"/>
        <rFont val="Calibri"/>
        <family val="2"/>
        <scheme val="minor"/>
      </rPr>
      <t>software programs authorized to execute on the system</t>
    </r>
    <r>
      <rPr>
        <sz val="10"/>
        <rFont val="Calibri"/>
        <family val="2"/>
        <scheme val="minor"/>
      </rPr>
      <t>;
(b) Employ a deny-all, permit-by-exception policy to allow the execution of authorized software programs on the system; and
(c) Review and update the list of authorized software programs</t>
    </r>
    <r>
      <rPr>
        <sz val="10"/>
        <color rgb="FFFF0000"/>
        <rFont val="Calibri"/>
        <family val="2"/>
        <scheme val="minor"/>
      </rPr>
      <t xml:space="preserve"> </t>
    </r>
    <r>
      <rPr>
        <sz val="10"/>
        <color rgb="FF9E0000"/>
        <rFont val="Calibri"/>
        <family val="2"/>
        <scheme val="minor"/>
      </rPr>
      <t>at least quarterly or when there is a change</t>
    </r>
    <r>
      <rPr>
        <sz val="10"/>
        <rFont val="Calibri"/>
        <family val="2"/>
        <scheme val="minor"/>
      </rPr>
      <t>.</t>
    </r>
  </si>
  <si>
    <r>
      <rPr>
        <sz val="10"/>
        <color rgb="FF000000"/>
        <rFont val="Calibri"/>
        <family val="2"/>
        <scheme val="minor"/>
      </rPr>
      <t xml:space="preserve">a. Develop and document an inventory of system components that:
    1. Accurately reflects the system;
    2. Includes all components within the system;
    3. Does not include duplicate accounting of components or components assigned to any other system;
    4. Is at the level of granularity deemed necessary for tracking and reporting; and
    5. Includes the following information to achieve proper system component accountability: 
       </t>
    </r>
    <r>
      <rPr>
        <sz val="10"/>
        <color rgb="FF9E0000"/>
        <rFont val="Calibri"/>
        <family val="2"/>
        <scheme val="minor"/>
      </rPr>
      <t xml:space="preserve"> - Each component's unique identifier and/or serial number;  
        - Type of information system component (e.g., server, desktop, and application);
        - Manufacturer/model information;
        - Operating system type and version/service pack level;
        - Presence of virtual machines;
        - Application software version/license information;
        - Physical location (e.g., building/room number);
        - Logical location (e.g., Internet Protocol [IP] address, position with the information system [IS]);
        - Media access control (MAC) address;
        - System/component owner;
        - Operational status; and
        - Information system/component administrators. </t>
    </r>
    <r>
      <rPr>
        <sz val="10"/>
        <color rgb="FFFF0000"/>
        <rFont val="Calibri"/>
        <family val="2"/>
        <scheme val="minor"/>
      </rPr>
      <t xml:space="preserve">
</t>
    </r>
    <r>
      <rPr>
        <sz val="10"/>
        <color rgb="FF000000"/>
        <rFont val="Calibri"/>
        <family val="2"/>
        <scheme val="minor"/>
      </rPr>
      <t xml:space="preserve">b. Review and update the system component inventory at least </t>
    </r>
    <r>
      <rPr>
        <sz val="10"/>
        <color rgb="FF9E0000"/>
        <rFont val="Calibri"/>
        <family val="2"/>
        <scheme val="minor"/>
      </rPr>
      <t>every six (6) months</t>
    </r>
    <r>
      <rPr>
        <sz val="10"/>
        <rFont val="Calibri"/>
        <family val="2"/>
        <scheme val="minor"/>
      </rPr>
      <t xml:space="preserve">. </t>
    </r>
  </si>
  <si>
    <r>
      <t xml:space="preserve">(a) Detect the presence of unauthorized hardware, software, and firmware components within the system using </t>
    </r>
    <r>
      <rPr>
        <sz val="10"/>
        <color rgb="FF9E0000"/>
        <rFont val="Calibri"/>
        <family val="2"/>
        <scheme val="minor"/>
      </rPr>
      <t>automated mechanisms continuously, using automated mechanisms with a maximum five (5) minute delay in detection</t>
    </r>
    <r>
      <rPr>
        <sz val="10"/>
        <rFont val="Calibri"/>
        <family val="2"/>
        <scheme val="minor"/>
      </rPr>
      <t xml:space="preserve">; and
(b) Take the following actions when unauthorized components and/or provisioned configurations are detected:
     </t>
    </r>
    <r>
      <rPr>
        <sz val="10"/>
        <color rgb="FF9E0000"/>
        <rFont val="Calibri"/>
        <family val="2"/>
        <scheme val="minor"/>
      </rPr>
      <t xml:space="preserve"> -</t>
    </r>
    <r>
      <rPr>
        <sz val="10"/>
        <rFont val="Calibri"/>
        <family val="2"/>
        <scheme val="minor"/>
      </rPr>
      <t xml:space="preserve"> </t>
    </r>
    <r>
      <rPr>
        <sz val="10"/>
        <color rgb="FF9E0000"/>
        <rFont val="Calibri"/>
        <family val="2"/>
        <scheme val="minor"/>
      </rPr>
      <t>Disable network access by such components;
      - Isolate the component; and
      - Notify responsible personnel or role</t>
    </r>
    <r>
      <rPr>
        <sz val="10"/>
        <rFont val="Calibri"/>
        <family val="2"/>
        <scheme val="minor"/>
      </rPr>
      <t>.</t>
    </r>
  </si>
  <si>
    <r>
      <rPr>
        <sz val="10"/>
        <color rgb="FF000000"/>
        <rFont val="Calibri"/>
        <family val="2"/>
        <scheme val="minor"/>
      </rPr>
      <t xml:space="preserve">Develop, document, and implement a configuration management plan for the system that:
a. Addresses roles, responsibilities, and configuration management processes and procedures;
b. Establishes a process for identifying configuration items throughout the system development life cycle and for managing the configuration of the configuration items;
c. Defines the configuration items for the system and places the configuration items under configuration management;
d. Is reviewed and approved by </t>
    </r>
    <r>
      <rPr>
        <sz val="10"/>
        <color rgb="FF9E0000"/>
        <rFont val="Calibri"/>
        <family val="2"/>
        <scheme val="minor"/>
      </rPr>
      <t>organization-defined personnel or roles (e.g., Business Owner and System Owner)</t>
    </r>
    <r>
      <rPr>
        <sz val="10"/>
        <color rgb="FF000000"/>
        <rFont val="Calibri"/>
        <family val="2"/>
        <scheme val="minor"/>
      </rPr>
      <t xml:space="preserve">; and
e. Protects the configuration management plan from unauthorized disclosure and modification. </t>
    </r>
  </si>
  <si>
    <r>
      <t>a. Establish</t>
    </r>
    <r>
      <rPr>
        <sz val="10"/>
        <color rgb="FFFF0000"/>
        <rFont val="Calibri"/>
        <family val="2"/>
        <scheme val="minor"/>
      </rPr>
      <t xml:space="preserve"> </t>
    </r>
    <r>
      <rPr>
        <sz val="10"/>
        <color rgb="FF9E0000"/>
        <rFont val="Calibri"/>
        <family val="2"/>
        <scheme val="minor"/>
      </rPr>
      <t>organization-defined policies governing the installation of software by users</t>
    </r>
    <r>
      <rPr>
        <sz val="10"/>
        <rFont val="Calibri"/>
        <family val="2"/>
        <scheme val="minor"/>
      </rPr>
      <t xml:space="preserve">; 
b. Enforce </t>
    </r>
    <r>
      <rPr>
        <sz val="10"/>
        <color rgb="FF9E0000"/>
        <rFont val="Calibri"/>
        <family val="2"/>
        <scheme val="minor"/>
      </rPr>
      <t>software installation policies through the organization-defined applicable System Security and Privacy Plan (SSPP)</t>
    </r>
    <r>
      <rPr>
        <sz val="10"/>
        <rFont val="Calibri"/>
        <family val="2"/>
        <scheme val="minor"/>
      </rPr>
      <t xml:space="preserve">; and
c. Monitor policy compliance </t>
    </r>
    <r>
      <rPr>
        <sz val="10"/>
        <color rgb="FF9E0000"/>
        <rFont val="Calibri"/>
        <family val="2"/>
        <scheme val="minor"/>
      </rPr>
      <t>continuously</t>
    </r>
    <r>
      <rPr>
        <sz val="10"/>
        <rFont val="Calibri"/>
        <family val="2"/>
        <scheme val="minor"/>
      </rPr>
      <t xml:space="preserve">. </t>
    </r>
  </si>
  <si>
    <r>
      <rPr>
        <sz val="10"/>
        <color rgb="FF000000"/>
        <rFont val="Calibri"/>
        <family val="2"/>
        <scheme val="minor"/>
      </rPr>
      <t xml:space="preserve">a. Identify and document the location of </t>
    </r>
    <r>
      <rPr>
        <sz val="10"/>
        <color rgb="FF9E0000"/>
        <rFont val="Calibri"/>
        <family val="2"/>
        <scheme val="minor"/>
      </rPr>
      <t>organization-defined information</t>
    </r>
    <r>
      <rPr>
        <sz val="10"/>
        <color rgb="FFFF0000"/>
        <rFont val="Calibri"/>
        <family val="2"/>
        <scheme val="minor"/>
      </rPr>
      <t xml:space="preserve"> </t>
    </r>
    <r>
      <rPr>
        <sz val="10"/>
        <color rgb="FF000000"/>
        <rFont val="Calibri"/>
        <family val="2"/>
        <scheme val="minor"/>
      </rPr>
      <t>and the specific system components on which the information is processed and stored;
b. Identify and document the users who have access to the system and system components where the information is processed and stored; and
c. Document changes to the location (i.e., system or system components) where the information is processed and stored.</t>
    </r>
  </si>
  <si>
    <r>
      <rPr>
        <sz val="10"/>
        <color rgb="FF000000"/>
        <rFont val="Calibri"/>
        <family val="2"/>
        <scheme val="minor"/>
      </rPr>
      <t>a. Develop, document, and disseminate to</t>
    </r>
    <r>
      <rPr>
        <sz val="10"/>
        <color rgb="FFFF0000"/>
        <rFont val="Calibri"/>
        <family val="2"/>
        <scheme val="minor"/>
      </rPr>
      <t xml:space="preserve"> </t>
    </r>
    <r>
      <rPr>
        <sz val="10"/>
        <color rgb="FF9E0000"/>
        <rFont val="Calibri"/>
        <family val="2"/>
        <scheme val="minor"/>
      </rPr>
      <t>applicable personnel and roles</t>
    </r>
    <r>
      <rPr>
        <sz val="10"/>
        <rFont val="Calibri"/>
        <family val="2"/>
        <scheme val="minor"/>
      </rPr>
      <t xml:space="preserve">: </t>
    </r>
    <r>
      <rPr>
        <sz val="10"/>
        <color rgb="FFFF0000"/>
        <rFont val="Calibri"/>
        <family val="2"/>
        <scheme val="minor"/>
      </rPr>
      <t xml:space="preserve">
   </t>
    </r>
    <r>
      <rPr>
        <sz val="10"/>
        <color rgb="FF000000"/>
        <rFont val="Calibri"/>
        <family val="2"/>
        <scheme val="minor"/>
      </rPr>
      <t xml:space="preserve"> 1.</t>
    </r>
    <r>
      <rPr>
        <sz val="10"/>
        <color rgb="FFFF0000"/>
        <rFont val="Calibri"/>
        <family val="2"/>
        <scheme val="minor"/>
      </rPr>
      <t xml:space="preserve"> </t>
    </r>
    <r>
      <rPr>
        <sz val="10"/>
        <color rgb="FF9E0000"/>
        <rFont val="Calibri"/>
        <family val="2"/>
        <scheme val="minor"/>
      </rPr>
      <t>Organization-level</t>
    </r>
    <r>
      <rPr>
        <sz val="10"/>
        <color rgb="FFFF0000"/>
        <rFont val="Calibri"/>
        <family val="2"/>
        <scheme val="minor"/>
      </rPr>
      <t xml:space="preserve"> </t>
    </r>
    <r>
      <rPr>
        <sz val="10"/>
        <color rgb="FF000000"/>
        <rFont val="Calibri"/>
        <family val="2"/>
        <scheme val="minor"/>
      </rPr>
      <t xml:space="preserve">contingency planning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contingency planning policy and the associated contingency planning controls;
b. Designate an </t>
    </r>
    <r>
      <rPr>
        <sz val="10"/>
        <color rgb="FF9E0000"/>
        <rFont val="Calibri"/>
        <family val="2"/>
        <scheme val="minor"/>
      </rPr>
      <t>organization-defined official</t>
    </r>
    <r>
      <rPr>
        <sz val="10"/>
        <color rgb="FFFF0000"/>
        <rFont val="Calibri"/>
        <family val="2"/>
        <scheme val="minor"/>
      </rPr>
      <t xml:space="preserve"> </t>
    </r>
    <r>
      <rPr>
        <sz val="10"/>
        <color rgb="FF000000"/>
        <rFont val="Calibri"/>
        <family val="2"/>
        <scheme val="minor"/>
      </rPr>
      <t>to manage the development, documentation, and dissemination of the contingency planning policy and procedures; and
c. Review and update the current contingency planning:
    1. Policy</t>
    </r>
    <r>
      <rPr>
        <sz val="10"/>
        <color rgb="FFFF0000"/>
        <rFont val="Calibri"/>
        <family val="2"/>
        <scheme val="minor"/>
      </rPr>
      <t xml:space="preserve">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color rgb="FF000000"/>
        <rFont val="Calibri"/>
        <family val="2"/>
        <scheme val="minor"/>
      </rPr>
      <t xml:space="preserve"> and
    2. Procedures </t>
    </r>
    <r>
      <rPr>
        <sz val="10"/>
        <color rgb="FF9E0000"/>
        <rFont val="Calibri"/>
        <family val="2"/>
        <scheme val="minor"/>
      </rPr>
      <t>at least every one (1) year</t>
    </r>
    <r>
      <rPr>
        <sz val="10"/>
        <color rgb="FF000000"/>
        <rFont val="Calibri"/>
        <family val="2"/>
        <scheme val="minor"/>
      </rPr>
      <t xml:space="preserve"> and following </t>
    </r>
    <r>
      <rPr>
        <sz val="10"/>
        <color rgb="FF9E0000"/>
        <rFont val="Calibri"/>
        <family val="2"/>
        <scheme val="minor"/>
      </rPr>
      <t>organization-defined events</t>
    </r>
    <r>
      <rPr>
        <sz val="10"/>
        <color rgb="FF000000"/>
        <rFont val="Calibri"/>
        <family val="2"/>
        <scheme val="minor"/>
      </rPr>
      <t>.</t>
    </r>
  </si>
  <si>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contingency planning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contingency planning policies and review at least every one (1) year to ensure the organization and Mission/Business/System contingency planning policies remain effective.
•  Ensure contingency planning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</si>
  <si>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r>
      <rPr>
        <sz val="10"/>
        <color rgb="FF000000"/>
        <rFont val="Calibri"/>
        <family val="2"/>
        <scheme val="minor"/>
      </rPr>
      <t>a. Develop a contingency plan for the system that:
    1. Identifies essential missions and business functions and associated contingency requirements;
    2. Provides recovery objectives, restoration priorities, and metrics;
    3. Addresses contingency roles, responsibilities,</t>
    </r>
    <r>
      <rPr>
        <sz val="10"/>
        <rFont val="Calibri"/>
        <family val="2"/>
        <scheme val="minor"/>
      </rPr>
      <t xml:space="preserve"> and</t>
    </r>
    <r>
      <rPr>
        <sz val="10"/>
        <color rgb="FFFF0000"/>
        <rFont val="Calibri"/>
        <family val="2"/>
        <scheme val="minor"/>
      </rPr>
      <t xml:space="preserve"> </t>
    </r>
    <r>
      <rPr>
        <sz val="10"/>
        <color rgb="FF000000"/>
        <rFont val="Calibri"/>
        <family val="2"/>
        <scheme val="minor"/>
      </rPr>
      <t xml:space="preserve">assigned individuals with contact information;
    4. Addresses maintaining essential missions and business functions despite a system disruption, compromise, or failure; 
    5. Addresses eventual, full system restoration without deterioration of the controls originally planned and implemented;
    6. Addresses the sharing of contingency information; and
    7. Is reviewed and approved by </t>
    </r>
    <r>
      <rPr>
        <sz val="10"/>
        <color rgb="FF9E0000"/>
        <rFont val="Calibri"/>
        <family val="2"/>
        <scheme val="minor"/>
      </rPr>
      <t>organization-defined personnel or roles (e.g., Contingency Plan Coordinator [CPC) and business owners)</t>
    </r>
    <r>
      <rPr>
        <sz val="10"/>
        <color rgb="FF000000"/>
        <rFont val="Calibri"/>
        <family val="2"/>
        <scheme val="minor"/>
      </rPr>
      <t>;
b. Distribute copies of the contingency plan to</t>
    </r>
    <r>
      <rPr>
        <sz val="10"/>
        <color rgb="FFFF0000"/>
        <rFont val="Calibri"/>
        <family val="2"/>
        <scheme val="minor"/>
      </rPr>
      <t xml:space="preserve"> </t>
    </r>
    <r>
      <rPr>
        <sz val="10"/>
        <color rgb="FF9E0000"/>
        <rFont val="Calibri"/>
        <family val="2"/>
        <scheme val="minor"/>
      </rPr>
      <t>organization-defined key contingency personnel or roles</t>
    </r>
    <r>
      <rPr>
        <sz val="10"/>
        <rFont val="Calibri"/>
        <family val="2"/>
        <scheme val="minor"/>
      </rPr>
      <t xml:space="preserve">; </t>
    </r>
    <r>
      <rPr>
        <sz val="10"/>
        <color rgb="FF000000"/>
        <rFont val="Calibri"/>
        <family val="2"/>
        <scheme val="minor"/>
      </rPr>
      <t xml:space="preserve">
c. Coordinate contingency planning activities with incident handling activities;
d. Review the contingency plan for the system within </t>
    </r>
    <r>
      <rPr>
        <sz val="10"/>
        <color rgb="FF9E0000"/>
        <rFont val="Calibri"/>
        <family val="2"/>
        <scheme val="minor"/>
      </rPr>
      <t>at least one (1) year</t>
    </r>
    <r>
      <rPr>
        <sz val="10"/>
        <color rgb="FF000000"/>
        <rFont val="Calibri"/>
        <family val="2"/>
        <scheme val="minor"/>
      </rPr>
      <t xml:space="preserve">;
e. Update the contingency plan to address changes to the organization, system, or environment of operation and problems encountered during contingency plan implementation, execution, or testing;
f. Communicate contingency plan changes to </t>
    </r>
    <r>
      <rPr>
        <sz val="10"/>
        <color rgb="FF9E0000"/>
        <rFont val="Calibri"/>
        <family val="2"/>
        <scheme val="minor"/>
      </rPr>
      <t>organization-defined key contingency personnel or roles</t>
    </r>
    <r>
      <rPr>
        <sz val="10"/>
        <rFont val="Calibri"/>
        <family val="2"/>
        <scheme val="minor"/>
      </rPr>
      <t xml:space="preserve">;
</t>
    </r>
    <r>
      <rPr>
        <sz val="10"/>
        <color rgb="FF000000"/>
        <rFont val="Calibri"/>
        <family val="2"/>
        <scheme val="minor"/>
      </rPr>
      <t>g.  Incorporate lessons learned from contingency plan testing, training, or actual contingency activities into contingency testing and training; and
h. Protect the contingency plan from unauthorized disclosure and modification.</t>
    </r>
  </si>
  <si>
    <r>
      <t xml:space="preserve">Plan for the resumption of </t>
    </r>
    <r>
      <rPr>
        <sz val="10"/>
        <color rgb="FF9E0000"/>
        <rFont val="Calibri"/>
        <family val="2"/>
        <scheme val="minor"/>
      </rPr>
      <t>essential mission</t>
    </r>
    <r>
      <rPr>
        <sz val="10"/>
        <rFont val="Calibri"/>
        <family val="2"/>
        <scheme val="minor"/>
      </rPr>
      <t xml:space="preserve"> and business functions </t>
    </r>
    <r>
      <rPr>
        <sz val="10"/>
        <color rgb="FF9E0000"/>
        <rFont val="Calibri"/>
        <family val="2"/>
        <scheme val="minor"/>
      </rPr>
      <t>within the Business Owner-approved Maximum Tolerable Downtime (MTD)</t>
    </r>
    <r>
      <rPr>
        <sz val="10"/>
        <color rgb="FFFF0000"/>
        <rFont val="Calibri"/>
        <family val="2"/>
        <scheme val="minor"/>
      </rPr>
      <t xml:space="preserve"> </t>
    </r>
    <r>
      <rPr>
        <sz val="10"/>
        <rFont val="Calibri"/>
        <family val="2"/>
        <scheme val="minor"/>
      </rPr>
      <t>of contingency plan activation.</t>
    </r>
  </si>
  <si>
    <r>
      <t xml:space="preserve">Identify critical system assets supporting </t>
    </r>
    <r>
      <rPr>
        <sz val="10"/>
        <color rgb="FF9E0000"/>
        <rFont val="Calibri"/>
        <family val="2"/>
        <scheme val="minor"/>
      </rPr>
      <t>essential</t>
    </r>
    <r>
      <rPr>
        <sz val="10"/>
        <color rgb="FFFF0000"/>
        <rFont val="Calibri"/>
        <family val="2"/>
        <scheme val="minor"/>
      </rPr>
      <t xml:space="preserve"> </t>
    </r>
    <r>
      <rPr>
        <sz val="10"/>
        <color theme="1"/>
        <rFont val="Calibri"/>
        <family val="2"/>
        <scheme val="minor"/>
      </rPr>
      <t>mission and business functions.</t>
    </r>
  </si>
  <si>
    <r>
      <t xml:space="preserve">a. Provide contingency training to system users consistent with assigned roles and responsibilities: 
     1. Within </t>
    </r>
    <r>
      <rPr>
        <sz val="10"/>
        <color rgb="FF9E0000"/>
        <rFont val="Calibri"/>
        <family val="2"/>
        <scheme val="minor"/>
      </rPr>
      <t>thirty (30) days</t>
    </r>
    <r>
      <rPr>
        <sz val="10"/>
        <color rgb="FFFF0000"/>
        <rFont val="Calibri"/>
        <family val="2"/>
        <scheme val="minor"/>
      </rPr>
      <t xml:space="preserve"> </t>
    </r>
    <r>
      <rPr>
        <sz val="10"/>
        <color theme="1"/>
        <rFont val="Calibri"/>
        <family val="2"/>
        <scheme val="minor"/>
      </rPr>
      <t>of</t>
    </r>
    <r>
      <rPr>
        <sz val="10"/>
        <rFont val="Calibri"/>
        <family val="2"/>
        <scheme val="minor"/>
      </rPr>
      <t xml:space="preserve"> assuming a contingency role or responsibility;
     2. When required by system changes; and
     3. </t>
    </r>
    <r>
      <rPr>
        <sz val="10"/>
        <color rgb="FF9E0000"/>
        <rFont val="Calibri"/>
        <family val="2"/>
        <scheme val="minor"/>
      </rPr>
      <t>Every one (1) year</t>
    </r>
    <r>
      <rPr>
        <sz val="10"/>
        <color rgb="FFFF0000"/>
        <rFont val="Calibri"/>
        <family val="2"/>
        <scheme val="minor"/>
      </rPr>
      <t xml:space="preserve"> </t>
    </r>
    <r>
      <rPr>
        <sz val="10"/>
        <rFont val="Calibri"/>
        <family val="2"/>
        <scheme val="minor"/>
      </rPr>
      <t xml:space="preserve">thereafter; and
b. Review and update contingency training content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organization-defined events</t>
    </r>
    <r>
      <rPr>
        <sz val="10"/>
        <rFont val="Calibri"/>
        <family val="2"/>
        <scheme val="minor"/>
      </rPr>
      <t>.</t>
    </r>
  </si>
  <si>
    <r>
      <t xml:space="preserve">a. Conduct backups of user-level information contained in </t>
    </r>
    <r>
      <rPr>
        <sz val="10"/>
        <color rgb="FF9E0000"/>
        <rFont val="Calibri"/>
        <family val="2"/>
        <scheme val="minor"/>
      </rPr>
      <t>organization-defined system components consistent with</t>
    </r>
    <r>
      <rPr>
        <sz val="10"/>
        <rFont val="Calibri"/>
        <family val="2"/>
        <scheme val="minor"/>
      </rPr>
      <t xml:space="preserve">: </t>
    </r>
    <r>
      <rPr>
        <sz val="10"/>
        <color rgb="FFFF0000"/>
        <rFont val="Calibri"/>
        <family val="2"/>
        <scheme val="minor"/>
      </rPr>
      <t xml:space="preserve">
    </t>
    </r>
    <r>
      <rPr>
        <sz val="10"/>
        <color rgb="FF9E0000"/>
        <rFont val="Calibri"/>
        <family val="2"/>
        <scheme val="minor"/>
      </rPr>
      <t>1. Daily Incremental backups and weekly full backups</t>
    </r>
    <r>
      <rPr>
        <sz val="10"/>
        <rFont val="Calibri"/>
        <family val="2"/>
        <scheme val="minor"/>
      </rPr>
      <t>;</t>
    </r>
    <r>
      <rPr>
        <sz val="10"/>
        <color rgb="FF9E0000"/>
        <rFont val="Calibri"/>
        <family val="2"/>
        <scheme val="minor"/>
      </rPr>
      <t xml:space="preserve">
    2. Maintaining three (3) generations of backups, at least one (1) of which is available online (a full backup and all related incremental backups)</t>
    </r>
    <r>
      <rPr>
        <sz val="10"/>
        <rFont val="Calibri"/>
        <family val="2"/>
        <scheme val="minor"/>
      </rPr>
      <t xml:space="preserve">;
b. Conduct backups of system-level information contained in the system </t>
    </r>
    <r>
      <rPr>
        <sz val="10"/>
        <color rgb="FF9E0000"/>
        <rFont val="Calibri"/>
        <family val="2"/>
        <scheme val="minor"/>
      </rPr>
      <t>consistent with</t>
    </r>
    <r>
      <rPr>
        <sz val="10"/>
        <rFont val="Calibri"/>
        <family val="2"/>
        <scheme val="minor"/>
      </rPr>
      <t xml:space="preserve">:
</t>
    </r>
    <r>
      <rPr>
        <sz val="10"/>
        <color rgb="FFFF0000"/>
        <rFont val="Calibri"/>
        <family val="2"/>
        <scheme val="minor"/>
      </rPr>
      <t xml:space="preserve">    </t>
    </r>
    <r>
      <rPr>
        <sz val="10"/>
        <color rgb="FF9E0000"/>
        <rFont val="Calibri"/>
        <family val="2"/>
        <scheme val="minor"/>
      </rPr>
      <t>1. Daily incremental backups  and weekly full backups</t>
    </r>
    <r>
      <rPr>
        <sz val="10"/>
        <rFont val="Calibri"/>
        <family val="2"/>
        <scheme val="minor"/>
      </rPr>
      <t>;</t>
    </r>
    <r>
      <rPr>
        <sz val="10"/>
        <color rgb="FF9E0000"/>
        <rFont val="Calibri"/>
        <family val="2"/>
        <scheme val="minor"/>
      </rPr>
      <t xml:space="preserve">
    2. Maintaining three (3) generations of backups, at least one (1) of which is available online (a full backup and all related incremental backups)</t>
    </r>
    <r>
      <rPr>
        <sz val="10"/>
        <rFont val="Calibri"/>
        <family val="2"/>
        <scheme val="minor"/>
      </rPr>
      <t xml:space="preserve">;
c. Conduct backups of system documentation, including security- and privacy-related documentation </t>
    </r>
    <r>
      <rPr>
        <sz val="10"/>
        <color rgb="FF9E0000"/>
        <rFont val="Calibri"/>
        <family val="2"/>
        <scheme val="minor"/>
      </rPr>
      <t>consistent with</t>
    </r>
    <r>
      <rPr>
        <sz val="10"/>
        <rFont val="Calibri"/>
        <family val="2"/>
        <scheme val="minor"/>
      </rPr>
      <t xml:space="preserve">: </t>
    </r>
    <r>
      <rPr>
        <sz val="10"/>
        <color rgb="FFFF0000"/>
        <rFont val="Calibri"/>
        <family val="2"/>
        <scheme val="minor"/>
      </rPr>
      <t xml:space="preserve">
    </t>
    </r>
    <r>
      <rPr>
        <sz val="10"/>
        <color rgb="FF9E0000"/>
        <rFont val="Calibri"/>
        <family val="2"/>
        <scheme val="minor"/>
      </rPr>
      <t>1. Daily incremental backups and weekly full backups;
    2. Maintaining three (3) generations of backups, at least one (1) of which is available online (a full backup and all related incremental backups)</t>
    </r>
    <r>
      <rPr>
        <sz val="10"/>
        <rFont val="Calibri"/>
        <family val="2"/>
        <scheme val="minor"/>
      </rPr>
      <t xml:space="preserve">; and  
d. Protect the confidentiality, integrity, and availability of backup information.
</t>
    </r>
  </si>
  <si>
    <r>
      <t xml:space="preserve">Test backup information </t>
    </r>
    <r>
      <rPr>
        <sz val="10"/>
        <color rgb="FF9E0000"/>
        <rFont val="Calibri"/>
        <family val="2"/>
        <scheme val="minor"/>
      </rPr>
      <t>at least every six (6) months</t>
    </r>
    <r>
      <rPr>
        <sz val="10"/>
        <color rgb="FFFF0000"/>
        <rFont val="Calibri"/>
        <family val="2"/>
        <scheme val="minor"/>
      </rPr>
      <t xml:space="preserve"> </t>
    </r>
    <r>
      <rPr>
        <sz val="10"/>
        <rFont val="Calibri"/>
        <family val="2"/>
        <scheme val="minor"/>
      </rPr>
      <t>to verify media reliability and information integrity.</t>
    </r>
  </si>
  <si>
    <r>
      <t>Provide for the recovery and reconstitution of the system to a known state within</t>
    </r>
    <r>
      <rPr>
        <sz val="10"/>
        <color rgb="FFFF0000"/>
        <rFont val="Calibri"/>
        <family val="2"/>
        <scheme val="minor"/>
      </rPr>
      <t xml:space="preserve"> </t>
    </r>
    <r>
      <rPr>
        <sz val="10"/>
        <color rgb="FF9E0000"/>
        <rFont val="Calibri"/>
        <family val="2"/>
        <scheme val="minor"/>
      </rPr>
      <t>organization-defined time period specified in the contingency plan, or COOP</t>
    </r>
    <r>
      <rPr>
        <sz val="10"/>
        <rFont val="Calibri"/>
        <family val="2"/>
        <scheme val="minor"/>
      </rPr>
      <t xml:space="preserve"> after a disruption, compromise, or failure. 
</t>
    </r>
  </si>
  <si>
    <r>
      <t xml:space="preserve">a. Develop, document, and disseminate to </t>
    </r>
    <r>
      <rPr>
        <sz val="10"/>
        <color rgb="FF9E0000"/>
        <rFont val="Calibri"/>
        <family val="2"/>
        <scheme val="minor"/>
      </rPr>
      <t>applicable personnel or roles</t>
    </r>
    <r>
      <rPr>
        <sz val="10"/>
        <rFont val="Calibri"/>
        <family val="2"/>
        <scheme val="minor"/>
      </rPr>
      <t>:
    1.</t>
    </r>
    <r>
      <rPr>
        <sz val="10"/>
        <color rgb="FFFF0000"/>
        <rFont val="Calibri"/>
        <family val="2"/>
        <scheme val="minor"/>
      </rPr>
      <t xml:space="preserve"> </t>
    </r>
    <r>
      <rPr>
        <sz val="10"/>
        <color rgb="FF9E0000"/>
        <rFont val="Calibri"/>
        <family val="2"/>
        <scheme val="minor"/>
      </rPr>
      <t>Organization-level</t>
    </r>
    <r>
      <rPr>
        <sz val="10"/>
        <color theme="1"/>
        <rFont val="Calibri"/>
        <family val="2"/>
        <scheme val="minor"/>
      </rPr>
      <t xml:space="preserve"> identification</t>
    </r>
    <r>
      <rPr>
        <sz val="10"/>
        <rFont val="Calibri"/>
        <family val="2"/>
        <scheme val="minor"/>
      </rPr>
      <t xml:space="preserve"> and authentication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identification and authentication policy and the associated identification and authentication controls;
b. Designate an </t>
    </r>
    <r>
      <rPr>
        <sz val="10"/>
        <color rgb="FF9E0000"/>
        <rFont val="Calibri"/>
        <family val="2"/>
        <scheme val="minor"/>
      </rPr>
      <t>organization-defined official</t>
    </r>
    <r>
      <rPr>
        <sz val="10"/>
        <rFont val="Calibri"/>
        <family val="2"/>
        <scheme val="minor"/>
      </rPr>
      <t xml:space="preserve"> to manage the development, documentation, and dissemination of the identification and authentication policy and procedures; and
c. Review and update the current identification and authentication:
    1. Policy </t>
    </r>
    <r>
      <rPr>
        <sz val="10"/>
        <color rgb="FF9E0000"/>
        <rFont val="Calibri"/>
        <family val="2"/>
        <scheme val="minor"/>
      </rPr>
      <t>at least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rFont val="Calibri"/>
        <family val="2"/>
        <scheme val="minor"/>
      </rPr>
      <t xml:space="preserve">; and
    2. Procedures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rFont val="Calibri"/>
        <family val="2"/>
        <scheme val="minor"/>
      </rPr>
      <t>.</t>
    </r>
  </si>
  <si>
    <r>
      <t>•  Employ effective identity proofing and authentication processes, compliant with the latest published NIST SP 800-63</t>
    </r>
    <r>
      <rPr>
        <b/>
        <sz val="10"/>
        <color rgb="FF9E0000"/>
        <rFont val="Calibri"/>
        <family val="2"/>
        <scheme val="minor"/>
      </rPr>
      <t xml:space="preserve"> </t>
    </r>
    <r>
      <rPr>
        <i/>
        <sz val="10"/>
        <color rgb="FF9E0000"/>
        <rFont val="Calibri"/>
        <family val="2"/>
        <scheme val="minor"/>
      </rPr>
      <t>at the Identity Assurance Level (IAL)-2/Authenticator Assurance Level (AAL)-2 level or comparable alternative such as the CMS RIDP service.</t>
    </r>
    <r>
      <rPr>
        <sz val="10"/>
        <color rgb="FF9E0000"/>
        <rFont val="Calibri"/>
        <family val="2"/>
        <scheme val="minor"/>
      </rPr>
      <t xml:space="preserve"> </t>
    </r>
    <r>
      <rPr>
        <sz val="10"/>
        <rFont val="Calibri"/>
        <family val="2"/>
        <scheme val="minor"/>
      </rPr>
      <t xml:space="preserve">
•  Require the use of system and/or network authenticators and unique user identifiers for organizational users. 
•  Help desk support requires user identification for any transaction that has information security and privacy implications.
</t>
    </r>
  </si>
  <si>
    <r>
      <t>[DE-specific]</t>
    </r>
    <r>
      <rPr>
        <sz val="10"/>
        <rFont val="Calibri"/>
        <family val="2"/>
        <scheme val="minor"/>
      </rPr>
      <t xml:space="preserve">
•  The DE Entity must prohibit multiple accounts associated with one Federally-facilitated Exchange (FFE) User ID. The DE Entity account management must demonstrate that an attempt to create another account using the same FFE User ID is blocked.
•  The DE Entity must implement an identity proofing service that incorporates risk-based authentication (also known as Risk Based Alternative [RBA]) and complies with the latest published NIST SP 800-63 IAL-2 requirements. The risk based authentication must be implemented for consumers and Agents/Brokers.</t>
    </r>
  </si>
  <si>
    <r>
      <t xml:space="preserve">Uniquely identify and authenticate </t>
    </r>
    <r>
      <rPr>
        <sz val="10"/>
        <color rgb="FF9E0000"/>
        <rFont val="Calibri"/>
        <family val="2"/>
        <scheme val="minor"/>
      </rPr>
      <t>devices that require authentication mechanisms, which, at a minimum, use shared information (Media Access Control [MAC] or Internet Protocol [IP] address) and access control lists to control remote network access</t>
    </r>
    <r>
      <rPr>
        <sz val="10"/>
        <color rgb="FFFF0000"/>
        <rFont val="Calibri"/>
        <family val="2"/>
        <scheme val="minor"/>
      </rPr>
      <t xml:space="preserve"> </t>
    </r>
    <r>
      <rPr>
        <sz val="10"/>
        <color theme="1"/>
        <rFont val="Calibri"/>
        <family val="2"/>
        <scheme val="minor"/>
      </rPr>
      <t xml:space="preserve">before establishing a </t>
    </r>
    <r>
      <rPr>
        <sz val="10"/>
        <color rgb="FF9E0000"/>
        <rFont val="Calibri"/>
        <family val="2"/>
        <scheme val="minor"/>
      </rPr>
      <t>local</t>
    </r>
    <r>
      <rPr>
        <sz val="10"/>
        <color theme="1"/>
        <rFont val="Calibri"/>
        <family val="2"/>
        <scheme val="minor"/>
      </rPr>
      <t xml:space="preserve">, </t>
    </r>
    <r>
      <rPr>
        <sz val="10"/>
        <color rgb="FF9E0000"/>
        <rFont val="Calibri"/>
        <family val="2"/>
        <scheme val="minor"/>
      </rPr>
      <t>remote</t>
    </r>
    <r>
      <rPr>
        <sz val="10"/>
        <rFont val="Calibri"/>
        <family val="2"/>
        <scheme val="minor"/>
      </rPr>
      <t>,</t>
    </r>
    <r>
      <rPr>
        <sz val="10"/>
        <color rgb="FFFF0000"/>
        <rFont val="Calibri"/>
        <family val="2"/>
        <scheme val="minor"/>
      </rPr>
      <t xml:space="preserve"> </t>
    </r>
    <r>
      <rPr>
        <sz val="10"/>
        <color rgb="FF9E0000"/>
        <rFont val="Calibri"/>
        <family val="2"/>
        <scheme val="minor"/>
      </rPr>
      <t>or network</t>
    </r>
    <r>
      <rPr>
        <sz val="10"/>
        <color theme="1"/>
        <rFont val="Calibri"/>
        <family val="2"/>
        <scheme val="minor"/>
      </rPr>
      <t xml:space="preserve"> connection. 
</t>
    </r>
  </si>
  <si>
    <r>
      <t>Manage system identifiers by:
a. Receiving authorization from</t>
    </r>
    <r>
      <rPr>
        <sz val="10"/>
        <color rgb="FFFF0000"/>
        <rFont val="Calibri"/>
        <family val="2"/>
        <scheme val="minor"/>
      </rPr>
      <t xml:space="preserve"> </t>
    </r>
    <r>
      <rPr>
        <sz val="10"/>
        <color rgb="FF9E0000"/>
        <rFont val="Calibri"/>
        <family val="2"/>
        <scheme val="minor"/>
      </rPr>
      <t>organization-defined personnel or roles</t>
    </r>
    <r>
      <rPr>
        <sz val="10"/>
        <rFont val="Calibri"/>
        <family val="2"/>
        <scheme val="minor"/>
      </rPr>
      <t xml:space="preserve"> to assign an individual, group, role, service, or device identifier; b. Selecting an identifier that identifies an individual, group, role, service, or device;
c. Assigning the identifier to the intended individual, group, role, service, or device; and
d. Preventing reuse of identifiers for </t>
    </r>
    <r>
      <rPr>
        <sz val="10"/>
        <color rgb="FF9E0000"/>
        <rFont val="Calibri"/>
        <family val="2"/>
        <scheme val="minor"/>
      </rPr>
      <t>two (2) years</t>
    </r>
    <r>
      <rPr>
        <sz val="10"/>
        <rFont val="Calibri"/>
        <family val="2"/>
        <scheme val="minor"/>
      </rPr>
      <t xml:space="preserve">.
</t>
    </r>
  </si>
  <si>
    <r>
      <t xml:space="preserve">Manage individual identifiers by uniquely identifying each individual </t>
    </r>
    <r>
      <rPr>
        <sz val="10"/>
        <color rgb="FF9E0000"/>
        <rFont val="Calibri"/>
        <family val="2"/>
        <scheme val="minor"/>
      </rPr>
      <t>using one or more organization-defined characteristics identifying individual status</t>
    </r>
    <r>
      <rPr>
        <sz val="10"/>
        <rFont val="Calibri"/>
        <family val="2"/>
        <scheme val="minor"/>
      </rPr>
      <t xml:space="preserve">.
</t>
    </r>
  </si>
  <si>
    <r>
      <t xml:space="preserve">Manage system authenticators by:
a. Verifying, as part of the initial authenticator distribution, the identity of the individual, group, role, service, or device receiving the authenticator;
b. Establishing initial authenticator content for any authenticators issued by the organization;
c. Ensuring that authenticators have sufficient strength of mechanism for their intended use;
d. Establishing and implementing administrative procedures for initial authenticator distribution, for lost or compromised or damaged authenticators, and for revoking authenticators;
e. Changing default authenticators prior to first use;
f. Changing or refreshing authenticators </t>
    </r>
    <r>
      <rPr>
        <sz val="10"/>
        <rFont val="Calibri"/>
        <family val="2"/>
        <scheme val="minor"/>
      </rPr>
      <t>when authenticators:</t>
    </r>
    <r>
      <rPr>
        <sz val="10"/>
        <color rgb="FFFF0000"/>
        <rFont val="Calibri"/>
        <family val="2"/>
        <scheme val="minor"/>
      </rPr>
      <t xml:space="preserve">
       </t>
    </r>
    <r>
      <rPr>
        <sz val="10"/>
        <color rgb="FF9E0000"/>
        <rFont val="Calibri"/>
        <family val="2"/>
        <scheme val="minor"/>
      </rPr>
      <t xml:space="preserve">- Are no longer valid in the event of known or suspected compromise, and requiring immediate change; or
       - Must be changed immediately upon system installation (e.g., default or vendor-supplied passwords); </t>
    </r>
    <r>
      <rPr>
        <sz val="10"/>
        <color rgb="FFFF0000"/>
        <rFont val="Calibri"/>
        <family val="2"/>
        <scheme val="minor"/>
      </rPr>
      <t xml:space="preserve">
</t>
    </r>
    <r>
      <rPr>
        <sz val="10"/>
        <color rgb="FF000000"/>
        <rFont val="Calibri"/>
        <family val="2"/>
        <scheme val="minor"/>
      </rPr>
      <t>g. Protecting authenticator content from unauthorized disclosure and modification;
h. Requiring individuals to take, and having devices implement, specific controls to protect authenticators; and
i. Changing authenticators for group or role accounts when membership to those accounts changes.</t>
    </r>
  </si>
  <si>
    <r>
      <t>•  Organizations must be compliant with the latest published NIST SP 800-63B. Authenticators must be compliant with NIST SP 800-63-3 Digital Identity Guidelines AAL-2.</t>
    </r>
    <r>
      <rPr>
        <sz val="10"/>
        <color rgb="FF0070C0"/>
        <rFont val="Calibri"/>
        <family val="2"/>
        <scheme val="minor"/>
      </rPr>
      <t xml:space="preserve">
</t>
    </r>
    <r>
      <rPr>
        <sz val="10"/>
        <color rgb="FF000000"/>
        <rFont val="Calibri"/>
        <family val="2"/>
        <scheme val="minor"/>
      </rPr>
      <t xml:space="preserve">
•  It is strongly recommended that Organizational ACA Consumer Account passwords are paired with the use of multi-factor authentication (MFA) solutions.  MFA use is consistent with IA-02(01).
•  Organizational System/User Accounts passwords must be paired with the use of multi-factor authentication (MFA) solutions.  MFA enforcement is consistent with IA-02(01).
•  It is strongly recommended organizations enforce a policy requiring Organizational System/User Account passwords be changed or refreshed at least once every six (6) months.  
•  Organizations may have additional requirements for changing non-password authenticators. 
•  Authenticators include passwords, cryptographic devices, biometrics, certificates, one-time password devices, and ID badges. Device authenticators include certificates and passwords. Initial authenticator content is the actual content of the authenticator (e.g., the initial password). 
•  Actions can be taken to safeguard individual authenticators, including maintaining possession of authenticators, not sharing authenticators with others, and immediately reporting lost, stolen, or compromised authenticators.</t>
    </r>
  </si>
  <si>
    <r>
      <t>For password-based authentication:
(a) Maintain a list of commonly used, expected, or compromised passwords and update the list</t>
    </r>
    <r>
      <rPr>
        <sz val="10"/>
        <color rgb="FF9E0000"/>
        <rFont val="Calibri"/>
        <family val="2"/>
        <scheme val="minor"/>
      </rPr>
      <t xml:space="preserve"> using a frequency defined in applicable security/privacy plans, but not to exceed one (1) year, and when organizational passwords are suspected to have been compromised directly or indirectly</t>
    </r>
    <r>
      <rPr>
        <sz val="10"/>
        <rFont val="Calibri"/>
        <family val="2"/>
        <scheme val="minor"/>
      </rPr>
      <t xml:space="preserve">;
(b) Verify, when users create or update passwords, that the passwords are not found </t>
    </r>
    <r>
      <rPr>
        <sz val="10"/>
        <color rgb="FF9E0000"/>
        <rFont val="Calibri"/>
        <family val="2"/>
        <scheme val="minor"/>
      </rPr>
      <t>on the organization and Mission/Business/System-defined lists</t>
    </r>
    <r>
      <rPr>
        <sz val="10"/>
        <rFont val="Calibri"/>
        <family val="2"/>
        <scheme val="minor"/>
      </rPr>
      <t xml:space="preserve"> of commonly used, expected,  compromised passwords in IA-5(1)(a); 
(c) Transmit only cryptographically protected channels;
(d) Store passwords using an approved salted key derivation function, preferably using a keyed hash;
(e) Require immediate selection of a new password upon account recovery;
(f) Allow user selection of long passwords and passphrases, including spaces and all printable characters;
(g) Employ automated tools to assist the user in selecting strong password authenticators; and
(h) Enforce the following composition and complexity rules: 
</t>
    </r>
    <r>
      <rPr>
        <sz val="10"/>
        <color rgb="FFFF0000"/>
        <rFont val="Calibri"/>
        <family val="2"/>
        <scheme val="minor"/>
      </rPr>
      <t xml:space="preserve">   </t>
    </r>
    <r>
      <rPr>
        <sz val="10"/>
        <color rgb="FF9E0000"/>
        <rFont val="Calibri"/>
        <family val="2"/>
        <scheme val="minor"/>
      </rPr>
      <t xml:space="preserve">  - The password composition and complexity must comply with the latest published NIST SP 800-63B.
     - ACA Consumer Accounts: must be a minimum of eight (8) characters.
     - Administrator/Privileged Accounts: must be a minimum of twelve (12) characters.
     - All other accounts: must be a minimum of eight (8) characters</t>
    </r>
    <r>
      <rPr>
        <sz val="10"/>
        <rFont val="Calibri"/>
        <family val="2"/>
        <scheme val="minor"/>
      </rPr>
      <t>.</t>
    </r>
  </si>
  <si>
    <t>•  Information systems containing Personally Identifiable Information (PII) must use the latest published FIPS 140-compliant encryption standards.</t>
  </si>
  <si>
    <r>
      <t xml:space="preserve">•  Employ effective identity proofing and authentication processes, compliant with the latest published NIST SP 800-63, </t>
    </r>
    <r>
      <rPr>
        <i/>
        <sz val="10"/>
        <rFont val="Calibri"/>
        <family val="2"/>
        <scheme val="minor"/>
      </rPr>
      <t xml:space="preserve">Digital Identity Guidelines </t>
    </r>
    <r>
      <rPr>
        <sz val="10"/>
        <rFont val="Calibri"/>
        <family val="2"/>
        <scheme val="minor"/>
      </rPr>
      <t xml:space="preserve">document suite. Identity Proofing and authentication processes must be compliant with the latest published NIST SP 800-63 </t>
    </r>
    <r>
      <rPr>
        <b/>
        <sz val="10"/>
        <color rgb="FFFF0000"/>
        <rFont val="Calibri"/>
        <family val="2"/>
        <scheme val="minor"/>
      </rPr>
      <t xml:space="preserve">at the IAL-2/AAL-2 level, or a comparable alternative such as the CMS RIDP service. </t>
    </r>
    <r>
      <rPr>
        <sz val="10"/>
        <rFont val="Calibri"/>
        <family val="2"/>
        <scheme val="minor"/>
      </rPr>
      <t xml:space="preserve">
•  Require the use of system and/or network authenticators and unique user identifiers for non-organizational users. 
•  Help desk support requires user identification for any transaction that has information security and privacy implications.</t>
    </r>
  </si>
  <si>
    <r>
      <t xml:space="preserve">•  This control is required for all accounts including non-privileged (i.e., consumer) accounts.
•  All users who require logical access accounts must be identity proofed to Identity Assurance Level 2  (IAL-2) or higher.  See latest published NIST SP 800-63, Digital Identity Guidelines document suite for requirements to meet IAL-2.
•  For ACA Consumer Accounts, the organization can use the Federal Data Services Hub (FDSH) </t>
    </r>
    <r>
      <rPr>
        <b/>
        <sz val="10"/>
        <color rgb="FFFF0000"/>
        <rFont val="Calibri"/>
        <family val="2"/>
        <scheme val="minor"/>
      </rPr>
      <t>Risk-Based Approach (RBA),</t>
    </r>
    <r>
      <rPr>
        <sz val="10"/>
        <color rgb="FFFF0000"/>
        <rFont val="Calibri"/>
        <family val="2"/>
        <scheme val="minor"/>
      </rPr>
      <t xml:space="preserve"> </t>
    </r>
    <r>
      <rPr>
        <sz val="10"/>
        <rFont val="Calibri"/>
        <family val="2"/>
        <scheme val="minor"/>
      </rPr>
      <t>Remote Identity Proofing (RIDP) Service, If the organization is not utilizing the FDSH RIDP Service, see latest published NIST SP 800-63, Digital Identity Guidelines document suite for requirements to meet</t>
    </r>
    <r>
      <rPr>
        <i/>
        <sz val="10"/>
        <color rgb="FFFF0000"/>
        <rFont val="Calibri"/>
        <family val="2"/>
        <scheme val="minor"/>
      </rPr>
      <t xml:space="preserve"> </t>
    </r>
    <r>
      <rPr>
        <b/>
        <sz val="10"/>
        <color rgb="FFFF0000"/>
        <rFont val="Calibri"/>
        <family val="2"/>
        <scheme val="minor"/>
      </rPr>
      <t>the IAL-2/AAL-2 level or comparable alternative.</t>
    </r>
  </si>
  <si>
    <r>
      <t>[DE-specific]</t>
    </r>
    <r>
      <rPr>
        <sz val="10"/>
        <rFont val="Calibri"/>
        <family val="2"/>
        <scheme val="minor"/>
      </rPr>
      <t xml:space="preserve">
•  The DE Entity must implement an identity proofing service that incorporates risk-based authentication (also known as Risk Based Alternative [RBA]) and complies with the latest published NIST SP 800-63 IAL-2 requirements. The risk based authentication must be implemented for consumers and Agents/Brokers.</t>
    </r>
  </si>
  <si>
    <r>
      <t xml:space="preserve">a. Develop, document, and disseminate to </t>
    </r>
    <r>
      <rPr>
        <sz val="10"/>
        <color rgb="FF9E0000"/>
        <rFont val="Calibri"/>
        <family val="2"/>
        <scheme val="minor"/>
      </rPr>
      <t>applicable personnel or roles</t>
    </r>
    <r>
      <rPr>
        <sz val="10"/>
        <rFont val="Calibri"/>
        <family val="2"/>
        <scheme val="minor"/>
      </rPr>
      <t xml:space="preserve">: 
    1. </t>
    </r>
    <r>
      <rPr>
        <sz val="10"/>
        <color rgb="FF9E0000"/>
        <rFont val="Calibri"/>
        <family val="2"/>
        <scheme val="minor"/>
      </rPr>
      <t>Organization-level</t>
    </r>
    <r>
      <rPr>
        <sz val="10"/>
        <rFont val="Calibri"/>
        <family val="2"/>
        <scheme val="minor"/>
      </rPr>
      <t xml:space="preserve"> incident response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incident response policy and the associated incident response controls;
b. Designate an </t>
    </r>
    <r>
      <rPr>
        <sz val="10"/>
        <color rgb="FF9E0000"/>
        <rFont val="Calibri"/>
        <family val="2"/>
        <scheme val="minor"/>
      </rPr>
      <t>organization-defined official</t>
    </r>
    <r>
      <rPr>
        <sz val="10"/>
        <color rgb="FFFF0000"/>
        <rFont val="Calibri"/>
        <family val="2"/>
        <scheme val="minor"/>
      </rPr>
      <t xml:space="preserve"> </t>
    </r>
    <r>
      <rPr>
        <sz val="10"/>
        <rFont val="Calibri"/>
        <family val="2"/>
        <scheme val="minor"/>
      </rPr>
      <t>to manage the development, documentation, and dissemination of the incident response policy and procedures; and
c. Review and update the current incident response:
    1. Policy</t>
    </r>
    <r>
      <rPr>
        <sz val="10"/>
        <color rgb="FFFF0000"/>
        <rFont val="Calibri"/>
        <family val="2"/>
        <scheme val="minor"/>
      </rPr>
      <t xml:space="preserve">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rFont val="Calibri"/>
        <family val="2"/>
        <scheme val="minor"/>
      </rPr>
      <t xml:space="preserve">; and
    2. Procedures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organization-defined events</t>
    </r>
    <r>
      <rPr>
        <sz val="10"/>
        <rFont val="Calibri"/>
        <family val="2"/>
        <scheme val="minor"/>
      </rPr>
      <t>.</t>
    </r>
  </si>
  <si>
    <r>
      <t xml:space="preserve">a. Provide incident response training to system users consistent with assigned roles and responsibilities:
    1. Within </t>
    </r>
    <r>
      <rPr>
        <sz val="10"/>
        <color rgb="FF9E0000"/>
        <rFont val="Calibri"/>
        <family val="2"/>
        <scheme val="minor"/>
      </rPr>
      <t>one (1) month</t>
    </r>
    <r>
      <rPr>
        <sz val="10"/>
        <rFont val="Calibri"/>
        <family val="2"/>
        <scheme val="minor"/>
      </rPr>
      <t xml:space="preserve"> of assuming an incident response role or responsibility or acquiring system access;
    2. When required by system changes; and
    3. Within </t>
    </r>
    <r>
      <rPr>
        <sz val="10"/>
        <color rgb="FF9E0000"/>
        <rFont val="Calibri"/>
        <family val="2"/>
        <scheme val="minor"/>
      </rPr>
      <t>one (1) year</t>
    </r>
    <r>
      <rPr>
        <sz val="10"/>
        <rFont val="Calibri"/>
        <family val="2"/>
        <scheme val="minor"/>
      </rPr>
      <t xml:space="preserve"> thereafter; and
b. Review and update incident response training content </t>
    </r>
    <r>
      <rPr>
        <sz val="10"/>
        <color rgb="FF9E0000"/>
        <rFont val="Calibri"/>
        <family val="2"/>
        <scheme val="minor"/>
      </rPr>
      <t>every one (1) year</t>
    </r>
    <r>
      <rPr>
        <sz val="10"/>
        <rFont val="Calibri"/>
        <family val="2"/>
        <scheme val="minor"/>
      </rPr>
      <t xml:space="preserve"> and following </t>
    </r>
    <r>
      <rPr>
        <sz val="10"/>
        <color rgb="FF9E0000"/>
        <rFont val="Calibri"/>
        <family val="2"/>
        <scheme val="minor"/>
      </rPr>
      <t>defined events/incidents.</t>
    </r>
  </si>
  <si>
    <r>
      <t xml:space="preserve">Test the effectiveness of the incident response capability for the system within </t>
    </r>
    <r>
      <rPr>
        <sz val="10"/>
        <color rgb="FF9E0000"/>
        <rFont val="Calibri"/>
        <family val="2"/>
        <scheme val="minor"/>
      </rPr>
      <t>every one (1) year</t>
    </r>
    <r>
      <rPr>
        <sz val="10"/>
        <rFont val="Calibri"/>
        <family val="2"/>
        <scheme val="minor"/>
      </rPr>
      <t xml:space="preserve"> using the following tests: </t>
    </r>
    <r>
      <rPr>
        <sz val="10"/>
        <color rgb="FF9E0000"/>
        <rFont val="Calibri"/>
        <family val="2"/>
        <scheme val="minor"/>
      </rPr>
      <t>appropriate organization-defined tests to determine the incident response effectiveness, and document the results</t>
    </r>
    <r>
      <rPr>
        <sz val="10"/>
        <color rgb="FFFF0000"/>
        <rFont val="Calibri"/>
        <family val="2"/>
        <scheme val="minor"/>
      </rPr>
      <t>.</t>
    </r>
  </si>
  <si>
    <r>
      <rPr>
        <sz val="10"/>
        <color rgb="FF000000"/>
        <rFont val="Calibri"/>
        <family val="2"/>
        <scheme val="minor"/>
      </rPr>
      <t>Identify</t>
    </r>
    <r>
      <rPr>
        <sz val="10"/>
        <color rgb="FF9E0000"/>
        <rFont val="Calibri"/>
        <family val="2"/>
        <scheme val="minor"/>
      </rPr>
      <t xml:space="preserve"> classes of incidents</t>
    </r>
    <r>
      <rPr>
        <sz val="10"/>
        <color rgb="FF000000"/>
        <rFont val="Calibri"/>
        <family val="2"/>
        <scheme val="minor"/>
      </rPr>
      <t xml:space="preserve"> and take the following actions</t>
    </r>
    <r>
      <rPr>
        <sz val="10"/>
        <color rgb="FFFF0000"/>
        <rFont val="Calibri"/>
        <family val="2"/>
        <scheme val="minor"/>
      </rPr>
      <t xml:space="preserve"> </t>
    </r>
    <r>
      <rPr>
        <sz val="10"/>
        <color rgb="FF000000"/>
        <rFont val="Calibri"/>
        <family val="2"/>
        <scheme val="minor"/>
      </rPr>
      <t xml:space="preserve">in response to those incidents to ensure continuation of organizational missions and business function:
</t>
    </r>
    <r>
      <rPr>
        <sz val="10"/>
        <color rgb="FFFF0000"/>
        <rFont val="Calibri"/>
        <family val="2"/>
        <scheme val="minor"/>
      </rPr>
      <t xml:space="preserve">  </t>
    </r>
    <r>
      <rPr>
        <sz val="10"/>
        <color rgb="FF9E0000"/>
        <rFont val="Calibri"/>
        <family val="2"/>
        <scheme val="minor"/>
      </rPr>
      <t xml:space="preserve"> - Graceful degradation;
   - Information system shutdown;
   - Fall back to manual mode/alternative technology whereby the system operates differently;
   - Employing deceptive measures;
   - Alternate information flows; or
   - Operating in a mode that is reserved solely for when systems are under attack.</t>
    </r>
  </si>
  <si>
    <t>•  Classes of incident are based on attack vector (e.g., attack via external media, the web, improper system use, and loss of equipment) and serve to further define specific handling procedures.
•  Incident response policies/procedures and business continuity processes should be aligned. Security incidents undermine the business resilience of an organization. Business continuity planners should be made aware of incidents and their impacts so they can adjust business impact, risk, and continuity of operations assessments and plans.
•  Organizations should create written guidelines for prioritizing incidents and consequently apply appropriate actions in response to those incidents.
•   Deceptive measures are tactics employed by an organization as a defensive action against attackers. Deceptive measures may include actions taken to mislead, divert, or confuse individuals or systems attempting unauthorized access or use of systems or data or compromise a system or network.</t>
  </si>
  <si>
    <r>
      <t xml:space="preserve">a. Require personnel to report suspected incidents to the organizational incident response capability within </t>
    </r>
    <r>
      <rPr>
        <sz val="10"/>
        <color rgb="FF9E0000"/>
        <rFont val="Calibri"/>
        <family val="2"/>
        <scheme val="minor"/>
      </rPr>
      <t>the timeframe established in the current organization Incident Handling Procedure</t>
    </r>
    <r>
      <rPr>
        <sz val="10"/>
        <rFont val="Calibri"/>
        <family val="2"/>
        <scheme val="minor"/>
      </rPr>
      <t xml:space="preserve">; and
b. Report incident information to </t>
    </r>
    <r>
      <rPr>
        <sz val="10"/>
        <color rgb="FF9E0000"/>
        <rFont val="Calibri"/>
        <family val="2"/>
        <scheme val="minor"/>
      </rPr>
      <t>the organization-defined authorities</t>
    </r>
    <r>
      <rPr>
        <sz val="10"/>
        <rFont val="Calibri"/>
        <family val="2"/>
        <scheme val="minor"/>
      </rPr>
      <t>.</t>
    </r>
  </si>
  <si>
    <t xml:space="preserve">
</t>
  </si>
  <si>
    <r>
      <t>AE Specific: 
•</t>
    </r>
    <r>
      <rPr>
        <sz val="10"/>
        <rFont val="Calibri"/>
        <family val="2"/>
        <scheme val="minor"/>
      </rPr>
      <t xml:space="preserve">  The State AE must report potential or confirmed security incidents within one (1) hour of discovery by completing the CMS ACA Security and Privacy Incident Response Template and notifying the CMS IT Service Desk via email to cms_it_service_desk@cms.hhs.gov or by calling 1-800-562-1963. CMS and State AE personnel will continue to work together for the duration of the incident. CMS personnel will notify any affected federal agencies.
</t>
    </r>
    <r>
      <rPr>
        <b/>
        <sz val="10"/>
        <rFont val="Calibri"/>
        <family val="2"/>
        <scheme val="minor"/>
      </rPr>
      <t xml:space="preserve">
DE Specific: 
</t>
    </r>
    <r>
      <rPr>
        <sz val="10"/>
        <rFont val="Calibri"/>
        <family val="2"/>
        <scheme val="minor"/>
      </rPr>
      <t>•  The State AE must report potential or confirmed security incidents within one (1) hour of discovery by completing the CMS ACA Security and Privacy Incident Response Template and notifying the CMS IT Service Desk via email to cms_it_service_desk@cms.hhs.gov or by calling 1-800-562-1963. CMS and State AE personnel will continue to work together for the duration of the incident. CMS personnel will notify any affected federal agencies.</t>
    </r>
    <r>
      <rPr>
        <b/>
        <sz val="10"/>
        <rFont val="Calibri"/>
        <family val="2"/>
        <scheme val="minor"/>
      </rPr>
      <t xml:space="preserve">
HOML Specific: Nothing Additional
HOS Specific: Nothing Additional
SPML Specific: Nothing Additional
SPS Specific: Nothing Additional
SHA Specific: Nothing Additional</t>
    </r>
  </si>
  <si>
    <r>
      <rPr>
        <sz val="10"/>
        <color rgb="FF000000"/>
        <rFont val="Calibri"/>
        <family val="2"/>
        <scheme val="minor"/>
      </rPr>
      <t>a. Develop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relati</t>
    </r>
    <r>
      <rPr>
        <sz val="10"/>
        <rFont val="Calibri"/>
        <family val="2"/>
        <scheme val="minor"/>
      </rPr>
      <t>ng</t>
    </r>
    <r>
      <rPr>
        <sz val="10"/>
        <color rgb="FF000000"/>
        <rFont val="Calibri"/>
        <family val="2"/>
        <scheme val="minor"/>
      </rPr>
      <t xml:space="preserv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8. Addresses the sharing of incident information;
    9. Is reviewed and approved by </t>
    </r>
    <r>
      <rPr>
        <sz val="10"/>
        <color rgb="FF9E0000"/>
        <rFont val="Calibri"/>
        <family val="2"/>
        <scheme val="minor"/>
      </rPr>
      <t>the applicable Information System Security Officer (ISSO) and approved by the Business Owner</t>
    </r>
    <r>
      <rPr>
        <strike/>
        <sz val="10"/>
        <color rgb="FF9E0000"/>
        <rFont val="Calibri"/>
        <family val="2"/>
        <scheme val="minor"/>
      </rPr>
      <t>,</t>
    </r>
    <r>
      <rPr>
        <sz val="10"/>
        <color rgb="FF9E0000"/>
        <rFont val="Calibri"/>
        <family val="2"/>
        <scheme val="minor"/>
      </rPr>
      <t xml:space="preserve"> at least every one (1) year</t>
    </r>
    <r>
      <rPr>
        <sz val="10"/>
        <rFont val="Calibri"/>
        <family val="2"/>
        <scheme val="minor"/>
      </rPr>
      <t xml:space="preserve">; </t>
    </r>
    <r>
      <rPr>
        <sz val="10"/>
        <color rgb="FF000000"/>
        <rFont val="Calibri"/>
        <family val="2"/>
        <scheme val="minor"/>
      </rPr>
      <t xml:space="preserve">and
  10. Explicitly designates responsibility for incident response to </t>
    </r>
    <r>
      <rPr>
        <sz val="10"/>
        <color rgb="FF9E0000"/>
        <rFont val="Calibri"/>
        <family val="2"/>
        <scheme val="minor"/>
      </rPr>
      <t>the applicable Information System Security Officer (ISSO), approved by the Business Owner</t>
    </r>
    <r>
      <rPr>
        <sz val="10"/>
        <color rgb="FF000000"/>
        <rFont val="Calibri"/>
        <family val="2"/>
        <scheme val="minor"/>
      </rPr>
      <t xml:space="preserve">.
b. Distribute copies of the </t>
    </r>
    <r>
      <rPr>
        <sz val="10"/>
        <rFont val="Calibri"/>
        <family val="2"/>
        <scheme val="minor"/>
      </rPr>
      <t>Incident Response P</t>
    </r>
    <r>
      <rPr>
        <sz val="10"/>
        <color rgb="FF000000"/>
        <rFont val="Calibri"/>
        <family val="2"/>
        <scheme val="minor"/>
      </rPr>
      <t>lan to</t>
    </r>
    <r>
      <rPr>
        <sz val="10"/>
        <color rgb="FFFF0000"/>
        <rFont val="Calibri"/>
        <family val="2"/>
        <scheme val="minor"/>
      </rPr>
      <t xml:space="preserve"> </t>
    </r>
    <r>
      <rPr>
        <sz val="10"/>
        <color rgb="FF9E0000"/>
        <rFont val="Calibri"/>
        <family val="2"/>
        <scheme val="minor"/>
      </rPr>
      <t>all personnel with a role or responsibility for implementing the Incident Response Plan</t>
    </r>
    <r>
      <rPr>
        <sz val="10"/>
        <rFont val="Calibri"/>
        <family val="2"/>
        <scheme val="minor"/>
      </rPr>
      <t xml:space="preserve">;
</t>
    </r>
    <r>
      <rPr>
        <sz val="10"/>
        <color rgb="FF000000"/>
        <rFont val="Calibri"/>
        <family val="2"/>
        <scheme val="minor"/>
      </rPr>
      <t>c. Update the</t>
    </r>
    <r>
      <rPr>
        <sz val="10"/>
        <rFont val="Calibri"/>
        <family val="2"/>
        <scheme val="minor"/>
      </rPr>
      <t xml:space="preserve"> I</t>
    </r>
    <r>
      <rPr>
        <sz val="10"/>
        <color rgb="FF000000"/>
        <rFont val="Calibri"/>
        <family val="2"/>
        <scheme val="minor"/>
      </rPr>
      <t xml:space="preserve">ncident </t>
    </r>
    <r>
      <rPr>
        <sz val="10"/>
        <rFont val="Calibri"/>
        <family val="2"/>
        <scheme val="minor"/>
      </rPr>
      <t>Response P</t>
    </r>
    <r>
      <rPr>
        <sz val="10"/>
        <color rgb="FF000000"/>
        <rFont val="Calibri"/>
        <family val="2"/>
        <scheme val="minor"/>
      </rPr>
      <t xml:space="preserve">lan to address system and organizational changes or problems encountered during plan implementation, execution, or testing;
d. Communicate </t>
    </r>
    <r>
      <rPr>
        <sz val="10"/>
        <rFont val="Calibri"/>
        <family val="2"/>
        <scheme val="minor"/>
      </rPr>
      <t>Incident Response Pl</t>
    </r>
    <r>
      <rPr>
        <sz val="10"/>
        <color rgb="FF000000"/>
        <rFont val="Calibri"/>
        <family val="2"/>
        <scheme val="minor"/>
      </rPr>
      <t xml:space="preserve">an changes to </t>
    </r>
    <r>
      <rPr>
        <sz val="10"/>
        <color rgb="FF9E0000"/>
        <rFont val="Calibri"/>
        <family val="2"/>
        <scheme val="minor"/>
      </rPr>
      <t>all personnel with a role or responsibility for implementing the Incident Response Plan</t>
    </r>
    <r>
      <rPr>
        <sz val="10"/>
        <color rgb="FF000000"/>
        <rFont val="Calibri"/>
        <family val="2"/>
        <scheme val="minor"/>
      </rPr>
      <t>; and
e. Protect the</t>
    </r>
    <r>
      <rPr>
        <sz val="10"/>
        <rFont val="Calibri"/>
        <family val="2"/>
        <scheme val="minor"/>
      </rPr>
      <t xml:space="preserve"> I</t>
    </r>
    <r>
      <rPr>
        <sz val="10"/>
        <color rgb="FF000000"/>
        <rFont val="Calibri"/>
        <family val="2"/>
        <scheme val="minor"/>
      </rPr>
      <t xml:space="preserve">ncident </t>
    </r>
    <r>
      <rPr>
        <sz val="10"/>
        <rFont val="Calibri"/>
        <family val="2"/>
        <scheme val="minor"/>
      </rPr>
      <t xml:space="preserve">Response Plan </t>
    </r>
    <r>
      <rPr>
        <sz val="10"/>
        <color rgb="FF000000"/>
        <rFont val="Calibri"/>
        <family val="2"/>
        <scheme val="minor"/>
      </rPr>
      <t>from unauthorized disclosure and modification.</t>
    </r>
  </si>
  <si>
    <r>
      <t xml:space="preserve">a. Develop, document, and disseminate to </t>
    </r>
    <r>
      <rPr>
        <sz val="10"/>
        <color rgb="FF9E0000"/>
        <rFont val="Calibri"/>
        <family val="2"/>
        <scheme val="minor"/>
      </rPr>
      <t>applicable personnel or roles</t>
    </r>
    <r>
      <rPr>
        <sz val="10"/>
        <rFont val="Calibri"/>
        <family val="2"/>
        <scheme val="minor"/>
      </rPr>
      <t xml:space="preserve">: 
    1. </t>
    </r>
    <r>
      <rPr>
        <sz val="10"/>
        <color rgb="FF9E0000"/>
        <rFont val="Calibri"/>
        <family val="2"/>
        <scheme val="minor"/>
      </rPr>
      <t>Organization-level</t>
    </r>
    <r>
      <rPr>
        <sz val="10"/>
        <color rgb="FFFF0000"/>
        <rFont val="Calibri"/>
        <family val="2"/>
        <scheme val="minor"/>
      </rPr>
      <t xml:space="preserve"> </t>
    </r>
    <r>
      <rPr>
        <sz val="10"/>
        <rFont val="Calibri"/>
        <family val="2"/>
        <scheme val="minor"/>
      </rPr>
      <t>maintenance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maintenance policy and the associated maintenance controls;
b. Designate an</t>
    </r>
    <r>
      <rPr>
        <sz val="10"/>
        <color rgb="FFFF0000"/>
        <rFont val="Calibri"/>
        <family val="2"/>
        <scheme val="minor"/>
      </rPr>
      <t xml:space="preserve"> </t>
    </r>
    <r>
      <rPr>
        <sz val="10"/>
        <color rgb="FF9E0000"/>
        <rFont val="Calibri"/>
        <family val="2"/>
        <scheme val="minor"/>
      </rPr>
      <t>organization-defined official</t>
    </r>
    <r>
      <rPr>
        <sz val="10"/>
        <rFont val="Calibri"/>
        <family val="2"/>
        <scheme val="minor"/>
      </rPr>
      <t xml:space="preserve"> to manage the development, documentation, and dissemination of the maintenance policy and procedures; and
c. Review and update the current maintenance:
    1. Policy </t>
    </r>
    <r>
      <rPr>
        <sz val="10"/>
        <color rgb="FF9E0000"/>
        <rFont val="Calibri"/>
        <family val="2"/>
        <scheme val="minor"/>
      </rPr>
      <t>at least every one (1) year and following organization-defined events</t>
    </r>
    <r>
      <rPr>
        <sz val="10"/>
        <rFont val="Calibri"/>
        <family val="2"/>
        <scheme val="minor"/>
      </rPr>
      <t>; and
    2. Procedures at least every</t>
    </r>
    <r>
      <rPr>
        <sz val="10"/>
        <color rgb="FFFF0000"/>
        <rFont val="Calibri"/>
        <family val="2"/>
        <scheme val="minor"/>
      </rPr>
      <t xml:space="preserve"> </t>
    </r>
    <r>
      <rPr>
        <sz val="10"/>
        <color rgb="FF9E0000"/>
        <rFont val="Calibri"/>
        <family val="2"/>
        <scheme val="minor"/>
      </rPr>
      <t>one (1) year and following organization-defined events</t>
    </r>
    <r>
      <rPr>
        <sz val="10"/>
        <rFont val="Calibri"/>
        <family val="2"/>
        <scheme val="minor"/>
      </rPr>
      <t>.</t>
    </r>
  </si>
  <si>
    <r>
      <t xml:space="preserve">a. Schedule, document, and review records of maintenance, repair, and replacement on system components in accordance with manufacturer or vendor specifications and/or organizational requirements;
b. Approve and monitor all maintenance activities, whether performed on site or remotely and whether the system or system components are serviced on site or removed to another location;
c. Require that </t>
    </r>
    <r>
      <rPr>
        <sz val="10"/>
        <color rgb="FF9E0000"/>
        <rFont val="Calibri"/>
        <family val="2"/>
        <scheme val="minor"/>
      </rPr>
      <t>organization-defined personnel or roles</t>
    </r>
    <r>
      <rPr>
        <sz val="10"/>
        <color rgb="FFFF0000"/>
        <rFont val="Calibri"/>
        <family val="2"/>
        <scheme val="minor"/>
      </rPr>
      <t xml:space="preserve"> </t>
    </r>
    <r>
      <rPr>
        <sz val="10"/>
        <color theme="1"/>
        <rFont val="Calibri"/>
        <family val="2"/>
        <scheme val="minor"/>
      </rPr>
      <t xml:space="preserve">explicitly approve the removal of the system or system components from organizational facilities for off-site maintenance, repair, or replacement;
d. Sanitize equipment to remove the following information from associated media prior to removal from organizational facilities for off-site maintenance, repair, or replacement: </t>
    </r>
    <r>
      <rPr>
        <sz val="10"/>
        <color rgb="FF9E0000"/>
        <rFont val="Calibri"/>
        <family val="2"/>
        <scheme val="minor"/>
      </rPr>
      <t>all organizational information</t>
    </r>
    <r>
      <rPr>
        <sz val="10"/>
        <color theme="1"/>
        <rFont val="Calibri"/>
        <family val="2"/>
        <scheme val="minor"/>
      </rPr>
      <t xml:space="preserve">;
e. Check all potentially impacted controls to verify that the controls are still functioning properly following maintenance, repair, or replacement actions; and
f. Include the following information in organizational maintenance records: </t>
    </r>
    <r>
      <rPr>
        <sz val="10"/>
        <color rgb="FF9E0000"/>
        <rFont val="Calibri"/>
        <family val="2"/>
        <scheme val="minor"/>
      </rPr>
      <t>maintenance-related information</t>
    </r>
    <r>
      <rPr>
        <sz val="10"/>
        <rFont val="Calibri"/>
        <family val="2"/>
        <scheme val="minor"/>
      </rPr>
      <t>.</t>
    </r>
  </si>
  <si>
    <r>
      <t xml:space="preserve">a. Approve, control, and monitor the use of system maintenance tools; and
b. Review previously approved system maintenance tools </t>
    </r>
    <r>
      <rPr>
        <sz val="10"/>
        <color rgb="FF9E0000"/>
        <rFont val="Calibri"/>
        <family val="2"/>
        <scheme val="minor"/>
      </rPr>
      <t>at least every one (1) year</t>
    </r>
    <r>
      <rPr>
        <sz val="10"/>
        <color theme="1"/>
        <rFont val="Calibri"/>
        <family val="2"/>
        <scheme val="minor"/>
      </rPr>
      <t>.</t>
    </r>
  </si>
  <si>
    <r>
      <t>Obtain maintenance support and/or spare parts for</t>
    </r>
    <r>
      <rPr>
        <sz val="10"/>
        <color rgb="FFFF0000"/>
        <rFont val="Calibri"/>
        <family val="2"/>
        <scheme val="minor"/>
      </rPr>
      <t xml:space="preserve"> </t>
    </r>
    <r>
      <rPr>
        <sz val="10"/>
        <color rgb="FF9E0000"/>
        <rFont val="Calibri"/>
        <family val="2"/>
        <scheme val="minor"/>
      </rPr>
      <t>organization-defined  information system component</t>
    </r>
    <r>
      <rPr>
        <sz val="10"/>
        <rFont val="Calibri"/>
        <family val="2"/>
        <scheme val="minor"/>
      </rPr>
      <t xml:space="preserve"> within</t>
    </r>
    <r>
      <rPr>
        <sz val="10"/>
        <color rgb="FFFF0000"/>
        <rFont val="Calibri"/>
        <family val="2"/>
        <scheme val="minor"/>
      </rPr>
      <t xml:space="preserve"> </t>
    </r>
    <r>
      <rPr>
        <sz val="10"/>
        <color rgb="FF9E0000"/>
        <rFont val="Calibri"/>
        <family val="2"/>
        <scheme val="minor"/>
      </rPr>
      <t>the applicable Recovery Time Objective (RTO) (specified in the system Contingency Plan)</t>
    </r>
    <r>
      <rPr>
        <sz val="10"/>
        <rFont val="Calibri"/>
        <family val="2"/>
        <scheme val="minor"/>
      </rPr>
      <t xml:space="preserve"> of failure.</t>
    </r>
  </si>
  <si>
    <r>
      <rPr>
        <sz val="10"/>
        <color rgb="FF000000"/>
        <rFont val="Calibri"/>
        <family val="2"/>
        <scheme val="minor"/>
      </rPr>
      <t>a. Develop, document, and disseminate to</t>
    </r>
    <r>
      <rPr>
        <sz val="10"/>
        <color rgb="FFFF0000"/>
        <rFont val="Calibri"/>
        <family val="2"/>
        <scheme val="minor"/>
      </rPr>
      <t xml:space="preserve"> </t>
    </r>
    <r>
      <rPr>
        <sz val="10"/>
        <color rgb="FF9E0000"/>
        <rFont val="Calibri"/>
        <family val="2"/>
        <scheme val="minor"/>
      </rPr>
      <t>applicable personnel or roles</t>
    </r>
    <r>
      <rPr>
        <sz val="10"/>
        <color rgb="FF000000"/>
        <rFont val="Calibri"/>
        <family val="2"/>
        <scheme val="minor"/>
      </rPr>
      <t xml:space="preserve">: 
    1. </t>
    </r>
    <r>
      <rPr>
        <sz val="10"/>
        <color rgb="FF9E0000"/>
        <rFont val="Calibri"/>
        <family val="2"/>
        <scheme val="minor"/>
      </rPr>
      <t>Organization-level</t>
    </r>
    <r>
      <rPr>
        <sz val="10"/>
        <color rgb="FFFF0000"/>
        <rFont val="Calibri"/>
        <family val="2"/>
        <scheme val="minor"/>
      </rPr>
      <t xml:space="preserve"> </t>
    </r>
    <r>
      <rPr>
        <sz val="10"/>
        <color rgb="FF000000"/>
        <rFont val="Calibri"/>
        <family val="2"/>
        <scheme val="minor"/>
      </rPr>
      <t xml:space="preserve">media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media protection policy and the associated media protection controls; 
b. Designate organization-defined officials to manage the development, documentation, and dissemination of the media protection policy and procedures; and
c. Review and update the current media protection:
    1. Policy at least </t>
    </r>
    <r>
      <rPr>
        <sz val="10"/>
        <color rgb="FF9E0000"/>
        <rFont val="Calibri"/>
        <family val="2"/>
        <scheme val="minor"/>
      </rPr>
      <t>every one (1) year and following organization-defined events</t>
    </r>
    <r>
      <rPr>
        <sz val="10"/>
        <rFont val="Calibri"/>
        <family val="2"/>
        <scheme val="minor"/>
      </rPr>
      <t>; and</t>
    </r>
    <r>
      <rPr>
        <sz val="10"/>
        <color rgb="FFFF0000"/>
        <rFont val="Calibri"/>
        <family val="2"/>
        <scheme val="minor"/>
      </rPr>
      <t xml:space="preserve">
</t>
    </r>
    <r>
      <rPr>
        <sz val="10"/>
        <color rgb="FF000000"/>
        <rFont val="Calibri"/>
        <family val="2"/>
        <scheme val="minor"/>
      </rPr>
      <t xml:space="preserve">    2. Procedures at least </t>
    </r>
    <r>
      <rPr>
        <sz val="10"/>
        <color rgb="FF9E0000"/>
        <rFont val="Calibri"/>
        <family val="2"/>
        <scheme val="minor"/>
      </rPr>
      <t>every one (1) year and following organization-defined events</t>
    </r>
    <r>
      <rPr>
        <sz val="10"/>
        <rFont val="Calibri"/>
        <family val="2"/>
        <scheme val="minor"/>
      </rPr>
      <t>.</t>
    </r>
  </si>
  <si>
    <r>
      <rPr>
        <sz val="10"/>
        <color rgb="FF000000"/>
        <rFont val="Calibri"/>
        <family val="2"/>
        <scheme val="minor"/>
      </rPr>
      <t>Restrict access to</t>
    </r>
    <r>
      <rPr>
        <sz val="10"/>
        <color rgb="FFFF0000"/>
        <rFont val="Calibri"/>
        <family val="2"/>
        <scheme val="minor"/>
      </rPr>
      <t xml:space="preserve"> </t>
    </r>
    <r>
      <rPr>
        <sz val="10"/>
        <color rgb="FF9E0000"/>
        <rFont val="Calibri"/>
        <family val="2"/>
        <scheme val="minor"/>
      </rPr>
      <t>all types of digital and non-digital media</t>
    </r>
    <r>
      <rPr>
        <sz val="10"/>
        <color rgb="FF000000"/>
        <rFont val="Calibri"/>
        <family val="2"/>
        <scheme val="minor"/>
      </rPr>
      <t xml:space="preserve"> to</t>
    </r>
    <r>
      <rPr>
        <sz val="10"/>
        <color rgb="FFFF0000"/>
        <rFont val="Calibri"/>
        <family val="2"/>
        <scheme val="minor"/>
      </rPr>
      <t xml:space="preserve"> </t>
    </r>
    <r>
      <rPr>
        <sz val="10"/>
        <color rgb="FF9E0000"/>
        <rFont val="Calibri"/>
        <family val="2"/>
        <scheme val="minor"/>
      </rPr>
      <t>organization-defined personnel or roles</t>
    </r>
    <r>
      <rPr>
        <sz val="10"/>
        <rFont val="Calibri"/>
        <family val="2"/>
        <scheme val="minor"/>
      </rPr>
      <t>.</t>
    </r>
    <r>
      <rPr>
        <sz val="10"/>
        <color rgb="FFFF0000"/>
        <rFont val="Calibri"/>
        <family val="2"/>
        <scheme val="minor"/>
      </rPr>
      <t xml:space="preserve">
</t>
    </r>
  </si>
  <si>
    <r>
      <rPr>
        <sz val="10"/>
        <color rgb="FF000000"/>
        <rFont val="Calibri"/>
        <family val="2"/>
        <scheme val="minor"/>
      </rPr>
      <t>a. Marks information system media indicating the distribution limitations, handling caveats, and applicable security markings (if any) of the information; and
b. Exempt</t>
    </r>
    <r>
      <rPr>
        <sz val="10"/>
        <color rgb="FFFF0000"/>
        <rFont val="Calibri"/>
        <family val="2"/>
        <scheme val="minor"/>
      </rPr>
      <t xml:space="preserve"> </t>
    </r>
    <r>
      <rPr>
        <sz val="10"/>
        <color rgb="FF9E0000"/>
        <rFont val="Calibri"/>
        <family val="2"/>
        <scheme val="minor"/>
      </rPr>
      <t>specific types of media or hardware components, as specified, in writing, by the Chief Information Officer (CIO) or their designated representative,</t>
    </r>
    <r>
      <rPr>
        <sz val="10"/>
        <color rgb="FFFF0000"/>
        <rFont val="Calibri"/>
        <family val="2"/>
        <scheme val="minor"/>
      </rPr>
      <t xml:space="preserve"> </t>
    </r>
    <r>
      <rPr>
        <sz val="10"/>
        <rFont val="Calibri"/>
        <family val="2"/>
        <scheme val="minor"/>
      </rPr>
      <t>from marking if the media remains within</t>
    </r>
    <r>
      <rPr>
        <sz val="10"/>
        <color rgb="FFFF0000"/>
        <rFont val="Calibri"/>
        <family val="2"/>
        <scheme val="minor"/>
      </rPr>
      <t xml:space="preserve"> </t>
    </r>
    <r>
      <rPr>
        <sz val="10"/>
        <color rgb="FF9E0000"/>
        <rFont val="Calibri"/>
        <family val="2"/>
        <scheme val="minor"/>
      </rPr>
      <t>a secure environment</t>
    </r>
    <r>
      <rPr>
        <sz val="10"/>
        <rFont val="Calibri"/>
        <family val="2"/>
        <scheme val="minor"/>
      </rPr>
      <t xml:space="preserve">.
</t>
    </r>
  </si>
  <si>
    <r>
      <rPr>
        <sz val="10"/>
        <color rgb="FF000000"/>
        <rFont val="Calibri"/>
        <family val="2"/>
        <scheme val="minor"/>
      </rPr>
      <t xml:space="preserve">a. Physically control and securely store </t>
    </r>
    <r>
      <rPr>
        <sz val="10"/>
        <color rgb="FF9E0000"/>
        <rFont val="Calibri"/>
        <family val="2"/>
        <scheme val="minor"/>
      </rPr>
      <t>digital and/or non-digital media: all magnetic tapes, external removable hard drives, flash/thumb drives, diskettes, compact disks, and digital video disks. Securely store digital and non-digital media within organization-defined controlled areas</t>
    </r>
    <r>
      <rPr>
        <sz val="10"/>
        <rFont val="Calibri"/>
        <family val="2"/>
        <scheme val="minor"/>
      </rPr>
      <t xml:space="preserve">; </t>
    </r>
    <r>
      <rPr>
        <sz val="10"/>
        <color rgb="FF000000"/>
        <rFont val="Calibri"/>
        <family val="2"/>
        <scheme val="minor"/>
      </rPr>
      <t>and
b. Protect system media types defined in MP-4a until the media are destroyed or sanitized using approved equipment, techniques, and procedures.</t>
    </r>
  </si>
  <si>
    <r>
      <rPr>
        <sz val="10"/>
        <color rgb="FF000000"/>
        <rFont val="Calibri"/>
        <family val="2"/>
        <scheme val="minor"/>
      </rPr>
      <t xml:space="preserve">a. Protect and control </t>
    </r>
    <r>
      <rPr>
        <sz val="10"/>
        <color rgb="FF9E0000"/>
        <rFont val="Calibri"/>
        <family val="2"/>
        <scheme val="minor"/>
      </rPr>
      <t>digital and non-digital media containing sensitive information, such as Personally Identifiable Information (PII),</t>
    </r>
    <r>
      <rPr>
        <sz val="10"/>
        <color rgb="FFFF0000"/>
        <rFont val="Calibri"/>
        <family val="2"/>
        <scheme val="minor"/>
      </rPr>
      <t xml:space="preserve"> </t>
    </r>
    <r>
      <rPr>
        <sz val="10"/>
        <color rgb="FF000000"/>
        <rFont val="Calibri"/>
        <family val="2"/>
        <scheme val="minor"/>
      </rPr>
      <t>during transport outside of controlled areas using</t>
    </r>
    <r>
      <rPr>
        <sz val="10"/>
        <color rgb="FFFF0000"/>
        <rFont val="Calibri"/>
        <family val="2"/>
        <scheme val="minor"/>
      </rPr>
      <t xml:space="preserve"> </t>
    </r>
    <r>
      <rPr>
        <sz val="10"/>
        <color rgb="FF9E0000"/>
        <rFont val="Calibri"/>
        <family val="2"/>
        <scheme val="minor"/>
      </rPr>
      <t>organization-defined controls such as</t>
    </r>
    <r>
      <rPr>
        <sz val="10"/>
        <rFont val="Calibri"/>
        <family val="2"/>
        <scheme val="minor"/>
      </rPr>
      <t xml:space="preserve">: </t>
    </r>
    <r>
      <rPr>
        <sz val="10"/>
        <color rgb="FFFF0000"/>
        <rFont val="Calibri"/>
        <family val="2"/>
        <scheme val="minor"/>
      </rPr>
      <t xml:space="preserve">
    </t>
    </r>
    <r>
      <rPr>
        <sz val="10"/>
        <color rgb="FF9E0000"/>
        <rFont val="Calibri"/>
        <family val="2"/>
        <scheme val="minor"/>
      </rPr>
      <t>- Latest published FIPS 140-compliant encryption module; 
    - Locked/securable containers or tamper-evident packaging transported via authorized personnel;
    - A trackable receipt by the commercial shipping</t>
    </r>
    <r>
      <rPr>
        <u/>
        <sz val="10"/>
        <color rgb="FF9E0000"/>
        <rFont val="Calibri"/>
        <family val="2"/>
        <scheme val="minor"/>
      </rPr>
      <t xml:space="preserve"> </t>
    </r>
    <r>
      <rPr>
        <sz val="10"/>
        <color rgb="FF9E0000"/>
        <rFont val="Calibri"/>
        <family val="2"/>
        <scheme val="minor"/>
      </rPr>
      <t>carrier; and 
    - Sealed packing cartons for non-digital media containing sensitive information.</t>
    </r>
    <r>
      <rPr>
        <sz val="10"/>
        <color rgb="FF000000"/>
        <rFont val="Calibri"/>
        <family val="2"/>
        <scheme val="minor"/>
      </rPr>
      <t xml:space="preserve">
b. Maintain accountability for system media during transport outside of controlled areas;
c. Document activities associated with the transport of system media; and
d. Restrict the activities associated with the transport of system media to authorized personnel.</t>
    </r>
    <r>
      <rPr>
        <sz val="10"/>
        <rFont val="Calibri"/>
        <family val="2"/>
        <scheme val="minor"/>
      </rPr>
      <t xml:space="preserve">
</t>
    </r>
  </si>
  <si>
    <r>
      <rPr>
        <sz val="10"/>
        <color rgb="FF000000"/>
        <rFont val="Calibri"/>
        <family val="2"/>
        <scheme val="minor"/>
      </rPr>
      <t>a. Sanitize</t>
    </r>
    <r>
      <rPr>
        <sz val="10"/>
        <color rgb="FFFF0000"/>
        <rFont val="Calibri"/>
        <family val="2"/>
        <scheme val="minor"/>
      </rPr>
      <t xml:space="preserve"> </t>
    </r>
    <r>
      <rPr>
        <sz val="10"/>
        <color rgb="FF9E0000"/>
        <rFont val="Calibri"/>
        <family val="2"/>
        <scheme val="minor"/>
      </rPr>
      <t>digital and non-digital system media</t>
    </r>
    <r>
      <rPr>
        <sz val="10"/>
        <color rgb="FFFF0000"/>
        <rFont val="Calibri"/>
        <family val="2"/>
        <scheme val="minor"/>
      </rPr>
      <t xml:space="preserve"> </t>
    </r>
    <r>
      <rPr>
        <sz val="10"/>
        <color rgb="FF000000"/>
        <rFont val="Calibri"/>
        <family val="2"/>
        <scheme val="minor"/>
      </rPr>
      <t xml:space="preserve">prior to disposal, release out of organizational control, or release for reuse using </t>
    </r>
    <r>
      <rPr>
        <sz val="10"/>
        <color rgb="FF9E0000"/>
        <rFont val="Calibri"/>
        <family val="2"/>
        <scheme val="minor"/>
      </rPr>
      <t>defined sanitization techniques and procedures in accordance with the latest published NIST SP 800-88 guidelines</t>
    </r>
    <r>
      <rPr>
        <sz val="10"/>
        <color rgb="FF000000"/>
        <rFont val="Calibri"/>
        <family val="2"/>
        <scheme val="minor"/>
      </rPr>
      <t>; and
b. Employ sanitization mechanisms with the strength and integrity commensurate with the security category or classification of the information.</t>
    </r>
    <r>
      <rPr>
        <sz val="10"/>
        <color rgb="FF0070C0"/>
        <rFont val="Calibri"/>
        <family val="2"/>
        <scheme val="minor"/>
      </rPr>
      <t xml:space="preserve"> </t>
    </r>
    <r>
      <rPr>
        <sz val="10"/>
        <color rgb="FF000000"/>
        <rFont val="Calibri"/>
        <family val="2"/>
        <scheme val="minor"/>
      </rPr>
      <t xml:space="preserve">
</t>
    </r>
  </si>
  <si>
    <r>
      <t xml:space="preserve">•  The organization must finely shred hard-copy documents using approved equipment, techniques, and procedures, and employ cross-cut shredding at a minimum.
•  The organization must sanitize media containing Personally Identifiable Information (PII) prior to disposal, release out of organization, or release for reuse using the latest FIPS-validated media sanitization techniques or procedures.
•  Surplus equipment must be disposed of or sanitized in accordance with the latest published NIST SP 800-88, </t>
    </r>
    <r>
      <rPr>
        <i/>
        <sz val="10"/>
        <rFont val="Calibri"/>
        <family val="2"/>
        <scheme val="minor"/>
      </rPr>
      <t>Guidelines for Media Sanitization.</t>
    </r>
    <r>
      <rPr>
        <sz val="10"/>
        <rFont val="Calibri"/>
        <family val="2"/>
        <scheme val="minor"/>
      </rPr>
      <t xml:space="preserve"> </t>
    </r>
  </si>
  <si>
    <r>
      <rPr>
        <sz val="10"/>
        <color rgb="FF000000"/>
        <rFont val="Calibri"/>
        <family val="2"/>
        <scheme val="minor"/>
      </rPr>
      <t xml:space="preserve">a. </t>
    </r>
    <r>
      <rPr>
        <sz val="10"/>
        <color rgb="FF9E0000"/>
        <rFont val="Calibri"/>
        <family val="2"/>
        <scheme val="minor"/>
      </rPr>
      <t>Prohibit</t>
    </r>
    <r>
      <rPr>
        <sz val="10"/>
        <color rgb="FF000000"/>
        <rFont val="Calibri"/>
        <family val="2"/>
        <scheme val="minor"/>
      </rPr>
      <t xml:space="preserve"> the use of </t>
    </r>
    <r>
      <rPr>
        <sz val="10"/>
        <color rgb="FF9E0000"/>
        <rFont val="Calibri"/>
        <family val="2"/>
        <scheme val="minor"/>
      </rPr>
      <t>personally owned media (e.g., flash drives, external hard disk drives, and other portable storage and media devices)</t>
    </r>
    <r>
      <rPr>
        <sz val="10"/>
        <color rgb="FF000000"/>
        <rFont val="Calibri"/>
        <family val="2"/>
        <scheme val="minor"/>
      </rPr>
      <t xml:space="preserve"> on</t>
    </r>
    <r>
      <rPr>
        <sz val="10"/>
        <color rgb="FFFF0000"/>
        <rFont val="Calibri"/>
        <family val="2"/>
        <scheme val="minor"/>
      </rPr>
      <t xml:space="preserve"> </t>
    </r>
    <r>
      <rPr>
        <sz val="10"/>
        <color rgb="FF9E0000"/>
        <rFont val="Calibri"/>
        <family val="2"/>
        <scheme val="minor"/>
      </rPr>
      <t>organization-defined systems and networks</t>
    </r>
    <r>
      <rPr>
        <sz val="10"/>
        <color rgb="FFFF0000"/>
        <rFont val="Calibri"/>
        <family val="2"/>
        <scheme val="minor"/>
      </rPr>
      <t xml:space="preserve"> </t>
    </r>
    <r>
      <rPr>
        <sz val="10"/>
        <rFont val="Calibri"/>
        <family val="2"/>
        <scheme val="minor"/>
      </rPr>
      <t>using</t>
    </r>
    <r>
      <rPr>
        <sz val="10"/>
        <color rgb="FFFF0000"/>
        <rFont val="Calibri"/>
        <family val="2"/>
        <scheme val="minor"/>
      </rPr>
      <t xml:space="preserve"> </t>
    </r>
    <r>
      <rPr>
        <sz val="10"/>
        <color rgb="FF9E0000"/>
        <rFont val="Calibri"/>
        <family val="2"/>
        <scheme val="minor"/>
      </rPr>
      <t>organization-defined security safeguards</t>
    </r>
    <r>
      <rPr>
        <sz val="10"/>
        <rFont val="Calibri"/>
        <family val="2"/>
        <scheme val="minor"/>
      </rPr>
      <t xml:space="preserve">; </t>
    </r>
    <r>
      <rPr>
        <sz val="10"/>
        <color rgb="FF000000"/>
        <rFont val="Calibri"/>
        <family val="2"/>
        <scheme val="minor"/>
      </rPr>
      <t>and
b. Prohibit the use of portable storage devices in organizational systems when such devices have no identifiable owner.</t>
    </r>
  </si>
  <si>
    <r>
      <t xml:space="preserve">a. Develop, document, and disseminate to </t>
    </r>
    <r>
      <rPr>
        <sz val="10"/>
        <color rgb="FF9E0000"/>
        <rFont val="Calibri"/>
        <family val="2"/>
        <scheme val="minor"/>
      </rPr>
      <t>applicable personnel or roles</t>
    </r>
    <r>
      <rPr>
        <sz val="10"/>
        <rFont val="Calibri"/>
        <family val="2"/>
        <scheme val="minor"/>
      </rPr>
      <t xml:space="preserve">: 
    1. </t>
    </r>
    <r>
      <rPr>
        <sz val="10"/>
        <color rgb="FF9E0000"/>
        <rFont val="Calibri"/>
        <family val="2"/>
        <scheme val="minor"/>
      </rPr>
      <t>Organization-level</t>
    </r>
    <r>
      <rPr>
        <sz val="10"/>
        <rFont val="Calibri"/>
        <family val="2"/>
        <scheme val="minor"/>
      </rPr>
      <t xml:space="preserve"> physical and environmental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physical and environmental protection policy and the associated physical and environmental protection controls;
b. Designate an </t>
    </r>
    <r>
      <rPr>
        <sz val="10"/>
        <color rgb="FF9E0000"/>
        <rFont val="Calibri"/>
        <family val="2"/>
        <scheme val="minor"/>
      </rPr>
      <t>organization-defined official</t>
    </r>
    <r>
      <rPr>
        <sz val="10"/>
        <rFont val="Calibri"/>
        <family val="2"/>
        <scheme val="minor"/>
      </rPr>
      <t xml:space="preserve"> to manage the development, documentation, and dissemination of  the physical and environmental protection policy and procedures; and
c. Review and update the current physical and environmental protection:
    1. Policy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rFont val="Calibri"/>
        <family val="2"/>
        <scheme val="minor"/>
      </rPr>
      <t xml:space="preserve">; and
    2. Procedures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organization-defined events</t>
    </r>
    <r>
      <rPr>
        <sz val="10"/>
        <rFont val="Calibri"/>
        <family val="2"/>
        <scheme val="minor"/>
      </rPr>
      <t xml:space="preserve">.
</t>
    </r>
  </si>
  <si>
    <r>
      <t xml:space="preserve">a. Develop, approve, and maintain a list of individuals with authorized access to the facility where the system resides;
b. Issue authorization credentials for facility access;
c. Review the access list detailing authorized facility access by individuals </t>
    </r>
    <r>
      <rPr>
        <sz val="10"/>
        <color rgb="FF9E0000"/>
        <rFont val="Calibri"/>
        <family val="2"/>
        <scheme val="minor"/>
      </rPr>
      <t>at least every six (6) months</t>
    </r>
    <r>
      <rPr>
        <sz val="10"/>
        <rFont val="Calibri"/>
        <family val="2"/>
        <scheme val="minor"/>
      </rPr>
      <t>; and
d. Remove individuals from the facility access list when access is no longer required.</t>
    </r>
  </si>
  <si>
    <r>
      <t>a. Enforce physical access authorizations at</t>
    </r>
    <r>
      <rPr>
        <sz val="10"/>
        <color rgb="FFFF0000"/>
        <rFont val="Calibri"/>
        <family val="2"/>
        <scheme val="minor"/>
      </rPr>
      <t xml:space="preserve"> </t>
    </r>
    <r>
      <rPr>
        <sz val="10"/>
        <color rgb="FF9E0000"/>
        <rFont val="Calibri"/>
        <family val="2"/>
        <scheme val="minor"/>
      </rPr>
      <t>entry and exit points to the facility where the system resides</t>
    </r>
    <r>
      <rPr>
        <sz val="10"/>
        <rFont val="Calibri"/>
        <family val="2"/>
        <scheme val="minor"/>
      </rPr>
      <t xml:space="preserve"> by:
    1. Verifying individual access authorizations before granting access to the facility; and
    2. Controlling ingress and egress to the facility using </t>
    </r>
    <r>
      <rPr>
        <sz val="10"/>
        <color rgb="FF9E0000"/>
        <rFont val="Calibri"/>
        <family val="2"/>
        <scheme val="minor"/>
      </rPr>
      <t>organization-defined physical access control systems or devices and/or guards</t>
    </r>
    <r>
      <rPr>
        <sz val="10"/>
        <rFont val="Calibri"/>
        <family val="2"/>
        <scheme val="minor"/>
      </rPr>
      <t>;
b. Maintain physical access audit logs for</t>
    </r>
    <r>
      <rPr>
        <sz val="10"/>
        <color rgb="FFFF0000"/>
        <rFont val="Calibri"/>
        <family val="2"/>
        <scheme val="minor"/>
      </rPr>
      <t xml:space="preserve"> </t>
    </r>
    <r>
      <rPr>
        <sz val="10"/>
        <color rgb="FF9E0000"/>
        <rFont val="Calibri"/>
        <family val="2"/>
        <scheme val="minor"/>
      </rPr>
      <t>entry or exit points</t>
    </r>
    <r>
      <rPr>
        <sz val="10"/>
        <rFont val="Calibri"/>
        <family val="2"/>
        <scheme val="minor"/>
      </rPr>
      <t xml:space="preserve">;
c. Control access to areas within the facility designated as publicly accessible by implementing the following controls: </t>
    </r>
    <r>
      <rPr>
        <sz val="10"/>
        <color rgb="FF9E0000"/>
        <rFont val="Calibri"/>
        <family val="2"/>
        <scheme val="minor"/>
      </rPr>
      <t>organization-defined security safeguards or physical access controls</t>
    </r>
    <r>
      <rPr>
        <sz val="10"/>
        <rFont val="Calibri"/>
        <family val="2"/>
        <scheme val="minor"/>
      </rPr>
      <t xml:space="preserve">;
d. Escort visitors and control visitor activity </t>
    </r>
    <r>
      <rPr>
        <sz val="10"/>
        <color rgb="FF9E0000"/>
        <rFont val="Calibri"/>
        <family val="2"/>
        <scheme val="minor"/>
      </rPr>
      <t>in organization-defined circumstances requiring visitor escorts and control of visitor activity</t>
    </r>
    <r>
      <rPr>
        <sz val="10"/>
        <rFont val="Calibri"/>
        <family val="2"/>
        <scheme val="minor"/>
      </rPr>
      <t>;
e. Secure keys, combinations, and other physical access devices;
f. Inventory</t>
    </r>
    <r>
      <rPr>
        <sz val="10"/>
        <color rgb="FFFF0000"/>
        <rFont val="Calibri"/>
        <family val="2"/>
        <scheme val="minor"/>
      </rPr>
      <t xml:space="preserve"> </t>
    </r>
    <r>
      <rPr>
        <sz val="10"/>
        <color rgb="FF9E0000"/>
        <rFont val="Calibri"/>
        <family val="2"/>
        <scheme val="minor"/>
      </rPr>
      <t>organization-defined physical access devices every ninety (90) days</t>
    </r>
    <r>
      <rPr>
        <sz val="10"/>
        <rFont val="Calibri"/>
        <family val="2"/>
        <scheme val="minor"/>
      </rPr>
      <t xml:space="preserve">; and
g. Change combinations and keys </t>
    </r>
    <r>
      <rPr>
        <sz val="10"/>
        <color rgb="FF9E0000"/>
        <rFont val="Calibri"/>
        <family val="2"/>
        <scheme val="minor"/>
      </rPr>
      <t>at least every one (1) year or earlier as required by a security-relevant event</t>
    </r>
    <r>
      <rPr>
        <sz val="10"/>
        <color rgb="FFFF0000"/>
        <rFont val="Calibri"/>
        <family val="2"/>
        <scheme val="minor"/>
      </rPr>
      <t xml:space="preserve"> </t>
    </r>
    <r>
      <rPr>
        <sz val="10"/>
        <rFont val="Calibri"/>
        <family val="2"/>
        <scheme val="minor"/>
      </rPr>
      <t>and/or when keys are lost, combinations are compromised, or when individuals possessing the keys or combinations are transferred or terminated.</t>
    </r>
  </si>
  <si>
    <r>
      <t xml:space="preserve">Control physical access to </t>
    </r>
    <r>
      <rPr>
        <sz val="10"/>
        <color rgb="FF9E0000"/>
        <rFont val="Calibri"/>
        <family val="2"/>
        <scheme val="minor"/>
      </rPr>
      <t>organization-defined system distribution and transmission lines</t>
    </r>
    <r>
      <rPr>
        <sz val="10"/>
        <rFont val="Calibri"/>
        <family val="2"/>
        <scheme val="minor"/>
      </rPr>
      <t xml:space="preserve"> within organizational facilities using </t>
    </r>
    <r>
      <rPr>
        <sz val="10"/>
        <color rgb="FF9E0000"/>
        <rFont val="Calibri"/>
        <family val="2"/>
        <scheme val="minor"/>
      </rPr>
      <t>organization-defined security controls or safeguards</t>
    </r>
    <r>
      <rPr>
        <sz val="10"/>
        <rFont val="Calibri"/>
        <family val="2"/>
        <scheme val="minor"/>
      </rPr>
      <t>.</t>
    </r>
  </si>
  <si>
    <r>
      <t xml:space="preserve">Control physical access to output from </t>
    </r>
    <r>
      <rPr>
        <sz val="10"/>
        <color rgb="FF9E0000"/>
        <rFont val="Calibri"/>
        <family val="2"/>
        <scheme val="minor"/>
      </rPr>
      <t>organization-defined output devices</t>
    </r>
    <r>
      <rPr>
        <sz val="10"/>
        <color rgb="FFFF0000"/>
        <rFont val="Calibri"/>
        <family val="2"/>
        <scheme val="minor"/>
      </rPr>
      <t xml:space="preserve"> </t>
    </r>
    <r>
      <rPr>
        <sz val="10"/>
        <rFont val="Calibri"/>
        <family val="2"/>
        <scheme val="minor"/>
      </rPr>
      <t>to prevent unauthorized individuals from obtaining the output.</t>
    </r>
  </si>
  <si>
    <r>
      <t xml:space="preserve">Position system components within the facility to minimize potential damage from </t>
    </r>
    <r>
      <rPr>
        <sz val="10"/>
        <color rgb="FF9E0000"/>
        <rFont val="Calibri"/>
        <family val="2"/>
        <scheme val="minor"/>
      </rPr>
      <t>any foreseeable physical and environmental hazards</t>
    </r>
    <r>
      <rPr>
        <sz val="10"/>
        <color rgb="FFFF0000"/>
        <rFont val="Calibri"/>
        <family val="2"/>
        <scheme val="minor"/>
      </rPr>
      <t xml:space="preserve"> </t>
    </r>
    <r>
      <rPr>
        <sz val="10"/>
        <color rgb="FF000000"/>
        <rFont val="Calibri"/>
        <family val="2"/>
        <scheme val="minor"/>
      </rPr>
      <t>and to minimize the opportunity for unauthorized access.</t>
    </r>
  </si>
  <si>
    <r>
      <t>a. Develop, document, and disseminate to</t>
    </r>
    <r>
      <rPr>
        <sz val="10"/>
        <color rgb="FFFF0000"/>
        <rFont val="Calibri"/>
        <family val="2"/>
        <scheme val="minor"/>
      </rPr>
      <t xml:space="preserve"> </t>
    </r>
    <r>
      <rPr>
        <sz val="10"/>
        <color rgb="FF9E0000"/>
        <rFont val="Calibri"/>
        <family val="2"/>
        <scheme val="minor"/>
      </rPr>
      <t>organization-defined personnel or roles</t>
    </r>
    <r>
      <rPr>
        <sz val="10"/>
        <color theme="1"/>
        <rFont val="Calibri"/>
        <family val="2"/>
        <scheme val="minor"/>
      </rPr>
      <t xml:space="preserve">:
    1. </t>
    </r>
    <r>
      <rPr>
        <sz val="10"/>
        <color rgb="FF9E0000"/>
        <rFont val="Calibri"/>
        <family val="2"/>
        <scheme val="minor"/>
      </rPr>
      <t>Organization-level</t>
    </r>
    <r>
      <rPr>
        <sz val="10"/>
        <color rgb="FFFF0000"/>
        <rFont val="Calibri"/>
        <family val="2"/>
        <scheme val="minor"/>
      </rPr>
      <t xml:space="preserve"> </t>
    </r>
    <r>
      <rPr>
        <sz val="10"/>
        <color theme="1"/>
        <rFont val="Calibri"/>
        <family val="2"/>
        <scheme val="minor"/>
      </rPr>
      <t>planning policy that:
        (a) Addresses purpose, scope, roles, responsibilities, management commitment, coordination among organizational entities, and compliance; and
        (b) Is consistent with applicable laws,</t>
    </r>
    <r>
      <rPr>
        <sz val="10"/>
        <color rgb="FFFF0000"/>
        <rFont val="Calibri"/>
        <family val="2"/>
        <scheme val="minor"/>
      </rPr>
      <t xml:space="preserve"> </t>
    </r>
    <r>
      <rPr>
        <sz val="10"/>
        <rFont val="Calibri"/>
        <family val="2"/>
        <scheme val="minor"/>
      </rPr>
      <t>E</t>
    </r>
    <r>
      <rPr>
        <sz val="10"/>
        <color theme="1"/>
        <rFont val="Calibri"/>
        <family val="2"/>
        <scheme val="minor"/>
      </rPr>
      <t xml:space="preserve">xecutive </t>
    </r>
    <r>
      <rPr>
        <sz val="10"/>
        <rFont val="Calibri"/>
        <family val="2"/>
        <scheme val="minor"/>
      </rPr>
      <t>O</t>
    </r>
    <r>
      <rPr>
        <sz val="10"/>
        <color theme="1"/>
        <rFont val="Calibri"/>
        <family val="2"/>
        <scheme val="minor"/>
      </rPr>
      <t xml:space="preserve">rders, directives, regulations, policies, standards, and guidelines; and
    2. Procedures to facilitate the implementation of the planning policy and the associated planning controls;
b. Designate an </t>
    </r>
    <r>
      <rPr>
        <sz val="10"/>
        <color rgb="FF9E0000"/>
        <rFont val="Calibri"/>
        <family val="2"/>
        <scheme val="minor"/>
      </rPr>
      <t>organization-defined official</t>
    </r>
    <r>
      <rPr>
        <sz val="10"/>
        <color theme="1"/>
        <rFont val="Calibri"/>
        <family val="2"/>
        <scheme val="minor"/>
      </rPr>
      <t xml:space="preserve"> to manage the development, documentation, and dissemination of the planning policy and procedures; and
c. Review and update the current planning:
    1. Policy </t>
    </r>
    <r>
      <rPr>
        <sz val="10"/>
        <color rgb="FF9E0000"/>
        <rFont val="Calibri"/>
        <family val="2"/>
        <scheme val="minor"/>
      </rPr>
      <t>at least every one (1) year</t>
    </r>
    <r>
      <rPr>
        <sz val="10"/>
        <color theme="1"/>
        <rFont val="Calibri"/>
        <family val="2"/>
        <scheme val="minor"/>
      </rPr>
      <t xml:space="preserve"> and following </t>
    </r>
    <r>
      <rPr>
        <sz val="10"/>
        <color rgb="FF9E0000"/>
        <rFont val="Calibri"/>
        <family val="2"/>
        <scheme val="minor"/>
      </rPr>
      <t>organization-defined events</t>
    </r>
    <r>
      <rPr>
        <sz val="10"/>
        <color theme="1"/>
        <rFont val="Calibri"/>
        <family val="2"/>
        <scheme val="minor"/>
      </rPr>
      <t xml:space="preserve">; and
    2. Procedures </t>
    </r>
    <r>
      <rPr>
        <sz val="10"/>
        <color rgb="FF9E0000"/>
        <rFont val="Calibri"/>
        <family val="2"/>
        <scheme val="minor"/>
      </rPr>
      <t>at least every one (1) year</t>
    </r>
    <r>
      <rPr>
        <sz val="10"/>
        <color rgb="FFFF0000"/>
        <rFont val="Calibri"/>
        <family val="2"/>
        <scheme val="minor"/>
      </rPr>
      <t xml:space="preserve"> </t>
    </r>
    <r>
      <rPr>
        <sz val="10"/>
        <color theme="1"/>
        <rFont val="Calibri"/>
        <family val="2"/>
        <scheme val="minor"/>
      </rPr>
      <t xml:space="preserve">and following </t>
    </r>
    <r>
      <rPr>
        <sz val="10"/>
        <color rgb="FF9E0000"/>
        <rFont val="Calibri"/>
        <family val="2"/>
        <scheme val="minor"/>
      </rPr>
      <t>organization-defined events</t>
    </r>
    <r>
      <rPr>
        <sz val="10"/>
        <color theme="1"/>
        <rFont val="Calibri"/>
        <family val="2"/>
        <scheme val="minor"/>
      </rPr>
      <t>.</t>
    </r>
  </si>
  <si>
    <r>
      <t xml:space="preserve">a. Develop security and privacy plans for the system that:
    1. Are consistent with the organization’s enterprise architecture;
    2. Explicitly define the constituent system components;
    3. Describe the operational context of the system in terms of mission and business processes;
    4. Identify the individuals that fulfill system roles and responsibilities;
    5. Identify the information types processed, stored, and transmitted by the system;
    6. Provide the security categorization of the system, including supporting rationale;
    7. Describe any specific threats to the system that are of concern to the organization; 
    8. Provide the results of a privacy risk assessment for systems processing Personally Identifiable Information (PII);
    9. Describe the operational environment for the system and any dependencies on or connections to other systems or system components;
 10. Provide an overview of the security and privacy requirements for the system;
 11. Identify any relevant control baselines or overlays, if applicable;
 12. Describe the controls in place or planned for meeting the security and privacy requirements, including a rationale for any tailoring decisions;
 13. Include risk determinations for security and privacy architecture and design decisions;
 14. Include security- and privacy-related activities affecting the system that require planning and coordination with </t>
    </r>
    <r>
      <rPr>
        <sz val="10"/>
        <color rgb="FF9E0000"/>
        <rFont val="Calibri"/>
        <family val="2"/>
        <scheme val="minor"/>
      </rPr>
      <t>organization-defined individuals or groups</t>
    </r>
    <r>
      <rPr>
        <sz val="10"/>
        <color theme="1"/>
        <rFont val="Calibri"/>
        <family val="2"/>
        <scheme val="minor"/>
      </rPr>
      <t xml:space="preserve">; and
 15. Are reviewed and approved by the Authorizing Official (AO) or designated representative prior to plan implementation.
b. Distribute copies of the plans and communicate subsequent changes to the plans to </t>
    </r>
    <r>
      <rPr>
        <sz val="10"/>
        <color rgb="FF9E0000"/>
        <rFont val="Calibri"/>
        <family val="2"/>
        <scheme val="minor"/>
      </rPr>
      <t>organization-defined personnel, roles, or stakeholders</t>
    </r>
    <r>
      <rPr>
        <sz val="10"/>
        <color theme="1"/>
        <rFont val="Calibri"/>
        <family val="2"/>
        <scheme val="minor"/>
      </rPr>
      <t xml:space="preserve">;
c. Review the plans </t>
    </r>
    <r>
      <rPr>
        <sz val="10"/>
        <color rgb="FF9E0000"/>
        <rFont val="Calibri"/>
        <family val="2"/>
        <scheme val="minor"/>
      </rPr>
      <t>at least every one (1) year or following significant changes</t>
    </r>
    <r>
      <rPr>
        <sz val="10"/>
        <color theme="1"/>
        <rFont val="Calibri"/>
        <family val="2"/>
        <scheme val="minor"/>
      </rPr>
      <t>; 
d. Update the plans to address changes to the system and environment of operation or problems identified during plan implementation or control assessments; and
e. Protect the plans from unauthorized disclosure and modification.</t>
    </r>
  </si>
  <si>
    <r>
      <t>a. Establish and provide to individuals requiring access to the system the rules that describe their responsibilities and expected behavior for information and system usage, security, and privacy;
b. Receive a documented acknowledgment from such individuals, indicating that they have read, underst</t>
    </r>
    <r>
      <rPr>
        <sz val="10"/>
        <rFont val="Calibri"/>
        <family val="2"/>
        <scheme val="minor"/>
      </rPr>
      <t>ood</t>
    </r>
    <r>
      <rPr>
        <sz val="10"/>
        <color theme="1"/>
        <rFont val="Calibri"/>
        <family val="2"/>
        <scheme val="minor"/>
      </rPr>
      <t xml:space="preserve">, and agree to abide by the rules of behavior, before authorizing access to information and the system;
c. Review and update the rules of behavior </t>
    </r>
    <r>
      <rPr>
        <sz val="10"/>
        <color rgb="FF9E0000"/>
        <rFont val="Calibri"/>
        <family val="2"/>
        <scheme val="minor"/>
      </rPr>
      <t>at least every one (1) year</t>
    </r>
    <r>
      <rPr>
        <sz val="10"/>
        <color theme="1"/>
        <rFont val="Calibri"/>
        <family val="2"/>
        <scheme val="minor"/>
      </rPr>
      <t xml:space="preserve">; and
d. Require individuals who have acknowledged a previous version of the rules of behavior to read and re-acknowledge </t>
    </r>
    <r>
      <rPr>
        <sz val="10"/>
        <color rgb="FF9E0000"/>
        <rFont val="Calibri"/>
        <family val="2"/>
        <scheme val="minor"/>
      </rPr>
      <t>when the rules are revised or updated</t>
    </r>
    <r>
      <rPr>
        <sz val="10"/>
        <color theme="1"/>
        <rFont val="Calibri"/>
        <family val="2"/>
        <scheme val="minor"/>
      </rPr>
      <t>.</t>
    </r>
  </si>
  <si>
    <r>
      <t xml:space="preserve">a. Develop security and privacy architectures for the system that:
    1. Describe the requirements and approach to be taken for protecting the confidentiality, integrity, and availability of organizational information;
    2. Describe the requirements and approach to be taken for processing Personally Identifiable Information (PII) to minimize privacy risk to individuals;
    3. Describe how the architectures are integrated into and support the enterprise architecture; and
    4. Describe any assumptions about, and dependencies on, external systems and services;
b. Review and update the architectures </t>
    </r>
    <r>
      <rPr>
        <sz val="10"/>
        <color rgb="FF9E0000"/>
        <rFont val="Calibri"/>
        <family val="2"/>
        <scheme val="minor"/>
      </rPr>
      <t>at least every one (1) year or following a significant change</t>
    </r>
    <r>
      <rPr>
        <sz val="10"/>
        <color rgb="FFFF0000"/>
        <rFont val="Calibri"/>
        <family val="2"/>
        <scheme val="minor"/>
      </rPr>
      <t xml:space="preserve"> </t>
    </r>
    <r>
      <rPr>
        <sz val="10"/>
        <rFont val="Calibri"/>
        <family val="2"/>
        <scheme val="minor"/>
      </rPr>
      <t>to reflect changes in the enterprise architecture; and
c. Reflect planned architecture changes in security and privacy plans, Concept of Operations (CONOPS), criticality analysis, organizational procedures, and procurements and acquisitions.</t>
    </r>
  </si>
  <si>
    <r>
      <t>•  Organizations</t>
    </r>
    <r>
      <rPr>
        <b/>
        <sz val="10"/>
        <rFont val="Calibri"/>
        <family val="2"/>
        <scheme val="minor"/>
      </rPr>
      <t xml:space="preserve"> cannot remove or reduce the controls </t>
    </r>
    <r>
      <rPr>
        <sz val="10"/>
        <rFont val="Calibri"/>
        <family val="2"/>
        <scheme val="minor"/>
      </rPr>
      <t xml:space="preserve">included within the CMS ARC-AMPE baseline.
•  AC-02(08) is PROHIBITED from being added to the control baseline.  Access to Personally Identifiable Information (PII) may not be granted to entities that are previously unknown, but rather only to officers and employees who have a need for the information in performance of their duties. Dynamic account creation is an automated process that may not support independent verification of a need for access to PII.
•  Organizations may add controls to the CMS ARC-AMPE baseline, provided those controls </t>
    </r>
    <r>
      <rPr>
        <b/>
        <sz val="10"/>
        <rFont val="Calibri"/>
        <family val="2"/>
        <scheme val="minor"/>
      </rPr>
      <t xml:space="preserve">do not conflict with or create less stringent standards </t>
    </r>
    <r>
      <rPr>
        <sz val="10"/>
        <rFont val="Calibri"/>
        <family val="2"/>
        <scheme val="minor"/>
      </rPr>
      <t xml:space="preserve">than the CMS ARC-AMPE baseline. Any added controls should be the result of a risk-informed decision based on specific mission and business functions, environments of operation, threats and vulnerabilities that can affect their systems, and any other conditions or situations that can impact their organization. </t>
    </r>
    <r>
      <rPr>
        <b/>
        <sz val="10"/>
        <rFont val="Calibri"/>
        <family val="2"/>
        <scheme val="minor"/>
      </rPr>
      <t>See "Entity Specific Tailoring" Tab.</t>
    </r>
    <r>
      <rPr>
        <sz val="10"/>
        <rFont val="Calibri"/>
        <family val="2"/>
        <scheme val="minor"/>
      </rPr>
      <t xml:space="preserve">
•  Parameter values that do not start with “organization-defined” are considered the minimum parameter values for those controls and may only be modified to create more stringent standards.
•  Parameter values that start with “organization-defined” are the responsibility of the organization to assign a value appropriate for their organization. When assigning these parameter values, organizations should consider regulations, statutes, administrative rules, or other similar types of guidance and requirements for safeguarding their systems and information.</t>
    </r>
  </si>
  <si>
    <r>
      <t xml:space="preserve">a. Develop and disseminate an organization-wide information security program plan that:
    1. Provides an overview of the requirements for the security program and a description of the security program management controls and common controls in place or planned for meeting those requirements;
    2. Includes the identification and assignment of roles, responsibilities, management commitment, coordination among organizational entities, and compliance;
    3. Reflects the coordination among organizational entities responsible for information security; and
    4. Is approved by a senior official with responsibility and accountability for the risk being incurred to organizational operations (including mission, functions, image, and reputation), organizational assets, individuals, other organizations, and the Nation;
b. Review and update the organization-wide information security program plan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and</t>
    </r>
    <r>
      <rPr>
        <sz val="10"/>
        <color rgb="FFFF0000"/>
        <rFont val="Calibri"/>
        <family val="2"/>
        <scheme val="minor"/>
      </rPr>
      <t xml:space="preserve"> </t>
    </r>
    <r>
      <rPr>
        <sz val="10"/>
        <rFont val="Calibri"/>
        <family val="2"/>
        <scheme val="minor"/>
      </rPr>
      <t>following</t>
    </r>
    <r>
      <rPr>
        <sz val="10"/>
        <color rgb="FFFF0000"/>
        <rFont val="Calibri"/>
        <family val="2"/>
        <scheme val="minor"/>
      </rPr>
      <t xml:space="preserve"> </t>
    </r>
    <r>
      <rPr>
        <sz val="10"/>
        <color rgb="FF9E0000"/>
        <rFont val="Calibri"/>
        <family val="2"/>
        <scheme val="minor"/>
      </rPr>
      <t>organization-defined events</t>
    </r>
    <r>
      <rPr>
        <sz val="10"/>
        <rFont val="Calibri"/>
        <family val="2"/>
        <scheme val="minor"/>
      </rPr>
      <t>; and
c. Protect the information security program plan from unauthorized disclosure and modification.</t>
    </r>
  </si>
  <si>
    <t xml:space="preserve">•   The Plan of Action and Milestones (POA&amp;M) must be established and maintained throughout the lifecycle of the system starting with development.  For POA&amp;M development and maintenance, see CA-05. 
</t>
  </si>
  <si>
    <r>
      <rPr>
        <b/>
        <sz val="10"/>
        <rFont val="Calibri"/>
        <family val="2"/>
      </rPr>
      <t xml:space="preserve">AE Specific: 
</t>
    </r>
    <r>
      <rPr>
        <sz val="10"/>
        <rFont val="Calibri"/>
        <family val="2"/>
      </rPr>
      <t xml:space="preserve">•  The organization must deliver to CMS a fully updated and accurate POA&amp;M quarterly on 31 January, 30 April, 31 July, and 31 October. 
</t>
    </r>
    <r>
      <rPr>
        <b/>
        <sz val="10"/>
        <rFont val="Calibri"/>
        <family val="2"/>
      </rPr>
      <t xml:space="preserve">
DE Specific: 
</t>
    </r>
    <r>
      <rPr>
        <sz val="10"/>
        <rFont val="Calibri"/>
        <family val="2"/>
      </rPr>
      <t xml:space="preserve">•  The organization must deliver to CMS a fully updated and accurate POA&amp;M, along with the previous three (3) month vulnerability scans quarterly on 31 March, 30 June, 31 August, &amp; 31 December. </t>
    </r>
    <r>
      <rPr>
        <b/>
        <sz val="10"/>
        <rFont val="Calibri"/>
        <family val="2"/>
      </rPr>
      <t xml:space="preserve">
HOML Specific: Nothing Additional
HOS Specific: Nothing Additional
SPML Specific: Nothing Additional
SPS Specific: Nothing Additional
SHA Specific: Nothing Additional</t>
    </r>
  </si>
  <si>
    <r>
      <t xml:space="preserve">Develop and update </t>
    </r>
    <r>
      <rPr>
        <sz val="10"/>
        <color rgb="FF9E0000"/>
        <rFont val="Calibri"/>
        <family val="2"/>
        <scheme val="minor"/>
      </rPr>
      <t>an inventory of the organizational systems at least every one (1) year or when there is a significant change to the inventory</t>
    </r>
    <r>
      <rPr>
        <sz val="10"/>
        <rFont val="Calibri"/>
        <family val="2"/>
        <scheme val="minor"/>
      </rPr>
      <t>.</t>
    </r>
  </si>
  <si>
    <r>
      <t xml:space="preserve">Establish, maintain, and update an inventory of all systems, applications, and projects that process Personally Identifiable Information (PII) </t>
    </r>
    <r>
      <rPr>
        <sz val="10"/>
        <color rgb="FF9E0000"/>
        <rFont val="Calibri"/>
        <family val="2"/>
        <scheme val="minor"/>
      </rPr>
      <t>continuously or when there is a significant change to the systems, applications, and projects that process PII</t>
    </r>
    <r>
      <rPr>
        <sz val="10"/>
        <rFont val="Calibri"/>
        <family val="2"/>
        <scheme val="minor"/>
      </rPr>
      <t>.</t>
    </r>
  </si>
  <si>
    <r>
      <t xml:space="preserve">a. Develop a comprehensive strategy to manage:
    1. Security risk to organizational operations and assets, individuals, other organizations, and the Nation associated with the operation and use of organizational systems; and
    2. Privacy risk to individuals resulting from the authorized processing of Personally Identifiable Information (PII);
b. Implement the risk management strategy consistently across the organization; and
c. Review and update the risk management strategy </t>
    </r>
    <r>
      <rPr>
        <sz val="10"/>
        <color rgb="FF9E0000"/>
        <rFont val="Calibri"/>
        <family val="2"/>
        <scheme val="minor"/>
      </rPr>
      <t>at least every one (1) year</t>
    </r>
    <r>
      <rPr>
        <sz val="10"/>
        <rFont val="Calibri"/>
        <family val="2"/>
        <scheme val="minor"/>
      </rPr>
      <t xml:space="preserve"> or as required, to address organizational changes.</t>
    </r>
  </si>
  <si>
    <r>
      <t xml:space="preserve">a. Define organizational mission and business processes with consideration for information security and privacy and the resulting risk to organizational operations, organizational assets, individuals, other organizations, and the Nation; and
b. Determine information protection and Personally Identifiable Information (PII) processing needs arising from the defined mission and business processes; and
c. Review and revise the mission and business processes </t>
    </r>
    <r>
      <rPr>
        <sz val="10"/>
        <color rgb="FF9E0000"/>
        <rFont val="Calibri"/>
        <family val="2"/>
        <scheme val="minor"/>
      </rPr>
      <t>at least every three (3) years or when significant changes to mission and business occur</t>
    </r>
    <r>
      <rPr>
        <sz val="10"/>
        <rFont val="Calibri"/>
        <family val="2"/>
        <scheme val="minor"/>
      </rPr>
      <t>.</t>
    </r>
  </si>
  <si>
    <t>•  This control is informed by HIPAA and the privacy principles of the ACA, e.g., 45 CFR §155.260(a)(3)(iv) - Individual choice: granting individuals the right to have a reasonable opportunity to make informed decisions on the disclosure of their PII.  In addition, this control - applied to all disclosures helps support audit and breach notification standards.</t>
  </si>
  <si>
    <r>
      <t>a. Develop, document, and implement policies and procedures that address the use of Personally Identifiable Information (PII) for internal testing, training, and research;
b. Limit or minimize the amount of PII  used for internal testing, training, and research purposes;
c. Authorize the use of PII</t>
    </r>
    <r>
      <rPr>
        <strike/>
        <sz val="10"/>
        <rFont val="Calibri"/>
        <family val="2"/>
        <scheme val="minor"/>
      </rPr>
      <t xml:space="preserve"> </t>
    </r>
    <r>
      <rPr>
        <sz val="10"/>
        <rFont val="Calibri"/>
        <family val="2"/>
        <scheme val="minor"/>
      </rPr>
      <t xml:space="preserve">when such information is required for internal testing, training, and research; and
d. Review and update policies and procedures </t>
    </r>
    <r>
      <rPr>
        <sz val="10"/>
        <color rgb="FF9E0000"/>
        <rFont val="Calibri"/>
        <family val="2"/>
        <scheme val="minor"/>
      </rPr>
      <t>at least every one (1) year</t>
    </r>
    <r>
      <rPr>
        <sz val="10"/>
        <rFont val="Calibri"/>
        <family val="2"/>
        <scheme val="minor"/>
      </rPr>
      <t>.</t>
    </r>
  </si>
  <si>
    <r>
      <t xml:space="preserve">Implement a process for receiving and responding to complaints, concerns, or questions from individuals about the organizational security and privacy practices that includes:
a. Mechanisms that are easy to use and readily accessible by the public;
b. All information necessary for successfully filing complaints;
c. Tracking mechanisms to ensure all complaints received are reviewed and addressed within </t>
    </r>
    <r>
      <rPr>
        <sz val="10"/>
        <color rgb="FF9E0000"/>
        <rFont val="Calibri"/>
        <family val="2"/>
        <scheme val="minor"/>
      </rPr>
      <t>thirty (30) working days from timestamp of submission, unless unusual or exceptional circumstances preclude completing action by that time</t>
    </r>
    <r>
      <rPr>
        <sz val="10"/>
        <rFont val="Calibri"/>
        <family val="2"/>
        <scheme val="minor"/>
      </rPr>
      <t xml:space="preserve">;
d. Acknowledgement of receipt of complaints, concerns, or questions from individuals within </t>
    </r>
    <r>
      <rPr>
        <sz val="10"/>
        <color rgb="FF9E0000"/>
        <rFont val="Calibri"/>
        <family val="2"/>
        <scheme val="minor"/>
      </rPr>
      <t>ten (10) working days from timestamp of submission</t>
    </r>
    <r>
      <rPr>
        <sz val="10"/>
        <rFont val="Calibri"/>
        <family val="2"/>
        <scheme val="minor"/>
      </rPr>
      <t xml:space="preserve">; and
e. Response to complaints, concerns, or questions from individuals within </t>
    </r>
    <r>
      <rPr>
        <sz val="10"/>
        <color rgb="FF9E0000"/>
        <rFont val="Calibri"/>
        <family val="2"/>
        <scheme val="minor"/>
      </rPr>
      <t>thirty (30) working days from timestamp of submission, unless unusual or exceptional circumstances preclude completing action by that time</t>
    </r>
    <r>
      <rPr>
        <sz val="10"/>
        <rFont val="Calibri"/>
        <family val="2"/>
        <scheme val="minor"/>
      </rPr>
      <t>.</t>
    </r>
  </si>
  <si>
    <r>
      <t xml:space="preserve">a. Develop </t>
    </r>
    <r>
      <rPr>
        <sz val="10"/>
        <color rgb="FF9E0000"/>
        <rFont val="Calibri"/>
        <family val="2"/>
        <scheme val="minor"/>
      </rPr>
      <t>organization-defined privacy reports</t>
    </r>
    <r>
      <rPr>
        <sz val="10"/>
        <rFont val="Calibri"/>
        <family val="2"/>
        <scheme val="minor"/>
      </rPr>
      <t xml:space="preserve"> and disseminate to:
1. </t>
    </r>
    <r>
      <rPr>
        <sz val="10"/>
        <color rgb="FF9E0000"/>
        <rFont val="Calibri"/>
        <family val="2"/>
        <scheme val="minor"/>
      </rPr>
      <t>Organization-defined oversight bodies</t>
    </r>
    <r>
      <rPr>
        <sz val="10"/>
        <color rgb="FFFF0000"/>
        <rFont val="Calibri"/>
        <family val="2"/>
        <scheme val="minor"/>
      </rPr>
      <t xml:space="preserve"> </t>
    </r>
    <r>
      <rPr>
        <sz val="10"/>
        <rFont val="Calibri"/>
        <family val="2"/>
        <scheme val="minor"/>
      </rPr>
      <t xml:space="preserve">to demonstrate accountability with statutory, regulatory, and policy privacy mandates; and
2. </t>
    </r>
    <r>
      <rPr>
        <sz val="10"/>
        <color rgb="FF9E0000"/>
        <rFont val="Calibri"/>
        <family val="2"/>
        <scheme val="minor"/>
      </rPr>
      <t>Organization-defined officials</t>
    </r>
    <r>
      <rPr>
        <sz val="10"/>
        <rFont val="Calibri"/>
        <family val="2"/>
        <scheme val="minor"/>
      </rPr>
      <t xml:space="preserve"> and other personnel with responsibility for monitoring privacy program compliance; and
b. Review and update privacy reports </t>
    </r>
    <r>
      <rPr>
        <sz val="10"/>
        <color rgb="FF9E0000"/>
        <rFont val="Calibri"/>
        <family val="2"/>
        <scheme val="minor"/>
      </rPr>
      <t>organization-defined frequency</t>
    </r>
    <r>
      <rPr>
        <sz val="10"/>
        <rFont val="Calibri"/>
        <family val="2"/>
        <scheme val="minor"/>
      </rPr>
      <t>.</t>
    </r>
  </si>
  <si>
    <r>
      <t xml:space="preserve">a. Identify and document:
    1. Assumptions affecting risk assessments, risk responses, and risk monitoring;
    2. Constraints affecting risk assessments, risk responses, and risk monitoring;
    3. Priorities and trade-offs considered by the organization for managing risk; and
    4. Organizational risk tolerance;
b. Distribute the results of risk framing activities to </t>
    </r>
    <r>
      <rPr>
        <sz val="10"/>
        <color rgb="FF9E0000"/>
        <rFont val="Calibri"/>
        <family val="2"/>
        <scheme val="minor"/>
      </rPr>
      <t>organization-defined personnel who have responsibilities for risk management</t>
    </r>
    <r>
      <rPr>
        <sz val="10"/>
        <rFont val="Calibri"/>
        <family val="2"/>
        <scheme val="minor"/>
      </rPr>
      <t xml:space="preserve">; and
c. Review and update risk framing considerations </t>
    </r>
    <r>
      <rPr>
        <sz val="10"/>
        <color rgb="FF9E0000"/>
        <rFont val="Calibri"/>
        <family val="2"/>
        <scheme val="minor"/>
      </rPr>
      <t>at least every one (1) year or when a significant change occurs</t>
    </r>
    <r>
      <rPr>
        <sz val="10"/>
        <rFont val="Calibri"/>
        <family val="2"/>
        <scheme val="minor"/>
      </rPr>
      <t>.</t>
    </r>
  </si>
  <si>
    <r>
      <t>Develop an organization-wide continuous monitoring strategy and implement continuous monitoring programs that include:
a. Establishing organization-wide metrics to be monitored</t>
    </r>
    <r>
      <rPr>
        <sz val="10"/>
        <color rgb="FFFF0000"/>
        <rFont val="Calibri"/>
        <family val="2"/>
        <scheme val="minor"/>
      </rPr>
      <t xml:space="preserve"> </t>
    </r>
    <r>
      <rPr>
        <sz val="10"/>
        <color rgb="FF9E0000"/>
        <rFont val="Calibri"/>
        <family val="2"/>
        <scheme val="minor"/>
      </rPr>
      <t>as defined by the organization</t>
    </r>
    <r>
      <rPr>
        <sz val="10"/>
        <rFont val="Calibri"/>
        <family val="2"/>
        <scheme val="minor"/>
      </rPr>
      <t xml:space="preserve">;
b. Establishing </t>
    </r>
    <r>
      <rPr>
        <sz val="10"/>
        <color rgb="FF9E0000"/>
        <rFont val="Calibri"/>
        <family val="2"/>
        <scheme val="minor"/>
      </rPr>
      <t>organization-defined frequencies</t>
    </r>
    <r>
      <rPr>
        <sz val="10"/>
        <rFont val="Calibri"/>
        <family val="2"/>
        <scheme val="minor"/>
      </rPr>
      <t xml:space="preserve"> for monitoring and </t>
    </r>
    <r>
      <rPr>
        <sz val="10"/>
        <color rgb="FF9E0000"/>
        <rFont val="Calibri"/>
        <family val="2"/>
        <scheme val="minor"/>
      </rPr>
      <t>organization-defined frequencies</t>
    </r>
    <r>
      <rPr>
        <sz val="10"/>
        <rFont val="Calibri"/>
        <family val="2"/>
        <scheme val="minor"/>
      </rPr>
      <t xml:space="preserve"> for assessment of control effectiveness;
c. Ongoing monitoring of organizationally defined metrics in accordance with the continuous monitoring strategy;
d. Correlation and analysis of information generated by control assessments and monitoring;
e. Response actions to address results of the analysis of control assessment and monitoring information; and
f. Reporting the security and privacy status of organizational systems to </t>
    </r>
    <r>
      <rPr>
        <sz val="10"/>
        <color rgb="FF9E0000"/>
        <rFont val="Calibri"/>
        <family val="2"/>
        <scheme val="minor"/>
      </rPr>
      <t>organization-defined personnel or roles at least every thirty (30) days</t>
    </r>
    <r>
      <rPr>
        <sz val="10"/>
        <rFont val="Calibri"/>
        <family val="2"/>
        <scheme val="minor"/>
      </rPr>
      <t>.</t>
    </r>
  </si>
  <si>
    <r>
      <t xml:space="preserve">a. Develop, document, and disseminate to </t>
    </r>
    <r>
      <rPr>
        <sz val="10"/>
        <color rgb="FF9E0000"/>
        <rFont val="Calibri"/>
        <family val="2"/>
        <scheme val="minor"/>
      </rPr>
      <t>applicable personnel and roles</t>
    </r>
    <r>
      <rPr>
        <sz val="10"/>
        <rFont val="Calibri"/>
        <family val="2"/>
        <scheme val="minor"/>
      </rPr>
      <t xml:space="preserve">: 
    1. </t>
    </r>
    <r>
      <rPr>
        <sz val="10"/>
        <color rgb="FF9E0000"/>
        <rFont val="Calibri"/>
        <family val="2"/>
        <scheme val="minor"/>
      </rPr>
      <t>Organization-level</t>
    </r>
    <r>
      <rPr>
        <sz val="10"/>
        <rFont val="Calibri"/>
        <family val="2"/>
        <scheme val="minor"/>
      </rPr>
      <t xml:space="preserve"> personnel security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personnel security policy and the associated personnel security controls;
b. Designate </t>
    </r>
    <r>
      <rPr>
        <sz val="10"/>
        <color theme="1"/>
        <rFont val="Calibri"/>
        <family val="2"/>
        <scheme val="minor"/>
      </rPr>
      <t xml:space="preserve">an </t>
    </r>
    <r>
      <rPr>
        <sz val="10"/>
        <color rgb="FF9E0000"/>
        <rFont val="Calibri"/>
        <family val="2"/>
        <scheme val="minor"/>
      </rPr>
      <t>organization-defined official</t>
    </r>
    <r>
      <rPr>
        <sz val="10"/>
        <rFont val="Calibri"/>
        <family val="2"/>
        <scheme val="minor"/>
      </rPr>
      <t xml:space="preserve"> to manage the development, documentation, and dissemination of the physical and environmental protection policy and procedures; and
c. Review and update the current personnel security:
    1. Policy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organization-defined events</t>
    </r>
    <r>
      <rPr>
        <sz val="10"/>
        <rFont val="Calibri"/>
        <family val="2"/>
        <scheme val="minor"/>
      </rPr>
      <t xml:space="preserve">;  and
    2. Procedures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rFont val="Calibri"/>
        <family val="2"/>
        <scheme val="minor"/>
      </rPr>
      <t>.</t>
    </r>
  </si>
  <si>
    <r>
      <t xml:space="preserve">a. Assign a risk designation to all organizational positions;
b. Establish screening criteria for individuals filling those positions; and
c. Review and update position risk designations </t>
    </r>
    <r>
      <rPr>
        <sz val="10"/>
        <color rgb="FF9E0000"/>
        <rFont val="Calibri"/>
        <family val="2"/>
        <scheme val="minor"/>
      </rPr>
      <t>at least every one (1) year or whenever a position’s duties are changed, revised, or realigned</t>
    </r>
    <r>
      <rPr>
        <sz val="10"/>
        <rFont val="Calibri"/>
        <family val="2"/>
        <scheme val="minor"/>
      </rPr>
      <t>.</t>
    </r>
  </si>
  <si>
    <r>
      <t xml:space="preserve">a. Screen individuals prior to authorizing access to the system; and
b. Rescreen individuals in accordance with </t>
    </r>
    <r>
      <rPr>
        <sz val="10"/>
        <color rgb="FF9E0000"/>
        <rFont val="Calibri"/>
        <family val="2"/>
        <scheme val="minor"/>
      </rPr>
      <t>organizational Personnel Security Policy and anytime they change a position</t>
    </r>
    <r>
      <rPr>
        <sz val="10"/>
        <rFont val="Calibri"/>
        <family val="2"/>
        <scheme val="minor"/>
      </rPr>
      <t>.</t>
    </r>
  </si>
  <si>
    <r>
      <t xml:space="preserve">Upon termination of individual employment:
a. Disable system access </t>
    </r>
    <r>
      <rPr>
        <sz val="10"/>
        <color rgb="FF9E0000"/>
        <rFont val="Calibri"/>
        <family val="2"/>
        <scheme val="minor"/>
      </rPr>
      <t>within the same day as termination</t>
    </r>
    <r>
      <rPr>
        <sz val="10"/>
        <rFont val="Calibri"/>
        <family val="2"/>
        <scheme val="minor"/>
      </rPr>
      <t>;
b. Terminate or revoke any authenticators and credentials associated with the individual;
c. Conduct exit interviews that include a discussion of non-disclosure of information security and privacy information; 
d. Retrieve all security-related organizational system-related property; and
e. Retain access to organizational information and systems formerly controlled by the terminated individual</t>
    </r>
    <r>
      <rPr>
        <sz val="10"/>
        <color rgb="FFFF0000"/>
        <rFont val="Calibri"/>
        <family val="2"/>
        <scheme val="minor"/>
      </rPr>
      <t>.</t>
    </r>
  </si>
  <si>
    <r>
      <t xml:space="preserve">a. Review and confirm ongoing operational need for current logical and physical access authorizations to systems and facilities when individuals are reassigned or transferred to other positions within the organization;
b. Initiate </t>
    </r>
    <r>
      <rPr>
        <sz val="10"/>
        <color rgb="FF9E0000"/>
        <rFont val="Calibri"/>
        <family val="2"/>
        <scheme val="minor"/>
      </rPr>
      <t>reassignment actions to ensure all system accesses no longer required (e.g., need to know) are removed or disabled</t>
    </r>
    <r>
      <rPr>
        <sz val="10"/>
        <color rgb="FFFF0000"/>
        <rFont val="Calibri"/>
        <family val="2"/>
        <scheme val="minor"/>
      </rPr>
      <t xml:space="preserve"> </t>
    </r>
    <r>
      <rPr>
        <sz val="10"/>
        <rFont val="Calibri"/>
        <family val="2"/>
        <scheme val="minor"/>
      </rPr>
      <t>within</t>
    </r>
    <r>
      <rPr>
        <sz val="10"/>
        <color rgb="FFFF0000"/>
        <rFont val="Calibri"/>
        <family val="2"/>
        <scheme val="minor"/>
      </rPr>
      <t xml:space="preserve"> </t>
    </r>
    <r>
      <rPr>
        <sz val="10"/>
        <color rgb="FF9E0000"/>
        <rFont val="Calibri"/>
        <family val="2"/>
        <scheme val="minor"/>
      </rPr>
      <t>twenty-four (24) hours</t>
    </r>
    <r>
      <rPr>
        <sz val="10"/>
        <rFont val="Calibri"/>
        <family val="2"/>
        <scheme val="minor"/>
      </rPr>
      <t xml:space="preserve">: </t>
    </r>
    <r>
      <rPr>
        <sz val="10"/>
        <color rgb="FFFF0000"/>
        <rFont val="Calibri"/>
        <family val="2"/>
        <scheme val="minor"/>
      </rPr>
      <t xml:space="preserve">
</t>
    </r>
    <r>
      <rPr>
        <sz val="10"/>
        <rFont val="Calibri"/>
        <family val="2"/>
        <scheme val="minor"/>
      </rPr>
      <t xml:space="preserve">c. Modify access authorization as needed to correspond with any changes in operational need due to reassignment or transfer; and
d. Notify </t>
    </r>
    <r>
      <rPr>
        <sz val="10"/>
        <color rgb="FF9E0000"/>
        <rFont val="Calibri"/>
        <family val="2"/>
        <scheme val="minor"/>
      </rPr>
      <t>organization-defined personnel or roles</t>
    </r>
    <r>
      <rPr>
        <sz val="10"/>
        <color rgb="FFFF0000"/>
        <rFont val="Calibri"/>
        <family val="2"/>
        <scheme val="minor"/>
      </rPr>
      <t xml:space="preserve"> </t>
    </r>
    <r>
      <rPr>
        <sz val="10"/>
        <rFont val="Calibri"/>
        <family val="2"/>
        <scheme val="minor"/>
      </rPr>
      <t>within</t>
    </r>
    <r>
      <rPr>
        <sz val="10"/>
        <color rgb="FFFF0000"/>
        <rFont val="Calibri"/>
        <family val="2"/>
        <scheme val="minor"/>
      </rPr>
      <t xml:space="preserve"> </t>
    </r>
    <r>
      <rPr>
        <sz val="10"/>
        <color rgb="FF9E0000"/>
        <rFont val="Calibri"/>
        <family val="2"/>
        <scheme val="minor"/>
      </rPr>
      <t>twenty-four (24) hours</t>
    </r>
    <r>
      <rPr>
        <sz val="10"/>
        <rFont val="Calibri"/>
        <family val="2"/>
        <scheme val="minor"/>
      </rPr>
      <t>.</t>
    </r>
  </si>
  <si>
    <r>
      <t xml:space="preserve">a. Develop and document access agreements for organizational systems;
b. Review and update the access agreements </t>
    </r>
    <r>
      <rPr>
        <sz val="10"/>
        <color rgb="FF9E0000"/>
        <rFont val="Calibri"/>
        <family val="2"/>
        <scheme val="minor"/>
      </rPr>
      <t>as part of the system security authorization or when a contract is renewed or extended, but at a minimum at least every one (1) year</t>
    </r>
    <r>
      <rPr>
        <sz val="10"/>
        <rFont val="Calibri"/>
        <family val="2"/>
        <scheme val="minor"/>
      </rPr>
      <t xml:space="preserve">; and
c. Verify that individuals requiring access to organizational information and systems: 
    1. Sign appropriate access agreements (paper or electronic) prior to being granted access; and
    2. Re-sign access agreements to maintain access to organizational systems when access agreements have been updated or </t>
    </r>
    <r>
      <rPr>
        <sz val="10"/>
        <color rgb="FF9E0000"/>
        <rFont val="Calibri"/>
        <family val="2"/>
        <scheme val="minor"/>
      </rPr>
      <t>at least every one (1) year</t>
    </r>
    <r>
      <rPr>
        <sz val="10"/>
        <rFont val="Calibri"/>
        <family val="2"/>
        <scheme val="minor"/>
      </rPr>
      <t>.</t>
    </r>
  </si>
  <si>
    <r>
      <t xml:space="preserve">a. Establish personnel security requirements, including security roles and responsibilities for external providers;
b. Require external providers to comply with personnel security policies and procedures established by the organization;
c. Document personnel security requirements;
d. Require external providers to notify </t>
    </r>
    <r>
      <rPr>
        <sz val="10"/>
        <color rgb="FF9E0000"/>
        <rFont val="Calibri"/>
        <family val="2"/>
        <scheme val="minor"/>
      </rPr>
      <t>organization-defined personnel or roles</t>
    </r>
    <r>
      <rPr>
        <sz val="10"/>
        <color theme="1"/>
        <rFont val="Calibri"/>
        <family val="2"/>
        <scheme val="minor"/>
      </rPr>
      <t xml:space="preserve"> of any personnel transfers or terminations of external personnel who possess organizational credentials and/or badges, or who have system privileges within </t>
    </r>
    <r>
      <rPr>
        <sz val="10"/>
        <color rgb="FF9E0000"/>
        <rFont val="Calibri"/>
        <family val="2"/>
        <scheme val="minor"/>
      </rPr>
      <t>twenty-four (24) hours</t>
    </r>
    <r>
      <rPr>
        <sz val="10"/>
        <color theme="1"/>
        <rFont val="Calibri"/>
        <family val="2"/>
        <scheme val="minor"/>
      </rPr>
      <t>; and
e. Monitor provider compliance with personnel security requirements.</t>
    </r>
  </si>
  <si>
    <r>
      <t xml:space="preserve">a. Employ a formal sanctions process for individuals failing to comply with established information security and privacy policies and procedures; and
b. Notify </t>
    </r>
    <r>
      <rPr>
        <sz val="10"/>
        <color rgb="FF9E0000"/>
        <rFont val="Calibri"/>
        <family val="2"/>
        <scheme val="minor"/>
      </rPr>
      <t>organization-defined personnel or roles</t>
    </r>
    <r>
      <rPr>
        <sz val="10"/>
        <rFont val="Calibri"/>
        <family val="2"/>
        <scheme val="minor"/>
      </rPr>
      <t xml:space="preserve"> within </t>
    </r>
    <r>
      <rPr>
        <sz val="10"/>
        <color rgb="FF9E0000"/>
        <rFont val="Calibri"/>
        <family val="2"/>
        <scheme val="minor"/>
      </rPr>
      <t>twenty-four (24) hours</t>
    </r>
    <r>
      <rPr>
        <sz val="10"/>
        <rFont val="Calibri"/>
        <family val="2"/>
        <scheme val="minor"/>
      </rPr>
      <t xml:space="preserve"> when a formal employee sanctions process is initiated, identifying the individual sanctioned and the reason for the sanction.</t>
    </r>
  </si>
  <si>
    <r>
      <t>a. Develop, document, and disseminate to</t>
    </r>
    <r>
      <rPr>
        <sz val="10"/>
        <color rgb="FFFF0000"/>
        <rFont val="Calibri"/>
        <family val="2"/>
        <scheme val="minor"/>
      </rPr>
      <t xml:space="preserve"> </t>
    </r>
    <r>
      <rPr>
        <sz val="10"/>
        <color rgb="FF9E0000"/>
        <rFont val="Calibri"/>
        <family val="2"/>
        <scheme val="minor"/>
      </rPr>
      <t>organization-defined personnel and roles</t>
    </r>
    <r>
      <rPr>
        <sz val="10"/>
        <rFont val="Calibri"/>
        <family val="2"/>
        <scheme val="minor"/>
      </rPr>
      <t>:
    1. An</t>
    </r>
    <r>
      <rPr>
        <sz val="10"/>
        <color rgb="FFFF0000"/>
        <rFont val="Calibri"/>
        <family val="2"/>
        <scheme val="minor"/>
      </rPr>
      <t xml:space="preserve"> </t>
    </r>
    <r>
      <rPr>
        <sz val="10"/>
        <color rgb="FF9E0000"/>
        <rFont val="Calibri"/>
        <family val="2"/>
        <scheme val="minor"/>
      </rPr>
      <t>organizational-level</t>
    </r>
    <r>
      <rPr>
        <sz val="10"/>
        <color rgb="FFFF0000"/>
        <rFont val="Calibri"/>
        <family val="2"/>
        <scheme val="minor"/>
      </rPr>
      <t xml:space="preserve"> </t>
    </r>
    <r>
      <rPr>
        <sz val="10"/>
        <rFont val="Calibri"/>
        <family val="2"/>
        <scheme val="minor"/>
      </rPr>
      <t>Personally Identifiable Information (PII)</t>
    </r>
    <r>
      <rPr>
        <sz val="10"/>
        <color rgb="FFFF0000"/>
        <rFont val="Calibri"/>
        <family val="2"/>
        <scheme val="minor"/>
      </rPr>
      <t xml:space="preserve"> </t>
    </r>
    <r>
      <rPr>
        <sz val="10"/>
        <rFont val="Calibri"/>
        <family val="2"/>
        <scheme val="minor"/>
      </rPr>
      <t>processing and transparency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PII processing and transparency policy and the associated PII processing and transparency controls;
b. Designate an organization-defined official to manage the development, documentation, and dissemination of the PII</t>
    </r>
    <r>
      <rPr>
        <sz val="10"/>
        <color rgb="FFFF0000"/>
        <rFont val="Calibri"/>
        <family val="2"/>
        <scheme val="minor"/>
      </rPr>
      <t xml:space="preserve">  </t>
    </r>
    <r>
      <rPr>
        <sz val="10"/>
        <rFont val="Calibri"/>
        <family val="2"/>
        <scheme val="minor"/>
      </rPr>
      <t xml:space="preserve">processing and transparency policy and procedures; and
c. Review and update the current PII processing and transparency:
    1. Policy </t>
    </r>
    <r>
      <rPr>
        <sz val="10"/>
        <color rgb="FF9E0000"/>
        <rFont val="Calibri"/>
        <family val="2"/>
        <scheme val="minor"/>
      </rPr>
      <t>at least every one (1) year</t>
    </r>
    <r>
      <rPr>
        <sz val="10"/>
        <rFont val="Calibri"/>
        <family val="2"/>
        <scheme val="minor"/>
      </rPr>
      <t xml:space="preserve"> and following </t>
    </r>
    <r>
      <rPr>
        <sz val="10"/>
        <color rgb="FF9E0000"/>
        <rFont val="Calibri"/>
        <family val="2"/>
        <scheme val="minor"/>
      </rPr>
      <t>organization-defined events</t>
    </r>
    <r>
      <rPr>
        <sz val="10"/>
        <rFont val="Calibri"/>
        <family val="2"/>
        <scheme val="minor"/>
      </rPr>
      <t xml:space="preserve">; and
    2. Procedures </t>
    </r>
    <r>
      <rPr>
        <sz val="10"/>
        <color rgb="FF9E0000"/>
        <rFont val="Calibri"/>
        <family val="2"/>
        <scheme val="minor"/>
      </rPr>
      <t>at least every one (1) year</t>
    </r>
    <r>
      <rPr>
        <sz val="10"/>
        <rFont val="Calibri"/>
        <family val="2"/>
        <scheme val="minor"/>
      </rPr>
      <t xml:space="preserve"> and </t>
    </r>
    <r>
      <rPr>
        <sz val="10"/>
        <color rgb="FFFF0000"/>
        <rFont val="Calibri"/>
        <family val="2"/>
        <scheme val="minor"/>
      </rPr>
      <t xml:space="preserve"> </t>
    </r>
    <r>
      <rPr>
        <sz val="10"/>
        <rFont val="Calibri"/>
        <family val="2"/>
        <scheme val="minor"/>
      </rPr>
      <t>following</t>
    </r>
    <r>
      <rPr>
        <sz val="10"/>
        <color rgb="FFFF0000"/>
        <rFont val="Calibri"/>
        <family val="2"/>
        <scheme val="minor"/>
      </rPr>
      <t xml:space="preserve"> </t>
    </r>
    <r>
      <rPr>
        <sz val="10"/>
        <color rgb="FF9E0000"/>
        <rFont val="Calibri"/>
        <family val="2"/>
        <scheme val="minor"/>
      </rPr>
      <t>organization-defined events</t>
    </r>
    <r>
      <rPr>
        <sz val="10"/>
        <rFont val="Calibri"/>
        <family val="2"/>
        <scheme val="minor"/>
      </rPr>
      <t>.</t>
    </r>
  </si>
  <si>
    <r>
      <t xml:space="preserve">a. Identify and document the </t>
    </r>
    <r>
      <rPr>
        <sz val="10"/>
        <color rgb="FF9E0000"/>
        <rFont val="Calibri"/>
        <family val="2"/>
        <scheme val="minor"/>
      </rPr>
      <t>organization-defined purpose(s)</t>
    </r>
    <r>
      <rPr>
        <sz val="10"/>
        <rFont val="Calibri"/>
        <family val="2"/>
        <scheme val="minor"/>
      </rPr>
      <t xml:space="preserve"> for processing Personally Identifiable Information (PII);
b. Describe the purpose(s) in the public privacy notices and policies of the organization; 
c. Restrict the </t>
    </r>
    <r>
      <rPr>
        <sz val="10"/>
        <color rgb="FF9E0000"/>
        <rFont val="Calibri"/>
        <family val="2"/>
        <scheme val="minor"/>
      </rPr>
      <t>organization-defined processing</t>
    </r>
    <r>
      <rPr>
        <sz val="10"/>
        <rFont val="Calibri"/>
        <family val="2"/>
        <scheme val="minor"/>
      </rPr>
      <t xml:space="preserve"> of PII to only that which is compatible with the identified purpose(s); and 
d. Monitor changes in processing PII and implement </t>
    </r>
    <r>
      <rPr>
        <sz val="10"/>
        <color rgb="FF9E0000"/>
        <rFont val="Calibri"/>
        <family val="2"/>
        <scheme val="minor"/>
      </rPr>
      <t>organization-defined mechanisms</t>
    </r>
    <r>
      <rPr>
        <sz val="10"/>
        <rFont val="Calibri"/>
        <family val="2"/>
        <scheme val="minor"/>
      </rPr>
      <t xml:space="preserve"> to ensure that any changes are made in accordance with </t>
    </r>
    <r>
      <rPr>
        <sz val="10"/>
        <color rgb="FF9E0000"/>
        <rFont val="Calibri"/>
        <family val="2"/>
        <scheme val="minor"/>
      </rPr>
      <t>organization-defined requirements</t>
    </r>
    <r>
      <rPr>
        <sz val="10"/>
        <rFont val="Calibri"/>
        <family val="2"/>
        <scheme val="minor"/>
      </rPr>
      <t>.</t>
    </r>
  </si>
  <si>
    <r>
      <t xml:space="preserve">Implement </t>
    </r>
    <r>
      <rPr>
        <sz val="10"/>
        <color rgb="FF9E0000"/>
        <rFont val="Calibri"/>
        <family val="2"/>
        <scheme val="minor"/>
      </rPr>
      <t>organization-defined tools or mechanisms</t>
    </r>
    <r>
      <rPr>
        <sz val="10"/>
        <rFont val="Calibri"/>
        <family val="2"/>
        <scheme val="minor"/>
      </rPr>
      <t xml:space="preserve"> for individuals to consent to the processing of their Personally Identifiable Information (PII) prior to its collection that facilitate individuals’ informed decision-making.</t>
    </r>
  </si>
  <si>
    <r>
      <t xml:space="preserve">Implement </t>
    </r>
    <r>
      <rPr>
        <sz val="10"/>
        <color rgb="FF9E0000"/>
        <rFont val="Calibri"/>
        <family val="2"/>
        <scheme val="minor"/>
      </rPr>
      <t>organization-defined tools or mechanisms</t>
    </r>
    <r>
      <rPr>
        <sz val="10"/>
        <rFont val="Calibri"/>
        <family val="2"/>
        <scheme val="minor"/>
      </rPr>
      <t xml:space="preserve"> for individuals to revoke consent to the processing of their Personally Identifiable Information (PII).</t>
    </r>
  </si>
  <si>
    <r>
      <t>Provide notice to individuals about the processing of</t>
    </r>
    <r>
      <rPr>
        <sz val="10"/>
        <color theme="1"/>
        <rFont val="Calibri"/>
        <family val="2"/>
        <scheme val="minor"/>
      </rPr>
      <t xml:space="preserve"> P</t>
    </r>
    <r>
      <rPr>
        <sz val="10"/>
        <rFont val="Calibri"/>
        <family val="2"/>
        <scheme val="minor"/>
      </rPr>
      <t xml:space="preserve">ersonally </t>
    </r>
    <r>
      <rPr>
        <sz val="10"/>
        <color theme="1"/>
        <rFont val="Calibri"/>
        <family val="2"/>
        <scheme val="minor"/>
      </rPr>
      <t>Identifiable Information (PII) that:</t>
    </r>
    <r>
      <rPr>
        <sz val="10"/>
        <rFont val="Calibri"/>
        <family val="2"/>
        <scheme val="minor"/>
      </rPr>
      <t xml:space="preserve">
a. Is available to individuals upon first interacting with an organization, and subsequently at </t>
    </r>
    <r>
      <rPr>
        <sz val="10"/>
        <color rgb="FF9E0000"/>
        <rFont val="Calibri"/>
        <family val="2"/>
        <scheme val="minor"/>
      </rPr>
      <t>organization-defined frequency</t>
    </r>
    <r>
      <rPr>
        <sz val="10"/>
        <rFont val="Calibri"/>
        <family val="2"/>
        <scheme val="minor"/>
      </rPr>
      <t xml:space="preserve">;
b. Presents clear and easy to understand information about PII processing in plain language;
c. Identifies the authority that authorizes the processing of PII;
d. Identifies the purposes for which PII is to be processed; and
e. Includes </t>
    </r>
    <r>
      <rPr>
        <sz val="10"/>
        <color rgb="FF9E0000"/>
        <rFont val="Calibri"/>
        <family val="2"/>
        <scheme val="minor"/>
      </rPr>
      <t>any additional information the organization deems necessary to effect compliance with applicable laws, regulations, or policies</t>
    </r>
    <r>
      <rPr>
        <sz val="10"/>
        <rFont val="Calibri"/>
        <family val="2"/>
        <scheme val="minor"/>
      </rPr>
      <t>.</t>
    </r>
  </si>
  <si>
    <r>
      <t>Present notice of Personally Identifiable Information (PII) processing to individuals at a time and location where the individual provides PII or in conjunction with a data action, or</t>
    </r>
    <r>
      <rPr>
        <sz val="10"/>
        <color rgb="FFFF0000"/>
        <rFont val="Calibri"/>
        <family val="2"/>
        <scheme val="minor"/>
      </rPr>
      <t xml:space="preserve"> </t>
    </r>
    <r>
      <rPr>
        <sz val="10"/>
        <color rgb="FF9E0000"/>
        <rFont val="Calibri"/>
        <family val="2"/>
        <scheme val="minor"/>
      </rPr>
      <t>at an organization-defined frequency</t>
    </r>
    <r>
      <rPr>
        <sz val="10"/>
        <rFont val="Calibri"/>
        <family val="2"/>
        <scheme val="minor"/>
      </rPr>
      <t>.</t>
    </r>
  </si>
  <si>
    <r>
      <t xml:space="preserve">When a system processes Social Security numbers:
(a) Eliminate unnecessary collection, maintenance, and use of Social Security numbers, and explore alternatives to their use as a personal identifier.
(b) Do not deny any individual any right, benefit, or privilege provided by law because of their refusal to disclose their Social Security number.
</t>
    </r>
    <r>
      <rPr>
        <sz val="10"/>
        <color rgb="FF9E0000"/>
        <rFont val="Calibri"/>
        <family val="2"/>
        <scheme val="minor"/>
      </rPr>
      <t xml:space="preserve">     </t>
    </r>
    <r>
      <rPr>
        <b/>
        <sz val="10"/>
        <color rgb="FF9E0000"/>
        <rFont val="Calibri"/>
        <family val="2"/>
        <scheme val="minor"/>
      </rPr>
      <t xml:space="preserve">Exception 1 – </t>
    </r>
    <r>
      <rPr>
        <sz val="10"/>
        <color rgb="FF9E0000"/>
        <rFont val="Calibri"/>
        <family val="2"/>
        <scheme val="minor"/>
      </rPr>
      <t>Services provided under Title 42, Chapter IV, Subchapter C may require a Social Security number for enrollment, or a valid exception as defined in 45 CFR 435.910, or as required by State Law.</t>
    </r>
    <r>
      <rPr>
        <b/>
        <sz val="10"/>
        <color rgb="FF9E0000"/>
        <rFont val="Calibri"/>
        <family val="2"/>
        <scheme val="minor"/>
      </rPr>
      <t xml:space="preserve">
     Exception 2 –</t>
    </r>
    <r>
      <rPr>
        <sz val="10"/>
        <color rgb="FF9E0000"/>
        <rFont val="Calibri"/>
        <family val="2"/>
        <scheme val="minor"/>
      </rPr>
      <t xml:space="preserve"> Health Exchange Enrollment Where 45 CFR 155.310(a)(3) applies:
          (i) The Exchange must require an applicant who has a Social Security number to provide it to the Exchange.
          (ii) The Exchange may not require an individual who is not seeking coverage for themselves to provide a Social Security number, except as specified in § 155.305(f)(6).
</t>
    </r>
    <r>
      <rPr>
        <sz val="10"/>
        <rFont val="Calibri"/>
        <family val="2"/>
        <scheme val="minor"/>
      </rPr>
      <t>(c) Inform any individual who is asked to disclose their Social Security number of the following three items:
     - Whether that disclosure is mandatory or voluntary;
     - The statutory or other authority by which the number is being solicited; and
     - The intended uses of the number.</t>
    </r>
  </si>
  <si>
    <r>
      <t xml:space="preserve">a. Develop, document, and disseminate to </t>
    </r>
    <r>
      <rPr>
        <sz val="10"/>
        <color rgb="FF9E0000"/>
        <rFont val="Calibri"/>
        <family val="2"/>
        <scheme val="minor"/>
      </rPr>
      <t>organization-defined personnel or roles</t>
    </r>
    <r>
      <rPr>
        <sz val="10"/>
        <color theme="1"/>
        <rFont val="Calibri"/>
        <family val="2"/>
        <scheme val="minor"/>
      </rPr>
      <t xml:space="preserve">:
    1. </t>
    </r>
    <r>
      <rPr>
        <sz val="10"/>
        <color rgb="FF9E0000"/>
        <rFont val="Calibri"/>
        <family val="2"/>
        <scheme val="minor"/>
      </rPr>
      <t>Organization-level</t>
    </r>
    <r>
      <rPr>
        <sz val="10"/>
        <color rgb="FFFF0000"/>
        <rFont val="Calibri"/>
        <family val="2"/>
        <scheme val="minor"/>
      </rPr>
      <t xml:space="preserve"> </t>
    </r>
    <r>
      <rPr>
        <sz val="10"/>
        <color theme="1"/>
        <rFont val="Calibri"/>
        <family val="2"/>
        <scheme val="minor"/>
      </rPr>
      <t xml:space="preserve">risk assessment policy that:
        (a) Addresses purpose, scope, roles, responsibilities, management commitment, coordination among organizational entities, and compliance; and
        (b) Is consistent with applicable laws, </t>
    </r>
    <r>
      <rPr>
        <sz val="10"/>
        <rFont val="Calibri"/>
        <family val="2"/>
        <scheme val="minor"/>
      </rPr>
      <t>Executive Or</t>
    </r>
    <r>
      <rPr>
        <sz val="10"/>
        <color theme="1"/>
        <rFont val="Calibri"/>
        <family val="2"/>
        <scheme val="minor"/>
      </rPr>
      <t xml:space="preserve">ders, directives, regulations, policies, standards, and guidelines; and
    2. Procedures to facilitate the implementation of the risk assessment policy and the associated risk assessment controls;
b. Designate an </t>
    </r>
    <r>
      <rPr>
        <sz val="10"/>
        <color rgb="FF9E0000"/>
        <rFont val="Calibri"/>
        <family val="2"/>
        <scheme val="minor"/>
      </rPr>
      <t>organization-defined official</t>
    </r>
    <r>
      <rPr>
        <sz val="10"/>
        <color theme="1"/>
        <rFont val="Calibri"/>
        <family val="2"/>
        <scheme val="minor"/>
      </rPr>
      <t xml:space="preserve"> to manage the development, documentation, and dissemination of the risk assessment policy and procedures; and
c. Review and update the current risk assessment:
    1. Policy</t>
    </r>
    <r>
      <rPr>
        <sz val="10"/>
        <color rgb="FFFF0000"/>
        <rFont val="Calibri"/>
        <family val="2"/>
        <scheme val="minor"/>
      </rPr>
      <t xml:space="preserve"> </t>
    </r>
    <r>
      <rPr>
        <sz val="10"/>
        <color rgb="FF9E0000"/>
        <rFont val="Calibri"/>
        <family val="2"/>
        <scheme val="minor"/>
      </rPr>
      <t>at least every one (1) year</t>
    </r>
    <r>
      <rPr>
        <sz val="10"/>
        <color rgb="FFFF0000"/>
        <rFont val="Calibri"/>
        <family val="2"/>
        <scheme val="minor"/>
      </rPr>
      <t xml:space="preserve"> </t>
    </r>
    <r>
      <rPr>
        <sz val="10"/>
        <color theme="1"/>
        <rFont val="Calibri"/>
        <family val="2"/>
        <scheme val="minor"/>
      </rPr>
      <t xml:space="preserve">and following </t>
    </r>
    <r>
      <rPr>
        <sz val="10"/>
        <color rgb="FF9E0000"/>
        <rFont val="Calibri"/>
        <family val="2"/>
        <scheme val="minor"/>
      </rPr>
      <t>organization-defined events</t>
    </r>
    <r>
      <rPr>
        <sz val="10"/>
        <rFont val="Calibri"/>
        <family val="2"/>
        <scheme val="minor"/>
      </rPr>
      <t xml:space="preserve">; </t>
    </r>
    <r>
      <rPr>
        <sz val="10"/>
        <color theme="1"/>
        <rFont val="Calibri"/>
        <family val="2"/>
        <scheme val="minor"/>
      </rPr>
      <t xml:space="preserve">and
    2. Procedures </t>
    </r>
    <r>
      <rPr>
        <sz val="10"/>
        <color rgb="FF9E0000"/>
        <rFont val="Calibri"/>
        <family val="2"/>
        <scheme val="minor"/>
      </rPr>
      <t>at least every one (1) year</t>
    </r>
    <r>
      <rPr>
        <sz val="10"/>
        <color theme="1"/>
        <rFont val="Calibri"/>
        <family val="2"/>
        <scheme val="minor"/>
      </rPr>
      <t xml:space="preserve"> and following</t>
    </r>
    <r>
      <rPr>
        <sz val="10"/>
        <color rgb="FFFF0000"/>
        <rFont val="Calibri"/>
        <family val="2"/>
        <scheme val="minor"/>
      </rPr>
      <t xml:space="preserve"> </t>
    </r>
    <r>
      <rPr>
        <sz val="10"/>
        <color rgb="FF9E0000"/>
        <rFont val="Calibri"/>
        <family val="2"/>
        <scheme val="minor"/>
      </rPr>
      <t>organization-defined events</t>
    </r>
    <r>
      <rPr>
        <sz val="10"/>
        <rFont val="Calibri"/>
        <family val="2"/>
        <scheme val="minor"/>
      </rPr>
      <t>.</t>
    </r>
  </si>
  <si>
    <r>
      <t>a. Conduct a risk assessment, including:
    1. Identifying threats to and vulnerabilities in the system;
    2. Determining the likelihood and magnitude of harm from unauthorized access, use, disclosure, disruption, m</t>
    </r>
    <r>
      <rPr>
        <sz val="10"/>
        <rFont val="Calibri"/>
        <family val="2"/>
        <scheme val="minor"/>
      </rPr>
      <t>odification, or destruction of the system;</t>
    </r>
    <r>
      <rPr>
        <sz val="10"/>
        <color theme="1"/>
        <rFont val="Calibri"/>
        <family val="2"/>
        <scheme val="minor"/>
      </rPr>
      <t xml:space="preserve"> the information it processes, stores, or transmits</t>
    </r>
    <r>
      <rPr>
        <sz val="10"/>
        <rFont val="Calibri"/>
        <family val="2"/>
        <scheme val="minor"/>
      </rPr>
      <t>; and any related information; and</t>
    </r>
    <r>
      <rPr>
        <sz val="10"/>
        <color theme="1"/>
        <rFont val="Calibri"/>
        <family val="2"/>
        <scheme val="minor"/>
      </rPr>
      <t xml:space="preserve">
    3. Determining the likelihood and impact of adverse effects on individuals arising from the processing of Personally Identifiable Information (PII);
b. Integrate risk assessment results and risk management decisions from the organization and mission or business process perspectives with system-level risk assessments;
c. Document risk assessment results in </t>
    </r>
    <r>
      <rPr>
        <sz val="10"/>
        <color rgb="FF9E0000"/>
        <rFont val="Calibri"/>
        <family val="2"/>
        <scheme val="minor"/>
      </rPr>
      <t>security and privacy plans, risk assessment report, and any additional organization-defined documents</t>
    </r>
    <r>
      <rPr>
        <sz val="10"/>
        <rFont val="Calibri"/>
        <family val="2"/>
        <scheme val="minor"/>
      </rPr>
      <t xml:space="preserve">;
</t>
    </r>
    <r>
      <rPr>
        <sz val="10"/>
        <color theme="1"/>
        <rFont val="Calibri"/>
        <family val="2"/>
        <scheme val="minor"/>
      </rPr>
      <t>d. Review risk assessment results</t>
    </r>
    <r>
      <rPr>
        <sz val="10"/>
        <color rgb="FFFF0000"/>
        <rFont val="Calibri"/>
        <family val="2"/>
        <scheme val="minor"/>
      </rPr>
      <t xml:space="preserve"> </t>
    </r>
    <r>
      <rPr>
        <sz val="10"/>
        <color rgb="FF9E0000"/>
        <rFont val="Calibri"/>
        <family val="2"/>
        <scheme val="minor"/>
      </rPr>
      <t>at least every one (1) year or when a significant change occurs</t>
    </r>
    <r>
      <rPr>
        <sz val="10"/>
        <rFont val="Calibri"/>
        <family val="2"/>
        <scheme val="minor"/>
      </rPr>
      <t xml:space="preserve">;
</t>
    </r>
    <r>
      <rPr>
        <sz val="10"/>
        <color theme="1"/>
        <rFont val="Calibri"/>
        <family val="2"/>
        <scheme val="minor"/>
      </rPr>
      <t xml:space="preserve">e. Disseminate risk assessment results to </t>
    </r>
    <r>
      <rPr>
        <sz val="10"/>
        <color rgb="FF9E0000"/>
        <rFont val="Calibri"/>
        <family val="2"/>
        <scheme val="minor"/>
      </rPr>
      <t>organization-defined personnel or roles</t>
    </r>
    <r>
      <rPr>
        <sz val="10"/>
        <color theme="1"/>
        <rFont val="Calibri"/>
        <family val="2"/>
        <scheme val="minor"/>
      </rPr>
      <t>; and
f. Update the risk assessment</t>
    </r>
    <r>
      <rPr>
        <sz val="10"/>
        <color rgb="FFFF0000"/>
        <rFont val="Calibri"/>
        <family val="2"/>
        <scheme val="minor"/>
      </rPr>
      <t xml:space="preserve"> </t>
    </r>
    <r>
      <rPr>
        <sz val="10"/>
        <color rgb="FF9E0000"/>
        <rFont val="Calibri"/>
        <family val="2"/>
        <scheme val="minor"/>
      </rPr>
      <t>at least every three (3) years at a minimum</t>
    </r>
    <r>
      <rPr>
        <sz val="10"/>
        <color rgb="FFFF0000"/>
        <rFont val="Calibri"/>
        <family val="2"/>
        <scheme val="minor"/>
      </rPr>
      <t xml:space="preserve"> </t>
    </r>
    <r>
      <rPr>
        <sz val="10"/>
        <color theme="1"/>
        <rFont val="Calibri"/>
        <family val="2"/>
        <scheme val="minor"/>
      </rPr>
      <t>or when there are significant changes to the system, its environment of operation, or other conditions that may impact the security or privacy state of the system.</t>
    </r>
  </si>
  <si>
    <t xml:space="preserve">•  Risk assessment results may be documented in the security artifacts as applicable including the Information System Risk Assessment (ISRA), Security Assessment Workbook (SAW), and privacy plans (e.g., Privacy Impact Assessment [PIA]).
•  The risk assessment must be updated before issuing a new and internal, organization specific authorization or when there are significant changes to the system, its environment of operation, or other conditions that may impact the security or privacy state of the system. If none of these events occur, update every three (3) years at a minimum for internal, organization-specific authorization. Refer to CA-02.
•  Document and implement a privacy risk management process that assesses privacy risk to individuals resulting from the collection, sharing, storing, transmitting, use, and disposal of Personally Identifiable Information (PII).
</t>
  </si>
  <si>
    <r>
      <rPr>
        <b/>
        <sz val="10"/>
        <rFont val="Calibri"/>
        <family val="2"/>
        <scheme val="minor"/>
      </rPr>
      <t>[DE-specific]</t>
    </r>
    <r>
      <rPr>
        <sz val="10"/>
        <rFont val="Calibri"/>
        <family val="2"/>
        <scheme val="minor"/>
      </rPr>
      <t xml:space="preserve">
•  A complete, independent assessment of all security and privacy controls be conducted every one (1) year delivering the full and final Request to Connect (RTC) package no less than 90-days prior to the RTC expiration.</t>
    </r>
  </si>
  <si>
    <r>
      <t xml:space="preserve">a. Monitor and scan for vulnerabilities in the system and hosted applications </t>
    </r>
    <r>
      <rPr>
        <sz val="10"/>
        <color rgb="FF9E0000"/>
        <rFont val="Calibri"/>
        <family val="2"/>
        <scheme val="minor"/>
      </rPr>
      <t>every thirty (30) calendar days</t>
    </r>
    <r>
      <rPr>
        <sz val="10"/>
        <color rgb="FFFF0000"/>
        <rFont val="Calibri"/>
        <family val="2"/>
        <scheme val="minor"/>
      </rPr>
      <t xml:space="preserve"> </t>
    </r>
    <r>
      <rPr>
        <sz val="10"/>
        <rFont val="Calibri"/>
        <family val="2"/>
        <scheme val="minor"/>
      </rPr>
      <t xml:space="preserve">and when new vulnerabilities potentially affecting the system are identified and reported;
b. Employ vulnerability monitoring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 vulnerability scan reports and results from vulnerability monitoring;
d. Remediate legitimate </t>
    </r>
    <r>
      <rPr>
        <sz val="10"/>
        <color rgb="FF9E0000"/>
        <rFont val="Calibri"/>
        <family val="2"/>
        <scheme val="minor"/>
      </rPr>
      <t>vulnerabilities identified during vulnerability or scanning within the following timeframes:  Critical severity seven (7) calendar days, High severity within fifteen (15) calendar days, Moderate severity within sixty (60) calendar days, and Low severity within one hundred eighty (180) days</t>
    </r>
    <r>
      <rPr>
        <sz val="10"/>
        <rFont val="Calibri"/>
        <family val="2"/>
        <scheme val="minor"/>
      </rPr>
      <t xml:space="preserve"> in accordance with the organization’s assessment of risk;
e. Share information obtained from the vulnerability monitoring process and control assessments with </t>
    </r>
    <r>
      <rPr>
        <sz val="10"/>
        <color rgb="FF9E0000"/>
        <rFont val="Calibri"/>
        <family val="2"/>
        <scheme val="minor"/>
      </rPr>
      <t>affected/related stakeholders</t>
    </r>
    <r>
      <rPr>
        <sz val="10"/>
        <rFont val="Calibri"/>
        <family val="2"/>
        <scheme val="minor"/>
      </rPr>
      <t xml:space="preserve"> to eliminate similar vulnerabilities in other information systems (i.e., systemic weaknesses or deficiencies); and
f. Employ vulnerability monitoring tools that include the capability to readily update the vulnerabilities to be scanned.</t>
    </r>
  </si>
  <si>
    <t xml:space="preserve">•  Vulnerability scans must be performed when new vulnerabilities, risks, or threats potentially affecting the system/applications are identified and reported. Vulnerability scans and monitoring supports an organization's ability to remediate legitimate vulnerabilities that reflect out of cycle vulnerability patches, fixes, or work-arounds.
•  Raw results from vulnerability scanning tools must be available in an unaltered format to the organization.
•  Vulnerability scans findings and weaknesses are to be incorporated into the Plan of Action and Milestones (POA&amp;M). See also CA-05 and PM-04. 
•  The organization must provide timely responses to informational requests and scheduled Information Security and Privacy Continuous Monitoring (ISCM) submission requirements to CMS as applicable. 
</t>
  </si>
  <si>
    <r>
      <rPr>
        <b/>
        <sz val="10"/>
        <rFont val="Calibri"/>
        <family val="2"/>
        <scheme val="minor"/>
      </rPr>
      <t xml:space="preserve">AE Specific: 
</t>
    </r>
    <r>
      <rPr>
        <sz val="10"/>
        <rFont val="Calibri"/>
        <family val="2"/>
        <scheme val="minor"/>
      </rPr>
      <t>•  Vulnerability scans are required to be delivered to CMS quarterly on 31 January, 30 April, 31 July, and 31 October.</t>
    </r>
    <r>
      <rPr>
        <b/>
        <sz val="10"/>
        <rFont val="Calibri"/>
        <family val="2"/>
        <scheme val="minor"/>
      </rPr>
      <t xml:space="preserve">
DE Specific: Nothing Additional
</t>
    </r>
    <r>
      <rPr>
        <sz val="10"/>
        <rFont val="Calibri"/>
        <family val="2"/>
        <scheme val="minor"/>
      </rPr>
      <t xml:space="preserve">•  The organization must deliver to CMS the previous three (3) month vulnerability scans quarterly on 31 March, 30 June, 31 August, &amp; 31 December. </t>
    </r>
    <r>
      <rPr>
        <b/>
        <sz val="10"/>
        <rFont val="Calibri"/>
        <family val="2"/>
        <scheme val="minor"/>
      </rPr>
      <t xml:space="preserve">
HOML Specific: Nothing Additional
HOS Specific: Nothing Additional
SPML Specific: Nothing Additional
SPS Specific: Nothing Additional
SHA Specific: Nothing Additional</t>
    </r>
  </si>
  <si>
    <r>
      <t xml:space="preserve">Update the system vulnerabilities to be scanned </t>
    </r>
    <r>
      <rPr>
        <sz val="10"/>
        <color rgb="FF9E0000"/>
        <rFont val="Calibri"/>
        <family val="2"/>
        <scheme val="minor"/>
      </rPr>
      <t>prior to a new scan, and when new vulnerabilities are identified and reported</t>
    </r>
    <r>
      <rPr>
        <sz val="10"/>
        <rFont val="Calibri"/>
        <family val="2"/>
        <scheme val="minor"/>
      </rPr>
      <t>.</t>
    </r>
  </si>
  <si>
    <r>
      <t xml:space="preserve">Include the following requirements, descriptions, and criteria, explicitly or by reference, using </t>
    </r>
    <r>
      <rPr>
        <sz val="10"/>
        <color rgb="FF9E0000"/>
        <rFont val="Calibri"/>
        <family val="2"/>
        <scheme val="minor"/>
      </rPr>
      <t>organization-defined standardized contract language</t>
    </r>
    <r>
      <rPr>
        <sz val="10"/>
        <color rgb="FFFF0000"/>
        <rFont val="Calibri"/>
        <family val="2"/>
        <scheme val="minor"/>
      </rPr>
      <t xml:space="preserve"> </t>
    </r>
    <r>
      <rPr>
        <sz val="10"/>
        <rFont val="Calibri"/>
        <family val="2"/>
        <scheme val="minor"/>
      </rPr>
      <t>in the acquisition contract for the system, system component, or system service:
a. Security and privacy functional requirements;
b. Strength of mechanism requirements;
c. Security and privacy assurance requirements;
d. Controls needed to satisfy the security and privacy requirements.
e. Security and privacy documentation requirements;
f. Requirements for protecting security and privacy documentation;
g. Description of the system development environment and environment in which the system is intended to operate;
h. Allocation of responsibility or identification of parties responsible for information security, privacy, and supply chain risk management; and
i. Acceptance criteria.</t>
    </r>
  </si>
  <si>
    <r>
      <rPr>
        <sz val="10"/>
        <color rgb="FF000000"/>
        <rFont val="Calibri"/>
        <family val="2"/>
        <scheme val="minor"/>
      </rPr>
      <t xml:space="preserve">a. Obtain or develop administrator documentation for the system, system component, or system service that describes:
    1. Secure configuration, installation, and operation of the system, component, or service;
    2. Effective use and maintenance of security and privacy functions and mechanisms; and
    3. Known vulnerabilities regarding configuration and use of administrative or privileged functions;
b. Obtain or develop user documentation for the system, system component, or system service that describes:
    1. User-accessible security and privacy functions and mechanisms and how to effectively use those functions and mechanisms;
    2. Methods for user interaction, which enables individuals to use the system, component, or service in a more secure manner and protect individual privacy; and
    3. User responsibilities in maintaining the security of the system, component, or service and privacy of individuals;
c. Document attempts to obtain system, system component, or system service documentation when such documentation is either unavailable or nonexistent and take </t>
    </r>
    <r>
      <rPr>
        <sz val="10"/>
        <color rgb="FF9E0000"/>
        <rFont val="Calibri"/>
        <family val="2"/>
        <scheme val="minor"/>
      </rPr>
      <t>organization-defined actions</t>
    </r>
    <r>
      <rPr>
        <sz val="10"/>
        <color rgb="FFFF0000"/>
        <rFont val="Calibri"/>
        <family val="2"/>
        <scheme val="minor"/>
      </rPr>
      <t xml:space="preserve"> </t>
    </r>
    <r>
      <rPr>
        <sz val="10"/>
        <rFont val="Calibri"/>
        <family val="2"/>
        <scheme val="minor"/>
      </rPr>
      <t xml:space="preserve">in response; </t>
    </r>
    <r>
      <rPr>
        <sz val="10"/>
        <color rgb="FF000000"/>
        <rFont val="Calibri"/>
        <family val="2"/>
        <scheme val="minor"/>
      </rPr>
      <t xml:space="preserve">and
d. Distribute documentation to </t>
    </r>
    <r>
      <rPr>
        <sz val="10"/>
        <color rgb="FF9E0000"/>
        <rFont val="Calibri"/>
        <family val="2"/>
        <scheme val="minor"/>
      </rPr>
      <t>organization-defined personnel or roles</t>
    </r>
    <r>
      <rPr>
        <sz val="10"/>
        <rFont val="Calibri"/>
        <family val="2"/>
        <scheme val="minor"/>
      </rPr>
      <t>.</t>
    </r>
  </si>
  <si>
    <r>
      <rPr>
        <sz val="10"/>
        <color rgb="FF000000"/>
        <rFont val="Calibri"/>
        <family val="2"/>
        <scheme val="minor"/>
      </rPr>
      <t xml:space="preserve">a. Require that providers of external system services comply with organizational security and privacy requirements and employ the </t>
    </r>
    <r>
      <rPr>
        <sz val="10"/>
        <color rgb="FF9E0000"/>
        <rFont val="Calibri"/>
        <family val="2"/>
        <scheme val="minor"/>
      </rPr>
      <t>organization-defined controls</t>
    </r>
    <r>
      <rPr>
        <sz val="10"/>
        <color rgb="FF000000"/>
        <rFont val="Calibri"/>
        <family val="2"/>
        <scheme val="minor"/>
      </rPr>
      <t>; 
b. Define and document organizational oversight and user roles and responsibilities regarding external system services; and
c. Employ defined processes, methods, and technique</t>
    </r>
    <r>
      <rPr>
        <sz val="10"/>
        <rFont val="Calibri"/>
        <family val="2"/>
        <scheme val="minor"/>
      </rPr>
      <t>s</t>
    </r>
    <r>
      <rPr>
        <sz val="10"/>
        <color rgb="FF000000"/>
        <rFont val="Calibri"/>
        <family val="2"/>
        <scheme val="minor"/>
      </rPr>
      <t xml:space="preserve"> to monitor control compliance by external service providers on an ongoing basis: </t>
    </r>
    <r>
      <rPr>
        <sz val="10"/>
        <color rgb="FF9E0000"/>
        <rFont val="Calibri"/>
        <family val="2"/>
        <scheme val="minor"/>
      </rPr>
      <t>organization-defined processes, methods, and techniques</t>
    </r>
    <r>
      <rPr>
        <sz val="10"/>
        <color rgb="FF000000"/>
        <rFont val="Calibri"/>
        <family val="2"/>
        <scheme val="minor"/>
      </rPr>
      <t>.</t>
    </r>
  </si>
  <si>
    <r>
      <t xml:space="preserve">a. Replace system components when support for the components is no longer available from the developer, vendor, or manufacturer; or
b. Provide the following option(s) for alternative sources for continued support for unsupported components: </t>
    </r>
    <r>
      <rPr>
        <sz val="10"/>
        <color rgb="FF9E0000"/>
        <rFont val="Calibri"/>
        <family val="2"/>
        <scheme val="minor"/>
      </rPr>
      <t>provide justification and document the approval for the continued use of unsupported system components required to satisfy mission/business needs</t>
    </r>
    <r>
      <rPr>
        <sz val="10"/>
        <rFont val="Calibri"/>
        <family val="2"/>
        <scheme val="minor"/>
      </rPr>
      <t>.</t>
    </r>
  </si>
  <si>
    <r>
      <t xml:space="preserve">a. Develop, document, and disseminate to </t>
    </r>
    <r>
      <rPr>
        <sz val="10"/>
        <color rgb="FF9E0000"/>
        <rFont val="Calibri"/>
        <family val="2"/>
        <scheme val="minor"/>
      </rPr>
      <t>organization-defined personnel and roles</t>
    </r>
    <r>
      <rPr>
        <sz val="10"/>
        <color theme="1"/>
        <rFont val="Calibri"/>
        <family val="2"/>
        <scheme val="minor"/>
      </rPr>
      <t xml:space="preserve">:
    1. </t>
    </r>
    <r>
      <rPr>
        <sz val="10"/>
        <color rgb="FF9E0000"/>
        <rFont val="Calibri"/>
        <family val="2"/>
        <scheme val="minor"/>
      </rPr>
      <t>Organization-level</t>
    </r>
    <r>
      <rPr>
        <sz val="10"/>
        <color rgb="FFFF0000"/>
        <rFont val="Calibri"/>
        <family val="2"/>
        <scheme val="minor"/>
      </rPr>
      <t xml:space="preserve"> </t>
    </r>
    <r>
      <rPr>
        <sz val="10"/>
        <color theme="1"/>
        <rFont val="Calibri"/>
        <family val="2"/>
        <scheme val="minor"/>
      </rPr>
      <t xml:space="preserve">system and communications protection policy that: 
        (a) Addresses purpose, scope, roles, responsibilities, management commitment, coordination among organizational entities, and compliance; and
        (b) Is consistent with applicable laws, </t>
    </r>
    <r>
      <rPr>
        <sz val="10"/>
        <rFont val="Calibri"/>
        <family val="2"/>
        <scheme val="minor"/>
      </rPr>
      <t>Executive Or</t>
    </r>
    <r>
      <rPr>
        <sz val="10"/>
        <color theme="1"/>
        <rFont val="Calibri"/>
        <family val="2"/>
        <scheme val="minor"/>
      </rPr>
      <t xml:space="preserve">ders, directives, regulations, policies, standards, and guidelines, and
    2. Procedures to facilitate the implementation of the system and communications protection policy and associated system and communications protection controls; 
b. Designate an </t>
    </r>
    <r>
      <rPr>
        <sz val="10"/>
        <color rgb="FF9E0000"/>
        <rFont val="Calibri"/>
        <family val="2"/>
        <scheme val="minor"/>
      </rPr>
      <t>organization-defined official</t>
    </r>
    <r>
      <rPr>
        <sz val="10"/>
        <color theme="1"/>
        <rFont val="Calibri"/>
        <family val="2"/>
        <scheme val="minor"/>
      </rPr>
      <t xml:space="preserve"> to manage the deployment, documentation, and dissemination of the system and communications protection policy and procedures; and 
c. Review and update </t>
    </r>
    <r>
      <rPr>
        <sz val="10"/>
        <color rgb="FF9E0000"/>
        <rFont val="Calibri"/>
        <family val="2"/>
        <scheme val="minor"/>
      </rPr>
      <t>(as necessary)</t>
    </r>
    <r>
      <rPr>
        <sz val="10"/>
        <color rgb="FFFF0000"/>
        <rFont val="Calibri"/>
        <family val="2"/>
        <scheme val="minor"/>
      </rPr>
      <t xml:space="preserve"> </t>
    </r>
    <r>
      <rPr>
        <sz val="10"/>
        <color theme="1"/>
        <rFont val="Calibri"/>
        <family val="2"/>
        <scheme val="minor"/>
      </rPr>
      <t xml:space="preserve">the current system and communications protection:
    1. </t>
    </r>
    <r>
      <rPr>
        <sz val="10"/>
        <rFont val="Calibri"/>
        <family val="2"/>
        <scheme val="minor"/>
      </rPr>
      <t>P</t>
    </r>
    <r>
      <rPr>
        <sz val="10"/>
        <color theme="1"/>
        <rFont val="Calibri"/>
        <family val="2"/>
        <scheme val="minor"/>
      </rPr>
      <t xml:space="preserve">olicy </t>
    </r>
    <r>
      <rPr>
        <sz val="10"/>
        <color rgb="FF9E0000"/>
        <rFont val="Calibri"/>
        <family val="2"/>
        <scheme val="minor"/>
      </rPr>
      <t>at least every one (1) year</t>
    </r>
    <r>
      <rPr>
        <sz val="10"/>
        <color rgb="FFFF0000"/>
        <rFont val="Calibri"/>
        <family val="2"/>
        <scheme val="minor"/>
      </rPr>
      <t xml:space="preserve"> </t>
    </r>
    <r>
      <rPr>
        <sz val="10"/>
        <rFont val="Calibri"/>
        <family val="2"/>
        <scheme val="minor"/>
      </rPr>
      <t xml:space="preserve">and following </t>
    </r>
    <r>
      <rPr>
        <sz val="10"/>
        <color rgb="FF9E0000"/>
        <rFont val="Calibri"/>
        <family val="2"/>
        <scheme val="minor"/>
      </rPr>
      <t>organization-defined events</t>
    </r>
    <r>
      <rPr>
        <sz val="10"/>
        <color theme="1"/>
        <rFont val="Calibri"/>
        <family val="2"/>
        <scheme val="minor"/>
      </rPr>
      <t xml:space="preserve">; and
    2. </t>
    </r>
    <r>
      <rPr>
        <sz val="10"/>
        <rFont val="Calibri"/>
        <family val="2"/>
        <scheme val="minor"/>
      </rPr>
      <t>P</t>
    </r>
    <r>
      <rPr>
        <sz val="10"/>
        <color theme="1"/>
        <rFont val="Calibri"/>
        <family val="2"/>
        <scheme val="minor"/>
      </rPr>
      <t xml:space="preserve">rocedures </t>
    </r>
    <r>
      <rPr>
        <sz val="10"/>
        <color rgb="FF9E0000"/>
        <rFont val="Calibri"/>
        <family val="2"/>
        <scheme val="minor"/>
      </rPr>
      <t>at least every (1) year</t>
    </r>
    <r>
      <rPr>
        <sz val="10"/>
        <color theme="1"/>
        <rFont val="Calibri"/>
        <family val="2"/>
        <scheme val="minor"/>
      </rPr>
      <t xml:space="preserve"> a</t>
    </r>
    <r>
      <rPr>
        <sz val="10"/>
        <rFont val="Calibri"/>
        <family val="2"/>
        <scheme val="minor"/>
      </rPr>
      <t>nd following</t>
    </r>
    <r>
      <rPr>
        <sz val="10"/>
        <color rgb="FFFF0000"/>
        <rFont val="Calibri"/>
        <family val="2"/>
        <scheme val="minor"/>
      </rPr>
      <t xml:space="preserve"> </t>
    </r>
    <r>
      <rPr>
        <sz val="10"/>
        <color rgb="FF9E0000"/>
        <rFont val="Calibri"/>
        <family val="2"/>
        <scheme val="minor"/>
      </rPr>
      <t>organization-defined events</t>
    </r>
    <r>
      <rPr>
        <sz val="10"/>
        <rFont val="Calibri"/>
        <family val="2"/>
        <scheme val="minor"/>
      </rPr>
      <t xml:space="preserve">.
</t>
    </r>
    <r>
      <rPr>
        <sz val="10"/>
        <color theme="1"/>
        <rFont val="Calibri"/>
        <family val="2"/>
        <scheme val="minor"/>
      </rPr>
      <t xml:space="preserve">
</t>
    </r>
  </si>
  <si>
    <r>
      <rPr>
        <sz val="10"/>
        <color rgb="FF000000"/>
        <rFont val="Calibri"/>
        <family val="2"/>
        <scheme val="minor"/>
      </rPr>
      <t xml:space="preserve">a. </t>
    </r>
    <r>
      <rPr>
        <sz val="10"/>
        <color rgb="FF9E0000"/>
        <rFont val="Calibri"/>
        <family val="2"/>
        <scheme val="minor"/>
      </rPr>
      <t>Protect against</t>
    </r>
    <r>
      <rPr>
        <sz val="10"/>
        <color rgb="FF000000"/>
        <rFont val="Calibri"/>
        <family val="2"/>
        <scheme val="minor"/>
      </rPr>
      <t xml:space="preserve"> the effects of the following denial-of-service event types: </t>
    </r>
    <r>
      <rPr>
        <sz val="10"/>
        <color rgb="FF9E0000"/>
        <rFont val="Calibri"/>
        <family val="2"/>
        <scheme val="minor"/>
      </rPr>
      <t>at a minimum, Internet Control Message Protocol (ICMP) flood, SYN flood, slowloris, buffer overflow attack, and volume attack</t>
    </r>
    <r>
      <rPr>
        <sz val="10"/>
        <color rgb="FF000000"/>
        <rFont val="Calibri"/>
        <family val="2"/>
        <scheme val="minor"/>
      </rPr>
      <t>; and
b. Empl</t>
    </r>
    <r>
      <rPr>
        <sz val="10"/>
        <rFont val="Calibri"/>
        <family val="2"/>
        <scheme val="minor"/>
      </rPr>
      <t xml:space="preserve">oy the following </t>
    </r>
    <r>
      <rPr>
        <sz val="10"/>
        <color rgb="FF000000"/>
        <rFont val="Calibri"/>
        <family val="2"/>
        <scheme val="minor"/>
      </rPr>
      <t>controls to achieve the denial-of-service objective:</t>
    </r>
    <r>
      <rPr>
        <sz val="10"/>
        <color rgb="FFFF0000"/>
        <rFont val="Calibri"/>
        <family val="2"/>
        <scheme val="minor"/>
      </rPr>
      <t xml:space="preserve"> </t>
    </r>
    <r>
      <rPr>
        <sz val="10"/>
        <color rgb="FF9E0000"/>
        <rFont val="Calibri"/>
        <family val="2"/>
        <scheme val="minor"/>
      </rPr>
      <t>organization-defined controls by type of denial-of-service event</t>
    </r>
    <r>
      <rPr>
        <sz val="10"/>
        <color rgb="FF000000"/>
        <rFont val="Calibri"/>
        <family val="2"/>
        <scheme val="minor"/>
      </rPr>
      <t>.</t>
    </r>
  </si>
  <si>
    <r>
      <t xml:space="preserve">•  The organization should define a list of types of effects of denial-of-service events, informed by the latest published NIST SP 800-61, </t>
    </r>
    <r>
      <rPr>
        <i/>
        <sz val="10"/>
        <rFont val="Calibri"/>
        <family val="2"/>
        <scheme val="minor"/>
      </rPr>
      <t xml:space="preserve">Computer Security Incident Handling Guide, </t>
    </r>
    <r>
      <rPr>
        <sz val="10"/>
        <rFont val="Calibri"/>
        <family val="2"/>
        <scheme val="minor"/>
      </rPr>
      <t xml:space="preserve">and the following websites by employing defined security safeguards (defined in the applicable system security and privacy plan): 
    - SANS Organization: https://www.sans.org/dosstep; 
    - SANS Organization’s Roadmap to Defeating Distributed Denial of Service (DDoS): https://www.sans.org/dosstep/roadmap; and 
    - NIST National Vulnerability Database: https://nvd.nist.gov/cvss.cfm. 
•  A variety of technologies are available to limit or eliminate the origination and effects of denial-of-service events. For example, boundary protection devices can filter certain types of packets to protect system components on internal networks from being directly affected by or the source of denial-of-service attacks. Employing increased network capacity and bandwidth combined with service redundancy also reduces the susceptibility to denial-of-service events.
</t>
    </r>
  </si>
  <si>
    <r>
      <t xml:space="preserve">a. Monitor and control communications at the external managed interfaces to the system and at key internal managed interfaces within the system;
b. Implement subnetworks for publicly accessible system components that are </t>
    </r>
    <r>
      <rPr>
        <sz val="10"/>
        <color rgb="FF9E0000"/>
        <rFont val="Calibri"/>
        <family val="2"/>
        <scheme val="minor"/>
      </rPr>
      <t>logically</t>
    </r>
    <r>
      <rPr>
        <sz val="10"/>
        <color rgb="FF000000"/>
        <rFont val="Calibri"/>
        <family val="2"/>
        <scheme val="minor"/>
      </rPr>
      <t xml:space="preserve"> separated from internal organizational networks; and
c. Connect to external networks or systems only through managed interfaces consisting of boundary protection devices arranged in accordance with an organizational security and privacy architecture.
</t>
    </r>
  </si>
  <si>
    <r>
      <t xml:space="preserve">(a) Implement a managed interface for each external telecommunication service;
(b) Establish a traffic flow policy for each managed interface;
(c) Protect the confidentiality and integrity of the information being transmitted across each interface;
(d) Document each exception to the traffic flow policy with a supporting mission or business need and duration of that need;
(e) Review exceptions to the traffic flow policy </t>
    </r>
    <r>
      <rPr>
        <sz val="10"/>
        <color rgb="FF9E0000"/>
        <rFont val="Calibri"/>
        <family val="2"/>
        <scheme val="minor"/>
      </rPr>
      <t>within every one (1) year or whenever there is a change in the threat environment that warrants a review of the exceptions</t>
    </r>
    <r>
      <rPr>
        <sz val="10"/>
        <rFont val="Calibri"/>
        <family val="2"/>
        <scheme val="minor"/>
      </rPr>
      <t xml:space="preserve"> and remove exceptions that are no longer supported by an explicit mission or business need;
(f) Prevent unauthorized exchange of control plane traffic with external networks;
(g) Publish information to enable remote networks to detect unauthorized control plane traffic from internal networks; and
(h) Filter unauthorized control plane traffic from external networks.</t>
    </r>
  </si>
  <si>
    <r>
      <t>•  A deny-all, permit-by-exception network communications traffic policy ensures that only those connections that are essential and approved are allowed and applies to both inbound and outbound communications traffic.</t>
    </r>
    <r>
      <rPr>
        <strike/>
        <sz val="10"/>
        <rFont val="Calibri"/>
        <family val="2"/>
        <scheme val="minor"/>
      </rPr>
      <t xml:space="preserve">
</t>
    </r>
    <r>
      <rPr>
        <sz val="10"/>
        <rFont val="Calibri"/>
        <family val="2"/>
        <scheme val="minor"/>
      </rPr>
      <t xml:space="preserve">
</t>
    </r>
  </si>
  <si>
    <r>
      <t xml:space="preserve">Prevent split tunneling for remote devices connecting to organizational systems unless the split tunnel is securely provisioned using </t>
    </r>
    <r>
      <rPr>
        <sz val="10"/>
        <color rgb="FF9E0000"/>
        <rFont val="Calibri"/>
        <family val="2"/>
        <scheme val="minor"/>
      </rPr>
      <t>organization-defined security safeguards</t>
    </r>
    <r>
      <rPr>
        <sz val="10"/>
        <rFont val="Calibri"/>
        <family val="2"/>
        <scheme val="minor"/>
      </rPr>
      <t>.</t>
    </r>
  </si>
  <si>
    <r>
      <rPr>
        <sz val="10"/>
        <color rgb="FF000000"/>
        <rFont val="Calibri"/>
        <family val="2"/>
        <scheme val="minor"/>
      </rPr>
      <t xml:space="preserve">Route </t>
    </r>
    <r>
      <rPr>
        <sz val="10"/>
        <color rgb="FF9E0000"/>
        <rFont val="Calibri"/>
        <family val="2"/>
        <scheme val="minor"/>
      </rPr>
      <t>organization-defined internal communications traffic</t>
    </r>
    <r>
      <rPr>
        <sz val="10"/>
        <color rgb="FFFF0000"/>
        <rFont val="Calibri"/>
        <family val="2"/>
        <scheme val="minor"/>
      </rPr>
      <t xml:space="preserve"> </t>
    </r>
    <r>
      <rPr>
        <sz val="10"/>
        <color rgb="FF000000"/>
        <rFont val="Calibri"/>
        <family val="2"/>
        <scheme val="minor"/>
      </rPr>
      <t>to</t>
    </r>
    <r>
      <rPr>
        <sz val="10"/>
        <color rgb="FFFF0000"/>
        <rFont val="Calibri"/>
        <family val="2"/>
        <scheme val="minor"/>
      </rPr>
      <t xml:space="preserve"> </t>
    </r>
    <r>
      <rPr>
        <sz val="10"/>
        <color rgb="FF9E0000"/>
        <rFont val="Calibri"/>
        <family val="2"/>
        <scheme val="minor"/>
      </rPr>
      <t>organization-defined external networks</t>
    </r>
    <r>
      <rPr>
        <sz val="10"/>
        <color rgb="FFFF0000"/>
        <rFont val="Calibri"/>
        <family val="2"/>
        <scheme val="minor"/>
      </rPr>
      <t xml:space="preserve"> </t>
    </r>
    <r>
      <rPr>
        <sz val="10"/>
        <color rgb="FF000000"/>
        <rFont val="Calibri"/>
        <family val="2"/>
        <scheme val="minor"/>
      </rPr>
      <t>through authenticated proxy servers at managed interfaces.</t>
    </r>
    <r>
      <rPr>
        <sz val="10"/>
        <color rgb="FFFF0000"/>
        <rFont val="Calibri"/>
        <family val="2"/>
        <scheme val="minor"/>
      </rPr>
      <t xml:space="preserve"> </t>
    </r>
    <r>
      <rPr>
        <sz val="10"/>
        <rFont val="Calibri"/>
        <family val="2"/>
        <scheme val="minor"/>
      </rPr>
      <t xml:space="preserve">
</t>
    </r>
  </si>
  <si>
    <r>
      <t xml:space="preserve">Protect the </t>
    </r>
    <r>
      <rPr>
        <sz val="10"/>
        <color rgb="FF9E0000"/>
        <rFont val="Calibri"/>
        <family val="2"/>
        <scheme val="minor"/>
      </rPr>
      <t>confidentiality and integrity</t>
    </r>
    <r>
      <rPr>
        <sz val="10"/>
        <rFont val="Calibri"/>
        <family val="2"/>
        <scheme val="minor"/>
      </rPr>
      <t xml:space="preserve"> of transmitted information. </t>
    </r>
  </si>
  <si>
    <r>
      <t>•  Any transmitted data containing sensitive information (e.g., Personally Identifiable Information [PII], proprietary, financial, and legal) must be encrypted using the latest published FIPS 140-compliant encryption standards. Refer to SC-13.
•  Transmitted information applies to internal and external networks as well as any system component that can transmit information, including servers, mobile devices printers, copiers, scanners, and facsimile machines.
•  Prior to sending electronic email, all sensitive information should be placed in an encrypted attachment. 
•  Email and attachments containing sensitive information when transmitted outside and outside of the organization must be encrypted using the latest published FIPS 140-compliant encryption standards.
•  Password protection of files is recommended to add an additional layer of data protection but must not be used in lieu of encryption solutions. 
•  Password and/or encryption key must not be included in the same email that contains sensitive information or in separate email. The password/encryption key must be provided to</t>
    </r>
    <r>
      <rPr>
        <strike/>
        <sz val="10"/>
        <rFont val="Calibri"/>
        <family val="2"/>
        <scheme val="minor"/>
      </rPr>
      <t xml:space="preserve"> </t>
    </r>
    <r>
      <rPr>
        <sz val="10"/>
        <rFont val="Calibri"/>
        <family val="2"/>
        <scheme val="minor"/>
      </rPr>
      <t xml:space="preserve">the recipient separately via test message, verbally, or another out-of-band solution.
</t>
    </r>
  </si>
  <si>
    <r>
      <rPr>
        <sz val="10"/>
        <color rgb="FF000000"/>
        <rFont val="Calibri"/>
        <family val="2"/>
        <scheme val="minor"/>
      </rPr>
      <t xml:space="preserve">Implement cryptographic mechanisms to </t>
    </r>
    <r>
      <rPr>
        <sz val="10"/>
        <color rgb="FF9E0000"/>
        <rFont val="Calibri"/>
        <family val="2"/>
        <scheme val="minor"/>
      </rPr>
      <t>prevent unauthorized disclosure of information and detect changes to information</t>
    </r>
    <r>
      <rPr>
        <sz val="10"/>
        <color rgb="FFFF0000"/>
        <rFont val="Calibri"/>
        <family val="2"/>
        <scheme val="minor"/>
      </rPr>
      <t xml:space="preserve"> </t>
    </r>
    <r>
      <rPr>
        <sz val="10"/>
        <color rgb="FF000000"/>
        <rFont val="Calibri"/>
        <family val="2"/>
        <scheme val="minor"/>
      </rPr>
      <t>during transmission.</t>
    </r>
  </si>
  <si>
    <r>
      <t xml:space="preserve">a. Terminate the network connection associated with a communications session at the end of the session or after </t>
    </r>
    <r>
      <rPr>
        <sz val="10"/>
        <color rgb="FF9E0000"/>
        <rFont val="Calibri"/>
        <family val="2"/>
        <scheme val="minor"/>
      </rPr>
      <t>thirty (30) minutes for privileged sessions and no longer than sixty (60) minutes for general user sessions</t>
    </r>
    <r>
      <rPr>
        <sz val="10"/>
        <color rgb="FFFF0000"/>
        <rFont val="Calibri"/>
        <family val="2"/>
        <scheme val="minor"/>
      </rPr>
      <t xml:space="preserve"> </t>
    </r>
    <r>
      <rPr>
        <sz val="10"/>
        <color theme="1"/>
        <rFont val="Calibri"/>
        <family val="2"/>
        <scheme val="minor"/>
      </rPr>
      <t>of inactivity.</t>
    </r>
    <r>
      <rPr>
        <sz val="10"/>
        <rFont val="Calibri"/>
        <family val="2"/>
        <scheme val="minor"/>
      </rPr>
      <t xml:space="preserve">
  </t>
    </r>
  </si>
  <si>
    <r>
      <t xml:space="preserve">Establish and manage cryptographic keys when cryptography is employed within the system in accordance with the following key management requirements: </t>
    </r>
    <r>
      <rPr>
        <sz val="10"/>
        <color rgb="FF9E0000"/>
        <rFont val="Calibri"/>
        <family val="2"/>
        <scheme val="minor"/>
      </rPr>
      <t>organization-defined requirements for key generation, distribution, storage, access, and destruction</t>
    </r>
    <r>
      <rPr>
        <sz val="10"/>
        <rFont val="Calibri"/>
        <family val="2"/>
        <scheme val="minor"/>
      </rPr>
      <t>.</t>
    </r>
  </si>
  <si>
    <r>
      <rPr>
        <sz val="10"/>
        <color rgb="FF000000"/>
        <rFont val="Calibri"/>
        <family val="2"/>
        <scheme val="minor"/>
      </rPr>
      <t xml:space="preserve">a. Determine the </t>
    </r>
    <r>
      <rPr>
        <sz val="10"/>
        <color rgb="FF9E0000"/>
        <rFont val="Calibri"/>
        <family val="2"/>
        <scheme val="minor"/>
      </rPr>
      <t>organization-defined cryptographic uses</t>
    </r>
    <r>
      <rPr>
        <sz val="10"/>
        <color rgb="FF000000"/>
        <rFont val="Calibri"/>
        <family val="2"/>
        <scheme val="minor"/>
      </rPr>
      <t xml:space="preserve">; and 
b. Implement the following types of cryptography required for each specified cryptographic use: </t>
    </r>
    <r>
      <rPr>
        <sz val="10"/>
        <color rgb="FF9E0000"/>
        <rFont val="Calibri"/>
        <family val="2"/>
        <scheme val="minor"/>
      </rPr>
      <t>at a minimum, the latest published FIPS 140-compliant cryptography</t>
    </r>
    <r>
      <rPr>
        <sz val="10"/>
        <rFont val="Calibri"/>
        <family val="2"/>
        <scheme val="minor"/>
      </rPr>
      <t xml:space="preserve">. </t>
    </r>
  </si>
  <si>
    <r>
      <rPr>
        <sz val="10"/>
        <rFont val="Calibri"/>
        <family val="2"/>
        <scheme val="minor"/>
      </rPr>
      <t xml:space="preserve">•  The organization must implement cryptography in accordance with applicable federal laws, Executive Orders, directives, policies, regulations, and standards.  Organizations must implement policies consistent with the latest published FIPS 140-compliant cryptography. FIPS 140-2 modules can remain active until September 21, 2026. Refer to SC-8 and SC-28, SC-28(1). </t>
    </r>
    <r>
      <rPr>
        <sz val="10"/>
        <color rgb="FF000000"/>
        <rFont val="Calibri"/>
        <family val="2"/>
        <scheme val="minor"/>
      </rPr>
      <t xml:space="preserve">
•  All data containing sensitive information (e.g., Personally Identifiable Information [PII], proprietary, financial, and legal), wherever it resides in the system, must be encrypted using the latest published FIPS 140-compliant encryption standards. Refer to SC-8.
</t>
    </r>
  </si>
  <si>
    <r>
      <t xml:space="preserve">Protect the </t>
    </r>
    <r>
      <rPr>
        <sz val="10"/>
        <color rgb="FF9E0000"/>
        <rFont val="Calibri"/>
        <family val="2"/>
        <scheme val="minor"/>
      </rPr>
      <t>confidentiality and integrity</t>
    </r>
    <r>
      <rPr>
        <sz val="10"/>
        <rFont val="Calibri"/>
        <family val="2"/>
        <scheme val="minor"/>
      </rPr>
      <t xml:space="preserve"> of </t>
    </r>
    <r>
      <rPr>
        <sz val="10"/>
        <color rgb="FF9E0000"/>
        <rFont val="Calibri"/>
        <family val="2"/>
        <scheme val="minor"/>
      </rPr>
      <t>all</t>
    </r>
    <r>
      <rPr>
        <sz val="10"/>
        <rFont val="Calibri"/>
        <family val="2"/>
        <scheme val="minor"/>
      </rPr>
      <t xml:space="preserve"> information at rest.</t>
    </r>
  </si>
  <si>
    <r>
      <t>Implement cryptographic mechanisms to prevent unauthorized disclosure and modification of </t>
    </r>
    <r>
      <rPr>
        <sz val="10"/>
        <color rgb="FF9E0000"/>
        <rFont val="Calibri"/>
        <family val="2"/>
        <scheme val="minor"/>
      </rPr>
      <t>all organization-defined information</t>
    </r>
    <r>
      <rPr>
        <sz val="10"/>
        <color theme="1"/>
        <rFont val="Calibri"/>
        <family val="2"/>
        <scheme val="minor"/>
      </rPr>
      <t xml:space="preserve"> at rest.</t>
    </r>
  </si>
  <si>
    <r>
      <rPr>
        <sz val="10"/>
        <color rgb="FF000000"/>
        <rFont val="Calibri"/>
        <family val="2"/>
        <scheme val="minor"/>
      </rPr>
      <t xml:space="preserve">a. Develop, document, and disseminate to </t>
    </r>
    <r>
      <rPr>
        <sz val="10"/>
        <color rgb="FF9E0000"/>
        <rFont val="Calibri"/>
        <family val="2"/>
        <scheme val="minor"/>
      </rPr>
      <t>organization-defined personnel or roles</t>
    </r>
    <r>
      <rPr>
        <sz val="10"/>
        <color rgb="FF000000"/>
        <rFont val="Calibri"/>
        <family val="2"/>
        <scheme val="minor"/>
      </rPr>
      <t xml:space="preserve">:
    1. </t>
    </r>
    <r>
      <rPr>
        <sz val="10"/>
        <color rgb="FF9E0000"/>
        <rFont val="Calibri"/>
        <family val="2"/>
        <scheme val="minor"/>
      </rPr>
      <t>Organization-level</t>
    </r>
    <r>
      <rPr>
        <sz val="10"/>
        <rFont val="Calibri"/>
        <family val="2"/>
        <scheme val="minor"/>
      </rPr>
      <t xml:space="preserve">, system, </t>
    </r>
    <r>
      <rPr>
        <sz val="10"/>
        <color rgb="FF000000"/>
        <rFont val="Calibri"/>
        <family val="2"/>
        <scheme val="minor"/>
      </rPr>
      <t xml:space="preserve">and information integrity policy that:
        (a) Addresses purpose, scope, roles, responsibilities, management commitment, coordination among organizational entities, and compliance; and
        (b) Is consistent with applicable laws, </t>
    </r>
    <r>
      <rPr>
        <sz val="10"/>
        <rFont val="Calibri"/>
        <family val="2"/>
        <scheme val="minor"/>
      </rPr>
      <t>Executive O</t>
    </r>
    <r>
      <rPr>
        <sz val="10"/>
        <color rgb="FF000000"/>
        <rFont val="Calibri"/>
        <family val="2"/>
        <scheme val="minor"/>
      </rPr>
      <t xml:space="preserve">rders, directives, regulations, policies, standards, and guidelines; and
    2. Procedures to facilitate the implementation of the system and information integrity policy and the associated system and information integrity controls;
b. Designate an </t>
    </r>
    <r>
      <rPr>
        <sz val="10"/>
        <color rgb="FF9E0000"/>
        <rFont val="Calibri"/>
        <family val="2"/>
        <scheme val="minor"/>
      </rPr>
      <t>organization-defined official</t>
    </r>
    <r>
      <rPr>
        <sz val="10"/>
        <color rgb="FFFF0000"/>
        <rFont val="Calibri"/>
        <family val="2"/>
        <scheme val="minor"/>
      </rPr>
      <t xml:space="preserve"> </t>
    </r>
    <r>
      <rPr>
        <sz val="10"/>
        <color rgb="FF000000"/>
        <rFont val="Calibri"/>
        <family val="2"/>
        <scheme val="minor"/>
      </rPr>
      <t xml:space="preserve">to manage the development, documentation, and dissemination of the system and information integrity policy and procedures; and
c. Review and update the current system and information integrity:
    1. Policy </t>
    </r>
    <r>
      <rPr>
        <sz val="10"/>
        <color rgb="FF9E0000"/>
        <rFont val="Calibri"/>
        <family val="2"/>
        <scheme val="minor"/>
      </rPr>
      <t>at least every one (1) year</t>
    </r>
    <r>
      <rPr>
        <sz val="10"/>
        <color rgb="FF000000"/>
        <rFont val="Calibri"/>
        <family val="2"/>
        <scheme val="minor"/>
      </rPr>
      <t xml:space="preserve"> and </t>
    </r>
    <r>
      <rPr>
        <sz val="10"/>
        <color rgb="FF9E0000"/>
        <rFont val="Calibri"/>
        <family val="2"/>
        <scheme val="minor"/>
      </rPr>
      <t>following organization-defined events</t>
    </r>
    <r>
      <rPr>
        <sz val="10"/>
        <color rgb="FF000000"/>
        <rFont val="Calibri"/>
        <family val="2"/>
        <scheme val="minor"/>
      </rPr>
      <t xml:space="preserve">; and
    2. Procedures </t>
    </r>
    <r>
      <rPr>
        <sz val="10"/>
        <color rgb="FF9E0000"/>
        <rFont val="Calibri"/>
        <family val="2"/>
        <scheme val="minor"/>
      </rPr>
      <t>at least every one (1) year</t>
    </r>
    <r>
      <rPr>
        <sz val="10"/>
        <color rgb="FFFF0000"/>
        <rFont val="Calibri"/>
        <family val="2"/>
        <scheme val="minor"/>
      </rPr>
      <t xml:space="preserve"> </t>
    </r>
    <r>
      <rPr>
        <sz val="10"/>
        <color rgb="FF000000"/>
        <rFont val="Calibri"/>
        <family val="2"/>
        <scheme val="minor"/>
      </rPr>
      <t>and following</t>
    </r>
    <r>
      <rPr>
        <sz val="10"/>
        <color rgb="FFFF0000"/>
        <rFont val="Calibri"/>
        <family val="2"/>
        <scheme val="minor"/>
      </rPr>
      <t xml:space="preserve"> </t>
    </r>
    <r>
      <rPr>
        <sz val="10"/>
        <color rgb="FF9E0000"/>
        <rFont val="Calibri"/>
        <family val="2"/>
        <scheme val="minor"/>
      </rPr>
      <t>organization-defined events</t>
    </r>
    <r>
      <rPr>
        <sz val="10"/>
        <rFont val="Calibri"/>
        <family val="2"/>
        <scheme val="minor"/>
      </rPr>
      <t>.</t>
    </r>
  </si>
  <si>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system and information integrity of systems.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system and information integrity policies no less often than at least every one (1) year to ensure the organization and Mission/Business/System system and information integrity policies remain effective.
•  Ensure assessment, authorization, and monitoring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</si>
  <si>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r>
      <rPr>
        <sz val="10"/>
        <color rgb="FF000000"/>
        <rFont val="Calibri"/>
        <family val="2"/>
        <scheme val="minor"/>
      </rPr>
      <t>a. Identify, report, and correct system flaws. 
b. Test software and firmware updates related to flaw remediation for effectiveness and potential side effects before installation;
c. Install security-relevant software and firmware updates within</t>
    </r>
    <r>
      <rPr>
        <sz val="10"/>
        <color rgb="FFFF0000"/>
        <rFont val="Calibri"/>
        <family val="2"/>
        <scheme val="minor"/>
      </rPr>
      <t xml:space="preserve"> </t>
    </r>
    <r>
      <rPr>
        <sz val="10"/>
        <color rgb="FF9E0000"/>
        <rFont val="Calibri"/>
        <family val="2"/>
        <scheme val="minor"/>
      </rPr>
      <t>thirty (30) days</t>
    </r>
    <r>
      <rPr>
        <sz val="10"/>
        <color rgb="FFFF0000"/>
        <rFont val="Calibri"/>
        <family val="2"/>
        <scheme val="minor"/>
      </rPr>
      <t xml:space="preserve"> </t>
    </r>
    <r>
      <rPr>
        <sz val="10"/>
        <color rgb="FF000000"/>
        <rFont val="Calibri"/>
        <family val="2"/>
        <scheme val="minor"/>
      </rPr>
      <t>of the release of the updates; and 
d. Incorporate flaw remediation into the organizational configuration management process</t>
    </r>
    <r>
      <rPr>
        <sz val="10"/>
        <color rgb="FF00B050"/>
        <rFont val="Calibri"/>
        <family val="2"/>
        <scheme val="minor"/>
      </rPr>
      <t xml:space="preserve">. 
</t>
    </r>
    <r>
      <rPr>
        <sz val="10"/>
        <color rgb="FF000000"/>
        <rFont val="Calibri"/>
        <family val="2"/>
        <scheme val="minor"/>
      </rPr>
      <t xml:space="preserve">
</t>
    </r>
  </si>
  <si>
    <t>•  Entities should evaluate system flaw remediation, security patches, service packs, and hot fixes in a test bed environment to determine the effectiveness and potential effects of such changes and manage the flaw remediation process centrally. Examples of flaws needing remediation include, but are not limited to, improper configurations and security controls not implemented.
•  The organization must remediate flaws within the following timeframe: vulnerabilities rated as Critical severity within seven (7) calendar days, High severity within fifteen (15) calendar days, Moderate severity within sixty (60) calendar days, and Low severity within one hundred eighty (180) days.  
•  If a security patch will not be applied to an information technology component or a legacy component remains in use (and no longer maintained by the vendor), the organization must conduct a risk analysis. The organization must document its risk-based decision through the configuration management process in the form of written authorization from the organization's Chief Information Officer (CIO) or designee (e.g., the system data owner or organization's Chief Information Security Officer [CISO]).
•  Flaw remediation requirements apply to all information technology components for which a patch or work-around exists for each vendor-identified and/or Common Vulnerability Exposure (CVE) / Common Weakness Enumeration (CWE)-identified vulnerability.
• The organization must provide timely responses, as defined by the CISO, to informational requests for organizational flaw (e.g., patch) status and posture information.
• To facilitate flaw remediation, entities must be up to date with software and firmware updates and the most current security patches and employ automated patch management tools consistent with SI-02 (04).</t>
  </si>
  <si>
    <r>
      <t xml:space="preserve">a. Implement </t>
    </r>
    <r>
      <rPr>
        <sz val="10"/>
        <color rgb="FF9E0000"/>
        <rFont val="Calibri"/>
        <family val="2"/>
        <scheme val="minor"/>
      </rPr>
      <t>signature-based and non-signature based</t>
    </r>
    <r>
      <rPr>
        <sz val="10"/>
        <color theme="1"/>
        <rFont val="Calibri"/>
        <family val="2"/>
        <scheme val="minor"/>
      </rPr>
      <t xml:space="preserve"> malicious code protection mechanisms at system entry and exit points to detect and eradicate malicious code;
b. Automatically update malicious code protection mechanisms as new releases are available in accordance with organizational configuration management policy and procedures;
c. Configure malicious code protection mechanisms to:
    1. Perform periodic scans of the system</t>
    </r>
    <r>
      <rPr>
        <sz val="10"/>
        <color rgb="FFFF0000"/>
        <rFont val="Calibri"/>
        <family val="2"/>
        <scheme val="minor"/>
      </rPr>
      <t xml:space="preserve"> </t>
    </r>
    <r>
      <rPr>
        <sz val="10"/>
        <color rgb="FF9E0000"/>
        <rFont val="Calibri"/>
        <family val="2"/>
        <scheme val="minor"/>
      </rPr>
      <t>at least every one (1) week</t>
    </r>
    <r>
      <rPr>
        <sz val="10"/>
        <color theme="1"/>
        <rFont val="Calibri"/>
        <family val="2"/>
        <scheme val="minor"/>
      </rPr>
      <t xml:space="preserve"> and real-time scans of files from external sources at</t>
    </r>
    <r>
      <rPr>
        <sz val="10"/>
        <color rgb="FFFF0000"/>
        <rFont val="Calibri"/>
        <family val="2"/>
        <scheme val="minor"/>
      </rPr>
      <t xml:space="preserve"> </t>
    </r>
    <r>
      <rPr>
        <sz val="10"/>
        <color rgb="FF9E0000"/>
        <rFont val="Calibri"/>
        <family val="2"/>
        <scheme val="minor"/>
      </rPr>
      <t>endpoints and network entry and exit points</t>
    </r>
    <r>
      <rPr>
        <sz val="10"/>
        <color theme="1"/>
        <rFont val="Calibri"/>
        <family val="2"/>
        <scheme val="minor"/>
      </rPr>
      <t xml:space="preserve"> as the files are downloaded, opened, or executed in accordance with organizational policy; and
    2. </t>
    </r>
    <r>
      <rPr>
        <sz val="10"/>
        <color rgb="FF9E0000"/>
        <rFont val="Calibri"/>
        <family val="2"/>
        <scheme val="minor"/>
      </rPr>
      <t>Block and quarantine malicious code</t>
    </r>
    <r>
      <rPr>
        <sz val="10"/>
        <color rgb="FFFF0000"/>
        <rFont val="Calibri"/>
        <family val="2"/>
        <scheme val="minor"/>
      </rPr>
      <t xml:space="preserve"> </t>
    </r>
    <r>
      <rPr>
        <sz val="10"/>
        <color theme="1"/>
        <rFont val="Calibri"/>
        <family val="2"/>
        <scheme val="minor"/>
      </rPr>
      <t xml:space="preserve">and send alert to </t>
    </r>
    <r>
      <rPr>
        <sz val="10"/>
        <color rgb="FF9E0000"/>
        <rFont val="Calibri"/>
        <family val="2"/>
        <scheme val="minor"/>
      </rPr>
      <t>administrator or organization</t>
    </r>
    <r>
      <rPr>
        <u/>
        <sz val="10"/>
        <color rgb="FF9E0000"/>
        <rFont val="Calibri"/>
        <family val="2"/>
        <scheme val="minor"/>
      </rPr>
      <t>-</t>
    </r>
    <r>
      <rPr>
        <sz val="10"/>
        <color rgb="FF9E0000"/>
        <rFont val="Calibri"/>
        <family val="2"/>
        <scheme val="minor"/>
      </rPr>
      <t>defined security personnel near real-time</t>
    </r>
    <r>
      <rPr>
        <sz val="10"/>
        <color theme="1"/>
        <rFont val="Calibri"/>
        <family val="2"/>
        <scheme val="minor"/>
      </rPr>
      <t xml:space="preserve"> in response to malicious code detection; and
d. Address the receipt of false positives during malicious code detection and eradication and the resulting potential impact on the availability of the system.</t>
    </r>
  </si>
  <si>
    <r>
      <t>a. Monitor the system to detect:
    1. Attacks and indicators of potential attacks in accordance with the following monitoring objectives:</t>
    </r>
    <r>
      <rPr>
        <sz val="10"/>
        <color rgb="FFFF0000"/>
        <rFont val="Calibri"/>
        <family val="2"/>
        <scheme val="minor"/>
      </rPr>
      <t xml:space="preserve"> </t>
    </r>
    <r>
      <rPr>
        <sz val="10"/>
        <color rgb="FF9E0000"/>
        <rFont val="Calibri"/>
        <family val="2"/>
        <scheme val="minor"/>
      </rPr>
      <t>organization's incident response policy and procedures (refer to IR-1); and</t>
    </r>
    <r>
      <rPr>
        <sz val="10"/>
        <color theme="1"/>
        <rFont val="Calibri"/>
        <family val="2"/>
        <scheme val="minor"/>
      </rPr>
      <t xml:space="preserve">
    2. Unauthorized local, network, and remote connections;
b. Identify unauthorized use of the system through the following techniques and methods: </t>
    </r>
    <r>
      <rPr>
        <sz val="10"/>
        <color rgb="FF9E0000"/>
        <rFont val="Calibri"/>
        <family val="2"/>
        <scheme val="minor"/>
      </rPr>
      <t>organization-defined techniques and methods documented in the applicable System Security and Privacy Plan (SSPP)</t>
    </r>
    <r>
      <rPr>
        <sz val="10"/>
        <rFont val="Calibri"/>
        <family val="2"/>
        <scheme val="minor"/>
      </rPr>
      <t xml:space="preserve">;
</t>
    </r>
    <r>
      <rPr>
        <sz val="10"/>
        <color theme="1"/>
        <rFont val="Calibri"/>
        <family val="2"/>
        <scheme val="minor"/>
      </rPr>
      <t xml:space="preserve">c. Invoke internal monitoring capabilities or deploy monitoring devices:
    1. Strategically within the system to collect organization-determined essential information; and
    2. At ad hoc locations within the system to track specific types of transactions of interest to the organization;
d. Analyze detected events and anomalies;
e. Adjust the level of system monitoring activity when there is a change in risk to organizational operations and assets, individuals, other organizations, or the Nation;
f. Obtain legal opinion regarding system monitoring activities; and
g. Provide </t>
    </r>
    <r>
      <rPr>
        <sz val="10"/>
        <color rgb="FF9E0000"/>
        <rFont val="Calibri"/>
        <family val="2"/>
        <scheme val="minor"/>
      </rPr>
      <t>organization-defined  system monitoring information to organization-defined personnel or roles</t>
    </r>
    <r>
      <rPr>
        <sz val="10"/>
        <color rgb="FFFF0000"/>
        <rFont val="Calibri"/>
        <family val="2"/>
        <scheme val="minor"/>
      </rPr>
      <t xml:space="preserve"> </t>
    </r>
    <r>
      <rPr>
        <sz val="10"/>
        <color theme="1"/>
        <rFont val="Calibri"/>
        <family val="2"/>
        <scheme val="minor"/>
      </rPr>
      <t>as needed</t>
    </r>
    <r>
      <rPr>
        <sz val="10"/>
        <color rgb="FFFF0000"/>
        <rFont val="Calibri"/>
        <family val="2"/>
        <scheme val="minor"/>
      </rPr>
      <t xml:space="preserve"> </t>
    </r>
    <r>
      <rPr>
        <sz val="10"/>
        <color rgb="FF9E0000"/>
        <rFont val="Calibri"/>
        <family val="2"/>
        <scheme val="minor"/>
      </rPr>
      <t>and consistent with the organization-defined frequency documented in the applicable System Security and Privacy Plan (SSPP)</t>
    </r>
    <r>
      <rPr>
        <sz val="10"/>
        <rFont val="Calibri"/>
        <family val="2"/>
        <scheme val="minor"/>
      </rPr>
      <t>.</t>
    </r>
  </si>
  <si>
    <r>
      <t xml:space="preserve">(a) Determine criteria for unusual or unauthorized activities or conditions for inbound and outbound communications traffic;
(b) Monitor inbound and outbound communications traffic </t>
    </r>
    <r>
      <rPr>
        <sz val="10"/>
        <color rgb="FF9E0000"/>
        <rFont val="Calibri"/>
        <family val="2"/>
        <scheme val="minor"/>
      </rPr>
      <t>continuously</t>
    </r>
    <r>
      <rPr>
        <sz val="10"/>
        <color theme="1"/>
        <rFont val="Calibri"/>
        <family val="2"/>
        <scheme val="minor"/>
      </rPr>
      <t xml:space="preserve"> for </t>
    </r>
    <r>
      <rPr>
        <sz val="10"/>
        <color rgb="FF9E0000"/>
        <rFont val="Calibri"/>
        <family val="2"/>
        <scheme val="minor"/>
      </rPr>
      <t>organization-defined unusual or unauthorized activities or conditions</t>
    </r>
    <r>
      <rPr>
        <sz val="10"/>
        <color theme="1"/>
        <rFont val="Calibri"/>
        <family val="2"/>
        <scheme val="minor"/>
      </rPr>
      <t>.</t>
    </r>
  </si>
  <si>
    <r>
      <t xml:space="preserve">Alert </t>
    </r>
    <r>
      <rPr>
        <sz val="10"/>
        <color rgb="FF9E0000"/>
        <rFont val="Calibri"/>
        <family val="2"/>
        <scheme val="minor"/>
      </rPr>
      <t>organization-defined personnel or roles</t>
    </r>
    <r>
      <rPr>
        <sz val="10"/>
        <color rgb="FFFF0000"/>
        <rFont val="Calibri"/>
        <family val="2"/>
        <scheme val="minor"/>
      </rPr>
      <t xml:space="preserve"> </t>
    </r>
    <r>
      <rPr>
        <sz val="10"/>
        <color rgb="FF000000"/>
        <rFont val="Calibri"/>
        <family val="2"/>
        <scheme val="minor"/>
      </rPr>
      <t xml:space="preserve">when the following system-generated indications of compromise or potential compromise occur: </t>
    </r>
    <r>
      <rPr>
        <sz val="10"/>
        <color rgb="FF9E0000"/>
        <rFont val="Calibri"/>
        <family val="2"/>
        <scheme val="minor"/>
      </rPr>
      <t>presence of malicious code, unauthorized export of information, signaling to an external information system, or potential intrusions</t>
    </r>
    <r>
      <rPr>
        <sz val="10"/>
        <rFont val="Calibri"/>
        <family val="2"/>
        <scheme val="minor"/>
      </rPr>
      <t>.</t>
    </r>
  </si>
  <si>
    <r>
      <t xml:space="preserve">a. Receive system security alerts, advisories, and directives from </t>
    </r>
    <r>
      <rPr>
        <sz val="10"/>
        <color rgb="FF9E0000"/>
        <rFont val="Calibri"/>
        <family val="2"/>
        <scheme val="minor"/>
      </rPr>
      <t>organization-defined external organizations</t>
    </r>
    <r>
      <rPr>
        <sz val="10"/>
        <color rgb="FFFF0000"/>
        <rFont val="Calibri"/>
        <family val="2"/>
        <scheme val="minor"/>
      </rPr>
      <t xml:space="preserve"> </t>
    </r>
    <r>
      <rPr>
        <sz val="10"/>
        <color theme="1"/>
        <rFont val="Calibri"/>
        <family val="2"/>
        <scheme val="minor"/>
      </rPr>
      <t>on an ongoing basis;
b. Generate internal security alerts, advisories, and directives as deemed necessary;
c. Disseminate security alerts, advisories, and directives to</t>
    </r>
    <r>
      <rPr>
        <sz val="10"/>
        <rFont val="Calibri"/>
        <family val="2"/>
        <scheme val="minor"/>
      </rPr>
      <t>,</t>
    </r>
    <r>
      <rPr>
        <b/>
        <sz val="10"/>
        <color rgb="FF7030A0"/>
        <rFont val="Calibri"/>
        <family val="2"/>
        <scheme val="minor"/>
      </rPr>
      <t xml:space="preserve"> </t>
    </r>
    <r>
      <rPr>
        <sz val="10"/>
        <color rgb="FF9E0000"/>
        <rFont val="Calibri"/>
        <family val="2"/>
        <scheme val="minor"/>
      </rPr>
      <t>at a minimum,</t>
    </r>
    <r>
      <rPr>
        <b/>
        <sz val="10"/>
        <color rgb="FF9E0000"/>
        <rFont val="Calibri"/>
        <family val="2"/>
        <scheme val="minor"/>
      </rPr>
      <t xml:space="preserve"> </t>
    </r>
    <r>
      <rPr>
        <sz val="10"/>
        <color rgb="FF9E0000"/>
        <rFont val="Calibri"/>
        <family val="2"/>
        <scheme val="minor"/>
      </rPr>
      <t>system security personnel and administrators with configuration / patch-management responsibilities</t>
    </r>
    <r>
      <rPr>
        <sz val="10"/>
        <color theme="1"/>
        <rFont val="Calibri"/>
        <family val="2"/>
        <scheme val="minor"/>
      </rPr>
      <t xml:space="preserve">; and
d. Implement security directives in accordance with established </t>
    </r>
    <r>
      <rPr>
        <sz val="10"/>
        <color rgb="FF9E0000"/>
        <rFont val="Calibri"/>
        <family val="2"/>
        <scheme val="minor"/>
      </rPr>
      <t>timeframes</t>
    </r>
    <r>
      <rPr>
        <sz val="10"/>
        <color theme="1"/>
        <rFont val="Calibri"/>
        <family val="2"/>
        <scheme val="minor"/>
      </rPr>
      <t>, or notify the issuing organization of the degree of noncompliance.</t>
    </r>
  </si>
  <si>
    <r>
      <rPr>
        <sz val="10"/>
        <color rgb="FF000000"/>
        <rFont val="Calibri"/>
        <family val="2"/>
        <scheme val="minor"/>
      </rPr>
      <t>a. Employ integrity verification tools to detect unauthorized changes to the following software, firmware, and information:</t>
    </r>
    <r>
      <rPr>
        <sz val="10"/>
        <color rgb="FFFF0000"/>
        <rFont val="Calibri"/>
        <family val="2"/>
        <scheme val="minor"/>
      </rPr>
      <t xml:space="preserve"> </t>
    </r>
    <r>
      <rPr>
        <sz val="10"/>
        <color rgb="FF9E0000"/>
        <rFont val="Calibri"/>
        <family val="2"/>
        <scheme val="minor"/>
      </rPr>
      <t>organization-defined software, firmware, and information</t>
    </r>
    <r>
      <rPr>
        <sz val="10"/>
        <color rgb="FF000000"/>
        <rFont val="Calibri"/>
        <family val="2"/>
        <scheme val="minor"/>
      </rPr>
      <t xml:space="preserve">; and
b. Take the following actions when unauthorized changes to the software, firmware, and information are detected: </t>
    </r>
    <r>
      <rPr>
        <sz val="10"/>
        <color rgb="FF9E0000"/>
        <rFont val="Calibri"/>
        <family val="2"/>
        <scheme val="minor"/>
      </rPr>
      <t>include such organization-defined actions as parity checks, cyclical redundancy checks, and cryptographic hashes</t>
    </r>
    <r>
      <rPr>
        <sz val="10"/>
        <color rgb="FF000000"/>
        <rFont val="Calibri"/>
        <family val="2"/>
        <scheme val="minor"/>
      </rPr>
      <t>.</t>
    </r>
  </si>
  <si>
    <r>
      <t xml:space="preserve">Perform an integrity check of </t>
    </r>
    <r>
      <rPr>
        <sz val="10"/>
        <color rgb="FF9E0000"/>
        <rFont val="Calibri"/>
        <family val="2"/>
        <scheme val="minor"/>
      </rPr>
      <t>organization software, firmware, and information at startup, at transitional states or security-relevant events, and at least monthly</t>
    </r>
    <r>
      <rPr>
        <sz val="10"/>
        <color theme="1"/>
        <rFont val="Calibri"/>
        <family val="2"/>
        <scheme val="minor"/>
      </rPr>
      <t>.</t>
    </r>
  </si>
  <si>
    <r>
      <t>Incorporate the detection of the following unauthorized changes into the organizational incident response capability:</t>
    </r>
    <r>
      <rPr>
        <sz val="10"/>
        <color rgb="FFFF0000"/>
        <rFont val="Calibri"/>
        <family val="2"/>
        <scheme val="minor"/>
      </rPr>
      <t xml:space="preserve"> </t>
    </r>
    <r>
      <rPr>
        <sz val="10"/>
        <color rgb="FF9E0000"/>
        <rFont val="Calibri"/>
        <family val="2"/>
        <scheme val="minor"/>
      </rPr>
      <t>organization-defined security-relevant changes to the system to include unauthorized changes to established organizational configuration settings and the unauthorized elevation of system privileges</t>
    </r>
    <r>
      <rPr>
        <sz val="10"/>
        <color theme="1"/>
        <rFont val="Calibri"/>
        <family val="2"/>
        <scheme val="minor"/>
      </rPr>
      <t>.</t>
    </r>
  </si>
  <si>
    <r>
      <t>Automatically update spam protection mechanisms</t>
    </r>
    <r>
      <rPr>
        <sz val="10"/>
        <color rgb="FFFF0000"/>
        <rFont val="Calibri"/>
        <family val="2"/>
        <scheme val="minor"/>
      </rPr>
      <t xml:space="preserve"> </t>
    </r>
    <r>
      <rPr>
        <sz val="10"/>
        <color rgb="FF9E0000"/>
        <rFont val="Calibri"/>
        <family val="2"/>
        <scheme val="minor"/>
      </rPr>
      <t>at least every one (1) week</t>
    </r>
    <r>
      <rPr>
        <sz val="10"/>
        <color theme="1"/>
        <rFont val="Calibri"/>
        <family val="2"/>
        <scheme val="minor"/>
      </rPr>
      <t>.</t>
    </r>
  </si>
  <si>
    <r>
      <t xml:space="preserve">Check the validity of the following information inputs: </t>
    </r>
    <r>
      <rPr>
        <sz val="10"/>
        <color rgb="FF9E0000"/>
        <rFont val="Calibri"/>
        <family val="2"/>
        <scheme val="minor"/>
      </rPr>
      <t>all inputs to web / application servers, database servers, and any system or application input that might receive a crafted exploit toward executing some code or buffer overflow</t>
    </r>
    <r>
      <rPr>
        <sz val="10"/>
        <color theme="1"/>
        <rFont val="Calibri"/>
        <family val="2"/>
        <scheme val="minor"/>
      </rPr>
      <t>.</t>
    </r>
  </si>
  <si>
    <r>
      <t xml:space="preserve">Limit </t>
    </r>
    <r>
      <rPr>
        <sz val="10"/>
        <color rgb="FF9E0000"/>
        <rFont val="Calibri"/>
        <family val="2"/>
        <scheme val="minor"/>
      </rPr>
      <t>Personally Identifiable Information (PII)</t>
    </r>
    <r>
      <rPr>
        <sz val="10"/>
        <rFont val="Calibri"/>
        <family val="2"/>
        <scheme val="minor"/>
      </rPr>
      <t xml:space="preserve"> processed in the information life cycle to</t>
    </r>
    <r>
      <rPr>
        <sz val="10"/>
        <color rgb="FFFF0000"/>
        <rFont val="Calibri"/>
        <family val="2"/>
        <scheme val="minor"/>
      </rPr>
      <t xml:space="preserve"> </t>
    </r>
    <r>
      <rPr>
        <sz val="10"/>
        <color rgb="FF9E0000"/>
        <rFont val="Calibri"/>
        <family val="2"/>
        <scheme val="minor"/>
      </rPr>
      <t>the minimum PII elements that are necessary to accomplish the legally authorized purpose of collection</t>
    </r>
    <r>
      <rPr>
        <sz val="10"/>
        <rFont val="Calibri"/>
        <family val="2"/>
        <scheme val="minor"/>
      </rPr>
      <t xml:space="preserve">. </t>
    </r>
  </si>
  <si>
    <r>
      <rPr>
        <sz val="10"/>
        <rFont val="Calibri"/>
        <family val="2"/>
        <scheme val="minor"/>
      </rPr>
      <t xml:space="preserve">Use techniques </t>
    </r>
    <r>
      <rPr>
        <sz val="10"/>
        <color rgb="FF9E0000"/>
        <rFont val="Calibri"/>
        <family val="2"/>
        <scheme val="minor"/>
      </rPr>
      <t>in accordance with organizational standards and applicable federal and state laws and regulations</t>
    </r>
    <r>
      <rPr>
        <sz val="10"/>
        <rFont val="Calibri"/>
        <family val="2"/>
        <scheme val="minor"/>
      </rPr>
      <t xml:space="preserve"> to minimize the use of Personally Identifiable Information (PII) for research, testing, or training</t>
    </r>
    <r>
      <rPr>
        <sz val="10"/>
        <color rgb="FFFF0000"/>
        <rFont val="Calibri"/>
        <family val="2"/>
        <scheme val="minor"/>
      </rPr>
      <t>.</t>
    </r>
  </si>
  <si>
    <r>
      <t xml:space="preserve">Use the following techniques to dispose of, destroy, or erase information following the retention period: </t>
    </r>
    <r>
      <rPr>
        <sz val="10"/>
        <color rgb="FF9E0000"/>
        <rFont val="Calibri"/>
        <family val="2"/>
        <scheme val="minor"/>
      </rPr>
      <t>organization-defined techniques and in a manner that prevents loss, theft, misuse, or unauthorized access</t>
    </r>
    <r>
      <rPr>
        <sz val="10"/>
        <rFont val="Calibri"/>
        <family val="2"/>
        <scheme val="minor"/>
      </rPr>
      <t>.</t>
    </r>
  </si>
  <si>
    <r>
      <rPr>
        <sz val="10"/>
        <color rgb="FF000000"/>
        <rFont val="Calibri"/>
        <family val="2"/>
        <scheme val="minor"/>
      </rPr>
      <t>Implement the following controls to protect the system memory from unauthorized code execution:</t>
    </r>
    <r>
      <rPr>
        <sz val="10"/>
        <color rgb="FFFF0000"/>
        <rFont val="Calibri"/>
        <family val="2"/>
        <scheme val="minor"/>
      </rPr>
      <t xml:space="preserve"> </t>
    </r>
    <r>
      <rPr>
        <sz val="10"/>
        <color rgb="FF9E0000"/>
        <rFont val="Calibri"/>
        <family val="2"/>
        <scheme val="minor"/>
      </rPr>
      <t>at a minimum, the related control controls within this control set</t>
    </r>
    <r>
      <rPr>
        <sz val="10"/>
        <rFont val="Calibri"/>
        <family val="2"/>
        <scheme val="minor"/>
      </rPr>
      <t>.</t>
    </r>
  </si>
  <si>
    <r>
      <t xml:space="preserve">a. Check the accuracy, relevance, timeliness, and completeness of Personally Identifiable Information (PII) across the information life cycle </t>
    </r>
    <r>
      <rPr>
        <sz val="10"/>
        <color rgb="FF9E0000"/>
        <rFont val="Calibri"/>
        <family val="2"/>
        <scheme val="minor"/>
      </rPr>
      <t>at least every one (1) year</t>
    </r>
    <r>
      <rPr>
        <sz val="10"/>
        <rFont val="Calibri"/>
        <family val="2"/>
        <scheme val="minor"/>
      </rPr>
      <t>; and
b. Correct or delete inaccurate or outdated PII.</t>
    </r>
  </si>
  <si>
    <t xml:space="preserve">•  The organization must maintain an individual's record in accordance with the retention schedule regardless of that individual's activity or inactivity.  Correcting or deleting inaccurate data does not violate retention rules provided a log of those changes are maintained.
</t>
  </si>
  <si>
    <r>
      <t>Notify</t>
    </r>
    <r>
      <rPr>
        <sz val="10"/>
        <color rgb="FFFF0000"/>
        <rFont val="Calibri"/>
        <family val="2"/>
        <scheme val="minor"/>
      </rPr>
      <t xml:space="preserve"> </t>
    </r>
    <r>
      <rPr>
        <sz val="10"/>
        <color rgb="FF9E0000"/>
        <rFont val="Calibri"/>
        <family val="2"/>
        <scheme val="minor"/>
      </rPr>
      <t>organization-defined authorized recipients of Personally Identifiable Information (PII)</t>
    </r>
    <r>
      <rPr>
        <sz val="10"/>
        <color rgb="FFFF0000"/>
        <rFont val="Calibri"/>
        <family val="2"/>
        <scheme val="minor"/>
      </rPr>
      <t xml:space="preserve"> </t>
    </r>
    <r>
      <rPr>
        <sz val="10"/>
        <rFont val="Calibri"/>
        <family val="2"/>
        <scheme val="minor"/>
      </rPr>
      <t>and individuals whose PII has been corrected or deleted.</t>
    </r>
  </si>
  <si>
    <r>
      <t xml:space="preserve">a. Remove the following elements of Personally Identifiable Information (PII)  from datasets: </t>
    </r>
    <r>
      <rPr>
        <sz val="10"/>
        <color rgb="FF9E0000"/>
        <rFont val="Calibri"/>
        <family val="2"/>
        <scheme val="minor"/>
      </rPr>
      <t>organization-defined elements of PII as required by laws, policies, or regulations, as needed for relevant functions</t>
    </r>
    <r>
      <rPr>
        <sz val="10"/>
        <rFont val="Calibri"/>
        <family val="2"/>
        <scheme val="minor"/>
      </rPr>
      <t>; and
b. Evaluate </t>
    </r>
    <r>
      <rPr>
        <sz val="10"/>
        <color rgb="FF9E0000"/>
        <rFont val="Calibri"/>
        <family val="2"/>
        <scheme val="minor"/>
      </rPr>
      <t>every one (1) year</t>
    </r>
    <r>
      <rPr>
        <sz val="10"/>
        <rFont val="Calibri"/>
        <family val="2"/>
        <scheme val="minor"/>
      </rPr>
      <t> for effectiveness of de-identification.</t>
    </r>
  </si>
  <si>
    <t>• The organization must retain output, including but not limited to, audit records, system reports, business and financial reports, and business records from the information system for ten (10) years (45 CFR §155.1210 and 45 CFR §156.705) or in accordance with organizational policy. National Archives and Records Administration (NARA) policy applies to the retention of federal data held by Enrollment Partners. This control supports and aligns with the provisions of the ACA and the requirements of 45 CFR §155.260 – Privacy and security of personally identifiable information, paragraph (a)(4)(vi). 
•  For systems processing, storing, or transmitting Protected Health Information (PHI), HIPAA requires that actions, activities, and assessments relating to the security of systems containing PHI be documented and retained for at least six (6) years from the date of its creation or the date when it was last in effect, whichever is later, for the following:
    - Decisions regarding X implementation specifications (and specifically, why it would not be reasonable and appropriate to include a particular implementation specification);
    - A user’s right of access to a workstation, transaction, program, or process;
    - Security incidents and their outcomes;
    - Satisfactory assurances that a business associate will appropriately safeguard PHI. This documentation is recorded in a written contract or other arrangement with the business associate and must meet the applicable requirements of business associate agreements. If satisfactory assurances cannot be attained, document the attempt and the reasons that these assurances cannot be obtained;
    - Repairs and modifications to the physical components of a facility that are related to security (for example, hardware, walls, doors, and locks); and
    - Changes to organizational policies and procedures.</t>
  </si>
  <si>
    <t>SA-01</t>
  </si>
  <si>
    <r>
      <t xml:space="preserve">a. Develop, document, and disseminate to </t>
    </r>
    <r>
      <rPr>
        <sz val="10"/>
        <color rgb="FF9E0000"/>
        <rFont val="Calibri"/>
        <family val="2"/>
        <scheme val="minor"/>
      </rPr>
      <t>organization-defined personnel and roles</t>
    </r>
    <r>
      <rPr>
        <sz val="10"/>
        <color rgb="FF000000"/>
        <rFont val="Calibri"/>
        <family val="2"/>
        <scheme val="minor"/>
      </rPr>
      <t xml:space="preserve">: 
    1. </t>
    </r>
    <r>
      <rPr>
        <sz val="10"/>
        <color rgb="FF9E0000"/>
        <rFont val="Calibri"/>
        <family val="2"/>
        <scheme val="minor"/>
      </rPr>
      <t>Organization-level</t>
    </r>
    <r>
      <rPr>
        <sz val="10"/>
        <color rgb="FF000000"/>
        <rFont val="Calibri"/>
        <family val="2"/>
        <scheme val="minor"/>
      </rPr>
      <t xml:space="preserve"> system and services acquisition policy that:
        (a) Addresses purpose, scope, roles, responsibilities, management commitment, coordination among organizational entities, and compliance; and
        (b) Is consistent with applicable laws, </t>
    </r>
    <r>
      <rPr>
        <sz val="10"/>
        <rFont val="Calibri"/>
        <family val="2"/>
        <scheme val="minor"/>
      </rPr>
      <t>Executive Or</t>
    </r>
    <r>
      <rPr>
        <sz val="10"/>
        <color rgb="FF000000"/>
        <rFont val="Calibri"/>
        <family val="2"/>
        <scheme val="minor"/>
      </rPr>
      <t>ders, directives, regulations, policies, standards, and guidelines; and
    2. Procedures to facilitate the implementation of the media protection policy and the associated media protection controls; 
b. Designate</t>
    </r>
    <r>
      <rPr>
        <sz val="10"/>
        <color rgb="FFFF0000"/>
        <rFont val="Calibri"/>
        <family val="2"/>
        <scheme val="minor"/>
      </rPr>
      <t xml:space="preserve"> </t>
    </r>
    <r>
      <rPr>
        <sz val="10"/>
        <color rgb="FF9E0000"/>
        <rFont val="Calibri"/>
        <family val="2"/>
        <scheme val="minor"/>
      </rPr>
      <t>organization-defined officials</t>
    </r>
    <r>
      <rPr>
        <sz val="10"/>
        <color rgb="FF000000"/>
        <rFont val="Calibri"/>
        <family val="2"/>
        <scheme val="minor"/>
      </rPr>
      <t xml:space="preserve"> to manage the development, documentation, and dissemination of the media protection policy and procedures; and
c. Review and update the current system and services acquisition:
    1. Policy </t>
    </r>
    <r>
      <rPr>
        <sz val="10"/>
        <color rgb="FF9E0000"/>
        <rFont val="Calibri"/>
        <family val="2"/>
        <scheme val="minor"/>
      </rPr>
      <t>at least every one (1) year</t>
    </r>
    <r>
      <rPr>
        <sz val="10"/>
        <color rgb="FFFF0000"/>
        <rFont val="Calibri"/>
        <family val="2"/>
        <scheme val="minor"/>
      </rPr>
      <t xml:space="preserve"> </t>
    </r>
    <r>
      <rPr>
        <sz val="10"/>
        <color rgb="FF000000"/>
        <rFont val="Calibri"/>
        <family val="2"/>
        <scheme val="minor"/>
      </rPr>
      <t xml:space="preserve">and following </t>
    </r>
    <r>
      <rPr>
        <sz val="10"/>
        <color rgb="FF9E0000"/>
        <rFont val="Calibri"/>
        <family val="2"/>
        <scheme val="minor"/>
      </rPr>
      <t>organization-defined events</t>
    </r>
    <r>
      <rPr>
        <sz val="10"/>
        <color rgb="FF000000"/>
        <rFont val="Calibri"/>
        <family val="2"/>
        <scheme val="minor"/>
      </rPr>
      <t xml:space="preserve">; and
    2. Procedures </t>
    </r>
    <r>
      <rPr>
        <sz val="10"/>
        <color rgb="FF9E0000"/>
        <rFont val="Calibri"/>
        <family val="2"/>
        <scheme val="minor"/>
      </rPr>
      <t>at least every one (1) year</t>
    </r>
    <r>
      <rPr>
        <sz val="10"/>
        <color rgb="FF000000"/>
        <rFont val="Calibri"/>
        <family val="2"/>
        <scheme val="minor"/>
      </rPr>
      <t xml:space="preserve"> and following</t>
    </r>
    <r>
      <rPr>
        <sz val="10"/>
        <color rgb="FFFF0000"/>
        <rFont val="Calibri"/>
        <family val="2"/>
        <scheme val="minor"/>
      </rPr>
      <t xml:space="preserve"> </t>
    </r>
    <r>
      <rPr>
        <sz val="10"/>
        <color rgb="FF9E0000"/>
        <rFont val="Calibri"/>
        <family val="2"/>
        <scheme val="minor"/>
      </rPr>
      <t>organization-defined events</t>
    </r>
    <r>
      <rPr>
        <sz val="10"/>
        <color rgb="FF000000"/>
        <rFont val="Calibri"/>
        <family val="2"/>
        <scheme val="minor"/>
      </rPr>
      <t>.</t>
    </r>
  </si>
  <si>
    <t>•  Organization-defined personnel and roles include the organization-level, mission/business-level, and system-level.
•  Organization-level personnel and roles should be defined in the organization System Security and Privacy Plan (SSPP). Organization-level personnel and roles include, but are not limited to, organization Senior Management such as the Chief Information Security Officer (CISO) and/or senior official for privacy. Mission/Business-level personnel and roles and System-level personnel and roles include, but are not limited to, Business Owner, System Owner, and/or Information System Security Officer (ISSO). 
•  The organization must designate officials to be responsible for the management of system acquisition. These officials must be named in the appropriate security and privacy documents. 
•  Security and privacy program policies and procedures at the organization level are preferable and may reduce or eliminate the need for mission- or system-specific policies and procedures.
•  Actively monitor for changes to applicable privacy laws, regulations, and overarching policy that affect system and services acquisition policies and review at least every one (1) year to ensure the organization and Mission/Business/System  and services acquisition policies remain effective.
•  Ensure systems acquisition policies and procedures support cybersecurity and privacy safeguards to the greatest extent feasible throughout the system's life cycle and the information on that system. 
•  Organization-defined events include assessment or audit findings; security or privacy incidents; and changes to applicable laws (to include privacy laws), Executive Orders, directives, regulations, policies, standards, and guidelines</t>
  </si>
  <si>
    <t>Acceptable Risk Controls for ACA, Medicaid, and Partner Entities (ARC-AMPE) Version 1.0.6
System Security and Privacy Plan for Independent Dispute Resolution Entities (IDRE)
Volume II</t>
  </si>
  <si>
    <t>IDRE Mandatory Baseline</t>
  </si>
  <si>
    <t xml:space="preserve">The Independant Dispute Resolution Entity (IDRE) must fully describe how the organization will implement each control as part of the System Security and Privacy Plan (SSPP) submission. The following instructions will guide your completion of the comprehensive implementation description of security and privacy controls (the SSPP). 
      •  Describe how the security and privacy controls are implemented for the control families within the SSPP
      •  Discuss in detail the strategy used in implementing the controls
      •  Include in the Configuration Management (CM) control section the baseline security configurations of the system/application.  
</t>
  </si>
  <si>
    <t>ARC-AMPE Independent Dispute Resolution Entity (IDRE) Mandatory Control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</si>
</sst>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font>
      <sz val="12"/>
      <color theme="1"/>
      <name val="Calibri"/>
      <family val="2"/>
      <scheme val="minor"/>
    </font>
    <font>
      <b/>
      <sz val="12"/>
      <color theme="1"/>
      <name val="Calibri"/>
      <family val="2"/>
      <scheme val="minor"/>
    </font>
    <font>
      <b/>
      <sz val="20"/>
      <color theme="1"/>
      <name val="Calibri"/>
      <family val="2"/>
      <scheme val="minor"/>
    </font>
    <font>
      <b/>
      <sz val="20"/>
      <color theme="0"/>
      <name val="Calibri"/>
      <family val="2"/>
      <scheme val="minor"/>
    </font>
    <font>
      <sz val="20"/>
      <color theme="0"/>
      <name val="Calibri"/>
      <family val="2"/>
      <scheme val="minor"/>
    </font>
    <font>
      <u/>
      <sz val="12"/>
      <color theme="10"/>
      <name val="Calibri"/>
      <family val="2"/>
      <scheme val="minor"/>
    </font>
    <font>
      <b/>
      <sz val="18"/>
      <color theme="1"/>
      <name val="Calibri"/>
      <family val="2"/>
      <scheme val="minor"/>
    </font>
    <font>
      <b/>
      <sz val="14"/>
      <color theme="1"/>
      <name val="Calibri"/>
      <family val="2"/>
      <scheme val="minor"/>
    </font>
    <font>
      <sz val="12"/>
      <name val="Calibri"/>
      <family val="2"/>
      <scheme val="minor"/>
    </font>
    <font>
      <b/>
      <sz val="14"/>
      <name val="Calibri"/>
      <family val="2"/>
      <scheme val="minor"/>
    </font>
    <font>
      <b/>
      <sz val="12"/>
      <name val="Calibri"/>
      <family val="2"/>
      <scheme val="minor"/>
    </font>
    <font>
      <b/>
      <sz val="10"/>
      <name val="Calibri"/>
      <family val="2"/>
      <scheme val="minor"/>
    </font>
    <font>
      <u/>
      <sz val="12"/>
      <color rgb="FF0000FF"/>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b/>
      <sz val="12"/>
      <color theme="0"/>
      <name val="Calibri"/>
      <family val="2"/>
      <scheme val="minor"/>
    </font>
    <font>
      <b/>
      <sz val="16"/>
      <color theme="1"/>
      <name val="Calibri"/>
      <family val="2"/>
      <scheme val="minor"/>
    </font>
    <font>
      <sz val="14"/>
      <color theme="1"/>
      <name val="Calibri"/>
      <family val="2"/>
      <scheme val="minor"/>
    </font>
    <font>
      <sz val="16"/>
      <color theme="1"/>
      <name val="Calibri"/>
      <family val="2"/>
      <scheme val="minor"/>
    </font>
    <font>
      <u/>
      <sz val="14"/>
      <color theme="10"/>
      <name val="Calibri"/>
      <family val="2"/>
      <scheme val="minor"/>
    </font>
    <font>
      <b/>
      <sz val="18"/>
      <color theme="0"/>
      <name val="Calibri"/>
      <family val="2"/>
      <scheme val="minor"/>
    </font>
    <font>
      <b/>
      <sz val="12"/>
      <color rgb="FF000000"/>
      <name val="Arial"/>
      <family val="2"/>
    </font>
    <font>
      <b/>
      <i/>
      <sz val="12"/>
      <color rgb="FF000000"/>
      <name val="Arial"/>
      <family val="2"/>
    </font>
    <font>
      <b/>
      <sz val="22"/>
      <color theme="1"/>
      <name val="Calibri"/>
      <family val="2"/>
      <scheme val="minor"/>
    </font>
    <font>
      <b/>
      <sz val="22"/>
      <color theme="0"/>
      <name val="Calibri"/>
      <family val="2"/>
      <scheme val="minor"/>
    </font>
    <font>
      <sz val="11"/>
      <color indexed="64"/>
      <name val="Calibri"/>
      <family val="2"/>
    </font>
    <font>
      <b/>
      <sz val="12"/>
      <color theme="0"/>
      <name val="Calibri"/>
      <family val="2"/>
    </font>
    <font>
      <sz val="10"/>
      <name val="Calibri"/>
      <family val="2"/>
      <scheme val="minor"/>
    </font>
    <font>
      <sz val="12"/>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1"/>
      <color theme="1"/>
      <name val="Calibri"/>
      <family val="2"/>
      <scheme val="minor"/>
    </font>
    <font>
      <sz val="11"/>
      <name val="Calibri"/>
      <family val="2"/>
      <scheme val="minor"/>
    </font>
    <font>
      <sz val="11"/>
      <color rgb="FF000000"/>
      <name val="Calibri"/>
      <family val="2"/>
      <scheme val="minor"/>
    </font>
    <font>
      <sz val="11"/>
      <color rgb="FF000000"/>
      <name val="Calibri"/>
      <family val="2"/>
    </font>
    <font>
      <b/>
      <sz val="18"/>
      <color theme="1"/>
      <name val="Calibri (Body)"/>
    </font>
    <font>
      <sz val="18"/>
      <color theme="1"/>
      <name val="Calibri"/>
      <family val="2"/>
      <scheme val="minor"/>
    </font>
    <font>
      <sz val="8"/>
      <color theme="1"/>
      <name val="Arial"/>
      <family val="2"/>
    </font>
    <font>
      <b/>
      <sz val="18"/>
      <color rgb="FF000000"/>
      <name val="Calibri"/>
      <family val="2"/>
      <scheme val="minor"/>
    </font>
    <font>
      <sz val="10"/>
      <color theme="4"/>
      <name val="Calibri"/>
      <family val="2"/>
      <scheme val="minor"/>
    </font>
    <font>
      <sz val="11"/>
      <color theme="1"/>
      <name val="Calibri"/>
      <family val="2"/>
    </font>
    <font>
      <sz val="11"/>
      <color theme="1"/>
      <name val="Calibri (Body)"/>
    </font>
    <font>
      <b/>
      <sz val="16"/>
      <color theme="0"/>
      <name val="Calibri"/>
      <family val="2"/>
      <scheme val="minor"/>
    </font>
    <font>
      <i/>
      <sz val="12"/>
      <color theme="4" tint="-0.499984740745262"/>
      <name val="Calibri"/>
      <family val="2"/>
      <scheme val="minor"/>
    </font>
    <font>
      <sz val="12"/>
      <color theme="4" tint="-0.499984740745262"/>
      <name val="Calibri"/>
      <family val="2"/>
      <scheme val="minor"/>
    </font>
    <font>
      <b/>
      <i/>
      <sz val="14"/>
      <color theme="4"/>
      <name val="Calibri"/>
      <family val="2"/>
      <scheme val="minor"/>
    </font>
    <font>
      <b/>
      <i/>
      <sz val="14"/>
      <color rgb="FF4472C4"/>
      <name val="Calibri"/>
      <family val="2"/>
      <scheme val="minor"/>
    </font>
    <font>
      <sz val="12"/>
      <color rgb="FFC00000"/>
      <name val="Calibri"/>
      <family val="2"/>
      <scheme val="minor"/>
    </font>
    <font>
      <sz val="12"/>
      <color rgb="FFFF0000"/>
      <name val="Calibri"/>
      <family val="2"/>
      <scheme val="minor"/>
    </font>
    <font>
      <sz val="12"/>
      <name val="Calibri"/>
      <family val="2"/>
    </font>
    <font>
      <sz val="14"/>
      <color theme="0"/>
      <name val="Calibri"/>
      <family val="2"/>
      <scheme val="minor"/>
    </font>
    <font>
      <b/>
      <sz val="14"/>
      <color rgb="FFFFFFFF"/>
      <name val="Calibri"/>
      <family val="2"/>
      <scheme val="minor"/>
    </font>
    <font>
      <sz val="16"/>
      <color rgb="FF000000"/>
      <name val="Calibri"/>
      <family val="2"/>
      <scheme val="minor"/>
    </font>
    <font>
      <b/>
      <sz val="16"/>
      <color rgb="FF000000"/>
      <name val="Calibri"/>
      <family val="2"/>
      <scheme val="minor"/>
    </font>
    <font>
      <sz val="10"/>
      <name val="Calibri (Body)"/>
    </font>
    <font>
      <sz val="12"/>
      <color rgb="FF002060"/>
      <name val="Calibri"/>
      <family val="2"/>
      <scheme val="minor"/>
    </font>
    <font>
      <b/>
      <sz val="12"/>
      <color rgb="FF002060"/>
      <name val="Calibri"/>
      <family val="2"/>
      <scheme val="minor"/>
    </font>
    <font>
      <b/>
      <i/>
      <sz val="12"/>
      <color rgb="FF002060"/>
      <name val="Arial"/>
      <family val="2"/>
    </font>
    <font>
      <b/>
      <sz val="12"/>
      <color rgb="FF9E0000"/>
      <name val="Arial"/>
      <family val="2"/>
    </font>
    <font>
      <b/>
      <sz val="14"/>
      <color rgb="FF002060"/>
      <name val="Calibri"/>
      <family val="2"/>
      <scheme val="minor"/>
    </font>
    <font>
      <b/>
      <i/>
      <sz val="14"/>
      <color rgb="FF002060"/>
      <name val="Calibri"/>
      <family val="2"/>
      <scheme val="minor"/>
    </font>
    <font>
      <sz val="14"/>
      <color rgb="FF002060"/>
      <name val="Calibri"/>
      <family val="2"/>
      <scheme val="minor"/>
    </font>
    <font>
      <sz val="10"/>
      <color rgb="FF9E0000"/>
      <name val="Calibri (Body)"/>
    </font>
    <font>
      <b/>
      <sz val="10"/>
      <color rgb="FF9E0000"/>
      <name val="Calibri (Body)"/>
    </font>
    <font>
      <b/>
      <sz val="10"/>
      <color rgb="FF9E0000"/>
      <name val="Calibri"/>
      <family val="2"/>
      <scheme val="minor"/>
    </font>
    <font>
      <sz val="10"/>
      <color rgb="FF9E0000"/>
      <name val="Calibri"/>
      <family val="2"/>
      <scheme val="minor"/>
    </font>
    <font>
      <b/>
      <sz val="10"/>
      <color rgb="FF002060"/>
      <name val="Calibri"/>
      <family val="2"/>
      <scheme val="minor"/>
    </font>
    <font>
      <sz val="14"/>
      <color theme="1"/>
      <name val="Calibri"/>
      <family val="2"/>
    </font>
    <font>
      <sz val="8"/>
      <name val="Calibri"/>
      <family val="2"/>
      <scheme val="minor"/>
    </font>
    <font>
      <sz val="10"/>
      <name val="Calibri"/>
      <family val="2"/>
    </font>
    <font>
      <sz val="10"/>
      <color rgb="FF000000"/>
      <name val="Calibri"/>
      <family val="2"/>
    </font>
    <font>
      <sz val="10"/>
      <color rgb="FFFF0000"/>
      <name val="Calibri"/>
      <family val="2"/>
      <scheme val="minor"/>
    </font>
    <font>
      <b/>
      <sz val="10"/>
      <name val="Calibri"/>
      <family val="2"/>
    </font>
    <font>
      <sz val="10"/>
      <color rgb="FF000000"/>
      <name val="Calibri"/>
      <family val="2"/>
      <scheme val="minor"/>
    </font>
    <font>
      <strike/>
      <sz val="10"/>
      <name val="Calibri"/>
      <family val="2"/>
      <scheme val="minor"/>
    </font>
    <font>
      <sz val="10"/>
      <color rgb="FF7030A0"/>
      <name val="Calibri"/>
      <family val="2"/>
      <scheme val="minor"/>
    </font>
    <font>
      <i/>
      <sz val="10"/>
      <name val="Calibri"/>
      <family val="2"/>
      <scheme val="minor"/>
    </font>
    <font>
      <u/>
      <sz val="10"/>
      <name val="Calibri"/>
      <family val="2"/>
      <scheme val="minor"/>
    </font>
    <font>
      <b/>
      <sz val="10"/>
      <color rgb="FF7030A0"/>
      <name val="Calibri"/>
      <family val="2"/>
      <scheme val="minor"/>
    </font>
    <font>
      <b/>
      <sz val="11"/>
      <color theme="0"/>
      <name val="Calibri"/>
      <family val="2"/>
      <scheme val="minor"/>
    </font>
    <font>
      <b/>
      <sz val="12"/>
      <color theme="4" tint="-0.499984740745262"/>
      <name val="Calibri"/>
      <family val="2"/>
      <scheme val="minor"/>
    </font>
    <font>
      <b/>
      <i/>
      <sz val="12"/>
      <color theme="4" tint="-0.499984740745262"/>
      <name val="Calibri (Body)"/>
    </font>
    <font>
      <sz val="10"/>
      <color rgb="FF00B050"/>
      <name val="Calibri"/>
      <family val="2"/>
      <scheme val="minor"/>
    </font>
    <font>
      <b/>
      <sz val="10"/>
      <color rgb="FF335500"/>
      <name val="Calibri"/>
      <family val="2"/>
      <scheme val="minor"/>
    </font>
    <font>
      <strike/>
      <sz val="10"/>
      <color rgb="FF9E0000"/>
      <name val="Calibri"/>
      <family val="2"/>
      <scheme val="minor"/>
    </font>
    <font>
      <sz val="10"/>
      <color rgb="FF0033CC"/>
      <name val="Calibri"/>
      <family val="2"/>
      <scheme val="minor"/>
    </font>
    <font>
      <b/>
      <sz val="10"/>
      <color theme="1" tint="4.9989318521683403E-2"/>
      <name val="Calibri"/>
      <family val="2"/>
      <scheme val="minor"/>
    </font>
    <font>
      <i/>
      <sz val="10"/>
      <color rgb="FF9E0000"/>
      <name val="Calibri"/>
      <family val="2"/>
      <scheme val="minor"/>
    </font>
    <font>
      <sz val="10"/>
      <color rgb="FF0070C0"/>
      <name val="Calibri"/>
      <family val="2"/>
      <scheme val="minor"/>
    </font>
    <font>
      <b/>
      <sz val="10"/>
      <color rgb="FFFF0000"/>
      <name val="Calibri"/>
      <family val="2"/>
      <scheme val="minor"/>
    </font>
    <font>
      <i/>
      <sz val="10"/>
      <color rgb="FFFF0000"/>
      <name val="Calibri"/>
      <family val="2"/>
      <scheme val="minor"/>
    </font>
    <font>
      <u/>
      <sz val="10"/>
      <color rgb="FF9E0000"/>
      <name val="Calibri"/>
      <family val="2"/>
      <scheme val="minor"/>
    </font>
  </fonts>
  <fills count="25">
    <fill>
      <patternFill patternType="none"/>
    </fill>
    <fill>
      <patternFill patternType="gray125"/>
    </fill>
    <fill>
      <patternFill patternType="solid">
        <fgColor theme="4"/>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rgb="FFC00000"/>
        <bgColor indexed="64"/>
      </patternFill>
    </fill>
    <fill>
      <patternFill patternType="solid">
        <fgColor rgb="FF0070C0"/>
        <bgColor indexed="64"/>
      </patternFill>
    </fill>
    <fill>
      <patternFill patternType="solid">
        <fgColor theme="4" tint="0.39997558519241921"/>
        <bgColor indexed="64"/>
      </patternFill>
    </fill>
    <fill>
      <patternFill patternType="solid">
        <fgColor theme="0" tint="-0.14999847407452621"/>
        <bgColor theme="0" tint="-0.14999847407452621"/>
      </patternFill>
    </fill>
    <fill>
      <patternFill patternType="solid">
        <fgColor theme="0"/>
        <bgColor theme="4"/>
      </patternFill>
    </fill>
    <fill>
      <patternFill patternType="solid">
        <fgColor rgb="FFFFF7E1"/>
        <bgColor indexed="64"/>
      </patternFill>
    </fill>
    <fill>
      <patternFill patternType="solid">
        <fgColor rgb="FF4472C4"/>
        <bgColor indexed="64"/>
      </patternFill>
    </fill>
    <fill>
      <patternFill patternType="solid">
        <fgColor rgb="FFBDD7EE"/>
        <bgColor indexed="64"/>
      </patternFill>
    </fill>
    <fill>
      <patternFill patternType="solid">
        <fgColor theme="8" tint="0.59999389629810485"/>
        <bgColor rgb="FF000000"/>
      </patternFill>
    </fill>
    <fill>
      <patternFill patternType="solid">
        <fgColor theme="0" tint="-4.9989318521683403E-2"/>
        <bgColor rgb="FF000000"/>
      </patternFill>
    </fill>
    <fill>
      <patternFill patternType="solid">
        <fgColor theme="0" tint="-0.14999847407452621"/>
        <bgColor indexed="64"/>
      </patternFill>
    </fill>
    <fill>
      <patternFill patternType="solid">
        <fgColor theme="0"/>
        <bgColor rgb="FF000000"/>
      </patternFill>
    </fill>
    <fill>
      <patternFill patternType="solid">
        <fgColor rgb="FFFFF7E1"/>
        <bgColor rgb="FF000000"/>
      </patternFill>
    </fill>
    <fill>
      <patternFill patternType="solid">
        <fgColor rgb="FFFCE4D6"/>
        <bgColor indexed="64"/>
      </patternFill>
    </fill>
    <fill>
      <patternFill patternType="solid">
        <fgColor rgb="FFFCE4D6"/>
        <bgColor rgb="FF000000"/>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8EA9DB"/>
      </bottom>
      <diagonal/>
    </border>
    <border>
      <left style="thin">
        <color indexed="64"/>
      </left>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right/>
      <top/>
      <bottom style="thin">
        <color theme="4" tint="0.39997558519241921"/>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thin">
        <color indexed="64"/>
      </right>
      <top/>
      <bottom style="thin">
        <color theme="0" tint="-0.24994659260841701"/>
      </bottom>
      <diagonal/>
    </border>
    <border>
      <left style="thin">
        <color theme="0" tint="-0.24994659260841701"/>
      </left>
      <right/>
      <top/>
      <bottom style="thin">
        <color indexed="64"/>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indexed="64"/>
      </bottom>
      <diagonal/>
    </border>
    <border>
      <left/>
      <right/>
      <top style="thin">
        <color indexed="64"/>
      </top>
      <bottom style="thin">
        <color indexed="64"/>
      </bottom>
      <diagonal/>
    </border>
    <border>
      <left/>
      <right style="thin">
        <color theme="0" tint="-0.24994659260841701"/>
      </right>
      <top style="thin">
        <color indexed="64"/>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theme="4" tint="-0.499984740745262"/>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top style="thin">
        <color theme="4" tint="-0.499984740745262"/>
      </top>
      <bottom style="thin">
        <color theme="4" tint="-0.499984740745262"/>
      </bottom>
      <diagonal/>
    </border>
    <border>
      <left style="thin">
        <color theme="0" tint="-0.24994659260841701"/>
      </left>
      <right style="thin">
        <color indexed="64"/>
      </right>
      <top style="thin">
        <color indexed="64"/>
      </top>
      <bottom style="thin">
        <color indexed="64"/>
      </bottom>
      <diagonal/>
    </border>
    <border>
      <left/>
      <right style="thin">
        <color theme="0" tint="-0.24994659260841701"/>
      </right>
      <top style="thin">
        <color indexed="64"/>
      </top>
      <bottom/>
      <diagonal/>
    </border>
    <border>
      <left style="thin">
        <color theme="0" tint="-0.24994659260841701"/>
      </left>
      <right style="thin">
        <color indexed="64"/>
      </right>
      <top style="thin">
        <color indexed="64"/>
      </top>
      <bottom/>
      <diagonal/>
    </border>
    <border>
      <left style="thin">
        <color indexed="64"/>
      </left>
      <right style="thin">
        <color theme="0" tint="-0.24994659260841701"/>
      </right>
      <top style="thin">
        <color indexed="64"/>
      </top>
      <bottom/>
      <diagonal/>
    </border>
    <border>
      <left style="thin">
        <color theme="0" tint="-0.24994659260841701"/>
      </left>
      <right style="thin">
        <color indexed="64"/>
      </right>
      <top/>
      <bottom/>
      <diagonal/>
    </border>
    <border>
      <left style="thin">
        <color indexed="64"/>
      </left>
      <right style="thin">
        <color indexed="64"/>
      </right>
      <top/>
      <bottom/>
      <diagonal/>
    </border>
    <border>
      <left style="thin">
        <color indexed="64"/>
      </left>
      <right style="thin">
        <color theme="0" tint="-0.24994659260841701"/>
      </right>
      <top/>
      <bottom/>
      <diagonal/>
    </border>
    <border>
      <left style="thin">
        <color theme="0" tint="-0.24994659260841701"/>
      </left>
      <right style="thin">
        <color indexed="64"/>
      </right>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style="thin">
        <color indexed="64"/>
      </left>
      <right/>
      <top style="medium">
        <color rgb="FFC00000"/>
      </top>
      <bottom/>
      <diagonal/>
    </border>
    <border>
      <left/>
      <right/>
      <top style="medium">
        <color rgb="FFC00000"/>
      </top>
      <bottom/>
      <diagonal/>
    </border>
    <border>
      <left/>
      <right style="thin">
        <color indexed="64"/>
      </right>
      <top style="medium">
        <color rgb="FFC00000"/>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style="thin">
        <color indexed="64"/>
      </left>
      <right style="thin">
        <color indexed="64"/>
      </right>
      <top style="thin">
        <color theme="4"/>
      </top>
      <bottom/>
      <diagonal/>
    </border>
    <border>
      <left style="thin">
        <color rgb="FF000000"/>
      </left>
      <right style="thin">
        <color rgb="FF000000"/>
      </right>
      <top style="thin">
        <color rgb="FF000000"/>
      </top>
      <bottom style="thin">
        <color rgb="FF000000"/>
      </bottom>
      <diagonal/>
    </border>
    <border>
      <left/>
      <right style="thin">
        <color indexed="64"/>
      </right>
      <top style="thin">
        <color theme="4" tint="-0.499984740745262"/>
      </top>
      <bottom/>
      <diagonal/>
    </border>
    <border>
      <left style="thin">
        <color theme="4" tint="-0.499984740745262"/>
      </left>
      <right style="thin">
        <color indexed="64"/>
      </right>
      <top style="thin">
        <color theme="4" tint="-0.499984740745262"/>
      </top>
      <bottom style="thin">
        <color theme="4" tint="-0.499984740745262"/>
      </bottom>
      <diagonal/>
    </border>
    <border>
      <left/>
      <right style="thin">
        <color indexed="64"/>
      </right>
      <top style="thin">
        <color theme="4" tint="-0.499984740745262"/>
      </top>
      <bottom style="thin">
        <color theme="4" tint="-0.499984740745262"/>
      </bottom>
      <diagonal/>
    </border>
    <border>
      <left style="thin">
        <color theme="0"/>
      </left>
      <right style="thin">
        <color theme="0"/>
      </right>
      <top style="thin">
        <color theme="0"/>
      </top>
      <bottom style="thin">
        <color theme="0"/>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s>
  <cellStyleXfs count="8">
    <xf numFmtId="0" fontId="0" fillId="0" borderId="0"/>
    <xf numFmtId="0" fontId="5" fillId="0" borderId="0" applyNumberFormat="0" applyFill="0" applyBorder="0" applyAlignment="0" applyProtection="0"/>
    <xf numFmtId="0" fontId="26" fillId="0" borderId="0">
      <alignment wrapText="1"/>
    </xf>
    <xf numFmtId="0" fontId="26" fillId="0" borderId="0">
      <alignment wrapText="1"/>
    </xf>
    <xf numFmtId="0" fontId="26" fillId="0" borderId="0">
      <alignment wrapText="1"/>
    </xf>
    <xf numFmtId="0" fontId="33" fillId="0" borderId="0"/>
    <xf numFmtId="0" fontId="26" fillId="0" borderId="0">
      <alignment wrapText="1"/>
    </xf>
    <xf numFmtId="0" fontId="26" fillId="0" borderId="0">
      <alignment wrapText="1"/>
    </xf>
  </cellStyleXfs>
  <cellXfs count="476">
    <xf numFmtId="0" fontId="0" fillId="0" borderId="0" xfId="0"/>
    <xf numFmtId="0" fontId="0" fillId="2" borderId="0" xfId="0" applyFill="1"/>
    <xf numFmtId="0" fontId="0" fillId="4" borderId="0" xfId="0" applyFill="1"/>
    <xf numFmtId="0" fontId="3" fillId="2" borderId="0" xfId="0" applyFont="1" applyFill="1"/>
    <xf numFmtId="0" fontId="24" fillId="2" borderId="0" xfId="0" applyFont="1" applyFill="1"/>
    <xf numFmtId="0" fontId="30" fillId="0" borderId="0" xfId="0" applyFont="1" applyAlignment="1">
      <alignment vertical="top"/>
    </xf>
    <xf numFmtId="0" fontId="30" fillId="0" borderId="0" xfId="0" applyFont="1" applyAlignment="1">
      <alignment vertical="top" wrapText="1"/>
    </xf>
    <xf numFmtId="0" fontId="32" fillId="7" borderId="0" xfId="0" applyFont="1" applyFill="1" applyAlignment="1">
      <alignment vertical="top" wrapText="1"/>
    </xf>
    <xf numFmtId="0" fontId="28" fillId="0" borderId="0" xfId="2" applyFont="1" applyAlignment="1">
      <alignment horizontal="left" vertical="top" wrapText="1"/>
    </xf>
    <xf numFmtId="0" fontId="17" fillId="4" borderId="0" xfId="0" applyFont="1" applyFill="1"/>
    <xf numFmtId="0" fontId="19" fillId="4" borderId="0" xfId="0" applyFont="1" applyFill="1"/>
    <xf numFmtId="0" fontId="7" fillId="4" borderId="0" xfId="0" applyFont="1" applyFill="1"/>
    <xf numFmtId="0" fontId="0" fillId="0" borderId="0" xfId="0" applyAlignment="1">
      <alignment vertical="top"/>
    </xf>
    <xf numFmtId="0" fontId="24" fillId="2" borderId="0" xfId="0" applyFont="1" applyFill="1" applyAlignment="1">
      <alignment vertical="top"/>
    </xf>
    <xf numFmtId="0" fontId="0" fillId="5" borderId="0" xfId="0" applyFill="1" applyAlignment="1">
      <alignment vertical="top"/>
    </xf>
    <xf numFmtId="0" fontId="1" fillId="5" borderId="0" xfId="0" applyFont="1" applyFill="1" applyAlignment="1">
      <alignment vertical="top"/>
    </xf>
    <xf numFmtId="0" fontId="27" fillId="7" borderId="1" xfId="2" applyFont="1" applyFill="1" applyBorder="1" applyAlignment="1">
      <alignment horizontal="center" vertical="top" wrapText="1"/>
    </xf>
    <xf numFmtId="0" fontId="16" fillId="7" borderId="1" xfId="2" applyFont="1" applyFill="1" applyBorder="1" applyAlignment="1">
      <alignment horizontal="center" vertical="top" wrapText="1"/>
    </xf>
    <xf numFmtId="0" fontId="16" fillId="7" borderId="4" xfId="2" applyFont="1" applyFill="1" applyBorder="1" applyAlignment="1">
      <alignment horizontal="center" vertical="top" wrapText="1"/>
    </xf>
    <xf numFmtId="0" fontId="3" fillId="0" borderId="0" xfId="0" applyFont="1"/>
    <xf numFmtId="0" fontId="42" fillId="0" borderId="0" xfId="0" applyFont="1" applyAlignment="1">
      <alignment vertical="top" wrapText="1"/>
    </xf>
    <xf numFmtId="0" fontId="43" fillId="0" borderId="0" xfId="0" applyFont="1" applyAlignment="1">
      <alignment vertical="top" wrapText="1"/>
    </xf>
    <xf numFmtId="0" fontId="35" fillId="0" borderId="0" xfId="0" applyFont="1" applyAlignment="1">
      <alignment vertical="top" wrapText="1"/>
    </xf>
    <xf numFmtId="0" fontId="35" fillId="0" borderId="0" xfId="0" applyFont="1" applyAlignment="1">
      <alignment vertical="top"/>
    </xf>
    <xf numFmtId="0" fontId="3" fillId="11" borderId="0" xfId="0" applyFont="1" applyFill="1"/>
    <xf numFmtId="0" fontId="52" fillId="0" borderId="10" xfId="0" applyFont="1" applyBorder="1" applyAlignment="1">
      <alignment vertical="top" wrapText="1"/>
    </xf>
    <xf numFmtId="0" fontId="29" fillId="0" borderId="0" xfId="0" applyFont="1"/>
    <xf numFmtId="0" fontId="53" fillId="0" borderId="7" xfId="0" applyFont="1" applyBorder="1" applyAlignment="1">
      <alignment vertical="top" wrapText="1"/>
    </xf>
    <xf numFmtId="0" fontId="18" fillId="0" borderId="0" xfId="0" applyFont="1"/>
    <xf numFmtId="0" fontId="8" fillId="8" borderId="1" xfId="0" applyFont="1" applyFill="1" applyBorder="1" applyAlignment="1">
      <alignment vertical="top" wrapText="1"/>
    </xf>
    <xf numFmtId="0" fontId="8" fillId="8" borderId="1" xfId="0" applyFont="1" applyFill="1" applyBorder="1" applyAlignment="1">
      <alignment horizontal="center" vertical="top" wrapText="1"/>
    </xf>
    <xf numFmtId="0" fontId="8" fillId="8"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8" fillId="8" borderId="3" xfId="0" applyFont="1" applyFill="1" applyBorder="1" applyAlignment="1">
      <alignment vertical="top" wrapText="1"/>
    </xf>
    <xf numFmtId="0" fontId="0" fillId="0" borderId="0" xfId="0" applyAlignment="1">
      <alignment vertical="top" wrapText="1"/>
    </xf>
    <xf numFmtId="0" fontId="0" fillId="4" borderId="18" xfId="0" applyFill="1" applyBorder="1"/>
    <xf numFmtId="0" fontId="0" fillId="4" borderId="19" xfId="0" applyFill="1" applyBorder="1"/>
    <xf numFmtId="0" fontId="0" fillId="4" borderId="21" xfId="0" applyFill="1" applyBorder="1"/>
    <xf numFmtId="0" fontId="0" fillId="2" borderId="22" xfId="0" applyFill="1" applyBorder="1"/>
    <xf numFmtId="0" fontId="0" fillId="4" borderId="22" xfId="0" applyFill="1" applyBorder="1"/>
    <xf numFmtId="0" fontId="5" fillId="4" borderId="21" xfId="1" applyFill="1" applyBorder="1" applyAlignment="1">
      <alignment horizontal="right"/>
    </xf>
    <xf numFmtId="0" fontId="0" fillId="4" borderId="21" xfId="0" applyFill="1" applyBorder="1" applyAlignment="1">
      <alignment horizontal="right"/>
    </xf>
    <xf numFmtId="0" fontId="0" fillId="4" borderId="23" xfId="0" applyFill="1" applyBorder="1" applyAlignment="1">
      <alignment horizontal="right"/>
    </xf>
    <xf numFmtId="0" fontId="7" fillId="4" borderId="24" xfId="0" applyFont="1" applyFill="1" applyBorder="1"/>
    <xf numFmtId="0" fontId="0" fillId="4" borderId="24" xfId="0" applyFill="1" applyBorder="1"/>
    <xf numFmtId="0" fontId="0" fillId="4" borderId="25" xfId="0" applyFill="1" applyBorder="1"/>
    <xf numFmtId="0" fontId="25" fillId="2" borderId="18" xfId="0" applyFont="1" applyFill="1" applyBorder="1"/>
    <xf numFmtId="0" fontId="24" fillId="2" borderId="19" xfId="0" applyFont="1" applyFill="1" applyBorder="1"/>
    <xf numFmtId="0" fontId="24" fillId="2" borderId="20" xfId="0" applyFont="1" applyFill="1" applyBorder="1"/>
    <xf numFmtId="0" fontId="24" fillId="4" borderId="0" xfId="0" applyFont="1" applyFill="1"/>
    <xf numFmtId="0" fontId="0" fillId="4" borderId="21" xfId="0" applyFill="1" applyBorder="1" applyAlignment="1">
      <alignment wrapText="1"/>
    </xf>
    <xf numFmtId="0" fontId="0" fillId="4" borderId="23" xfId="0" applyFill="1" applyBorder="1"/>
    <xf numFmtId="0" fontId="25" fillId="2" borderId="18" xfId="0" applyFont="1" applyFill="1" applyBorder="1" applyAlignment="1">
      <alignment vertical="top"/>
    </xf>
    <xf numFmtId="0" fontId="24" fillId="2" borderId="19" xfId="0" applyFont="1" applyFill="1" applyBorder="1" applyAlignment="1">
      <alignment vertical="top"/>
    </xf>
    <xf numFmtId="0" fontId="24" fillId="2" borderId="20" xfId="0" applyFont="1" applyFill="1" applyBorder="1" applyAlignment="1">
      <alignment vertical="top"/>
    </xf>
    <xf numFmtId="0" fontId="24" fillId="4" borderId="0" xfId="0" applyFont="1" applyFill="1" applyAlignment="1">
      <alignment vertical="top"/>
    </xf>
    <xf numFmtId="0" fontId="0" fillId="4" borderId="21" xfId="0" applyFill="1" applyBorder="1" applyAlignment="1">
      <alignment vertical="top"/>
    </xf>
    <xf numFmtId="0" fontId="0" fillId="4" borderId="0" xfId="0" applyFill="1" applyAlignment="1">
      <alignment vertical="top"/>
    </xf>
    <xf numFmtId="0" fontId="0" fillId="4" borderId="22" xfId="0" applyFill="1" applyBorder="1" applyAlignment="1">
      <alignment vertical="top"/>
    </xf>
    <xf numFmtId="0" fontId="1" fillId="5" borderId="21" xfId="0" applyFont="1" applyFill="1" applyBorder="1" applyAlignment="1">
      <alignment vertical="top"/>
    </xf>
    <xf numFmtId="0" fontId="0" fillId="5" borderId="22" xfId="0" applyFill="1" applyBorder="1" applyAlignment="1">
      <alignment vertical="top"/>
    </xf>
    <xf numFmtId="0" fontId="18" fillId="4" borderId="21" xfId="0" applyFont="1" applyFill="1" applyBorder="1" applyAlignment="1">
      <alignment vertical="top"/>
    </xf>
    <xf numFmtId="0" fontId="1" fillId="5" borderId="22" xfId="0" applyFont="1" applyFill="1" applyBorder="1" applyAlignment="1">
      <alignment vertical="top"/>
    </xf>
    <xf numFmtId="0" fontId="1" fillId="4" borderId="0" xfId="0" applyFont="1" applyFill="1" applyAlignment="1">
      <alignment vertical="top"/>
    </xf>
    <xf numFmtId="0" fontId="49" fillId="4" borderId="0" xfId="0" applyFont="1" applyFill="1" applyAlignment="1">
      <alignment vertical="top"/>
    </xf>
    <xf numFmtId="0" fontId="16" fillId="7" borderId="14" xfId="2" applyFont="1" applyFill="1" applyBorder="1" applyAlignment="1">
      <alignment horizontal="center" vertical="top" wrapText="1"/>
    </xf>
    <xf numFmtId="0" fontId="16" fillId="7" borderId="15" xfId="2" applyFont="1" applyFill="1" applyBorder="1" applyAlignment="1">
      <alignment horizontal="center" vertical="top" wrapText="1"/>
    </xf>
    <xf numFmtId="0" fontId="16" fillId="14" borderId="4" xfId="2" applyFont="1" applyFill="1" applyBorder="1" applyAlignment="1">
      <alignment horizontal="center" vertical="top" wrapText="1"/>
    </xf>
    <xf numFmtId="0" fontId="8" fillId="8" borderId="2" xfId="0" applyFont="1" applyFill="1" applyBorder="1" applyAlignment="1">
      <alignment horizontal="center" vertical="top" wrapText="1"/>
    </xf>
    <xf numFmtId="0" fontId="59" fillId="15" borderId="3" xfId="0" applyFont="1" applyFill="1" applyBorder="1" applyAlignment="1">
      <alignment vertical="top" wrapText="1"/>
    </xf>
    <xf numFmtId="0" fontId="59" fillId="15" borderId="1" xfId="0" applyFont="1" applyFill="1" applyBorder="1" applyAlignment="1">
      <alignment vertical="top" wrapText="1"/>
    </xf>
    <xf numFmtId="0" fontId="59" fillId="4" borderId="1" xfId="0" applyFont="1" applyFill="1" applyBorder="1" applyAlignment="1">
      <alignment vertical="top" wrapText="1"/>
    </xf>
    <xf numFmtId="0" fontId="23" fillId="4" borderId="1" xfId="0" applyFont="1" applyFill="1" applyBorder="1" applyAlignment="1">
      <alignment vertical="top" wrapText="1"/>
    </xf>
    <xf numFmtId="0" fontId="22" fillId="15" borderId="3" xfId="0" applyFont="1" applyFill="1" applyBorder="1" applyAlignment="1">
      <alignment vertical="top" wrapText="1"/>
    </xf>
    <xf numFmtId="0" fontId="22" fillId="15" borderId="1" xfId="0" applyFont="1" applyFill="1" applyBorder="1" applyAlignment="1">
      <alignment vertical="top" wrapText="1"/>
    </xf>
    <xf numFmtId="0" fontId="3" fillId="16" borderId="18" xfId="0" applyFont="1" applyFill="1" applyBorder="1" applyAlignment="1">
      <alignment vertical="center"/>
    </xf>
    <xf numFmtId="0" fontId="3" fillId="16" borderId="19" xfId="0" applyFont="1" applyFill="1" applyBorder="1" applyAlignment="1">
      <alignment vertical="center" wrapText="1"/>
    </xf>
    <xf numFmtId="0" fontId="3" fillId="16" borderId="20" xfId="0" applyFont="1" applyFill="1" applyBorder="1" applyAlignment="1">
      <alignment vertical="center" wrapText="1"/>
    </xf>
    <xf numFmtId="0" fontId="3" fillId="4" borderId="0" xfId="0" applyFont="1" applyFill="1"/>
    <xf numFmtId="0" fontId="5" fillId="4" borderId="21" xfId="1" applyFill="1" applyBorder="1"/>
    <xf numFmtId="0" fontId="6" fillId="17" borderId="18" xfId="0" applyFont="1" applyFill="1" applyBorder="1"/>
    <xf numFmtId="0" fontId="0" fillId="17" borderId="19" xfId="0" applyFill="1" applyBorder="1"/>
    <xf numFmtId="0" fontId="0" fillId="3" borderId="20" xfId="0" applyFill="1" applyBorder="1"/>
    <xf numFmtId="0" fontId="7" fillId="3" borderId="26" xfId="0" applyFont="1" applyFill="1" applyBorder="1"/>
    <xf numFmtId="0" fontId="7" fillId="3" borderId="15" xfId="0" applyFont="1" applyFill="1" applyBorder="1"/>
    <xf numFmtId="0" fontId="57" fillId="9" borderId="21" xfId="0" applyFont="1" applyFill="1" applyBorder="1"/>
    <xf numFmtId="0" fontId="0" fillId="15" borderId="1" xfId="0" applyFill="1" applyBorder="1"/>
    <xf numFmtId="0" fontId="57" fillId="9" borderId="23" xfId="0" applyFont="1" applyFill="1" applyBorder="1" applyAlignment="1">
      <alignment wrapText="1"/>
    </xf>
    <xf numFmtId="0" fontId="9" fillId="17" borderId="26" xfId="0" applyFont="1" applyFill="1" applyBorder="1"/>
    <xf numFmtId="0" fontId="9" fillId="17" borderId="15" xfId="0" applyFont="1" applyFill="1" applyBorder="1"/>
    <xf numFmtId="0" fontId="8" fillId="4" borderId="0" xfId="0" applyFont="1" applyFill="1"/>
    <xf numFmtId="0" fontId="10" fillId="9" borderId="21" xfId="0" applyFont="1" applyFill="1" applyBorder="1"/>
    <xf numFmtId="0" fontId="11" fillId="9" borderId="12" xfId="0" applyFont="1" applyFill="1" applyBorder="1"/>
    <xf numFmtId="0" fontId="8" fillId="15" borderId="5" xfId="0" applyFont="1" applyFill="1" applyBorder="1"/>
    <xf numFmtId="0" fontId="8" fillId="15" borderId="1" xfId="0" applyFont="1" applyFill="1" applyBorder="1"/>
    <xf numFmtId="0" fontId="8" fillId="15" borderId="4" xfId="0" applyFont="1" applyFill="1" applyBorder="1"/>
    <xf numFmtId="0" fontId="11" fillId="9" borderId="6" xfId="0" applyFont="1" applyFill="1" applyBorder="1"/>
    <xf numFmtId="0" fontId="57" fillId="9" borderId="21" xfId="0" applyFont="1" applyFill="1" applyBorder="1" applyAlignment="1">
      <alignment vertical="top"/>
    </xf>
    <xf numFmtId="0" fontId="57" fillId="9" borderId="27" xfId="0" applyFont="1" applyFill="1" applyBorder="1" applyAlignment="1">
      <alignment vertical="top"/>
    </xf>
    <xf numFmtId="0" fontId="8" fillId="4" borderId="24" xfId="0" applyFont="1" applyFill="1" applyBorder="1"/>
    <xf numFmtId="0" fontId="6" fillId="3" borderId="18" xfId="0" applyFont="1" applyFill="1" applyBorder="1"/>
    <xf numFmtId="0" fontId="2" fillId="17" borderId="19" xfId="0" applyFont="1" applyFill="1" applyBorder="1"/>
    <xf numFmtId="0" fontId="2" fillId="3" borderId="20" xfId="0" applyFont="1" applyFill="1" applyBorder="1"/>
    <xf numFmtId="0" fontId="2" fillId="4" borderId="0" xfId="0" applyFont="1" applyFill="1"/>
    <xf numFmtId="0" fontId="7" fillId="17" borderId="26" xfId="0" applyFont="1" applyFill="1" applyBorder="1" applyAlignment="1">
      <alignment wrapText="1"/>
    </xf>
    <xf numFmtId="0" fontId="7" fillId="17" borderId="15" xfId="0" applyFont="1" applyFill="1" applyBorder="1"/>
    <xf numFmtId="0" fontId="57" fillId="9" borderId="21" xfId="0" applyFont="1" applyFill="1" applyBorder="1" applyAlignment="1">
      <alignment wrapText="1"/>
    </xf>
    <xf numFmtId="0" fontId="5" fillId="15" borderId="1" xfId="1" applyFill="1" applyBorder="1"/>
    <xf numFmtId="0" fontId="57" fillId="9" borderId="28" xfId="0" applyFont="1" applyFill="1" applyBorder="1" applyAlignment="1">
      <alignment wrapText="1"/>
    </xf>
    <xf numFmtId="0" fontId="12" fillId="15" borderId="1" xfId="0" applyFont="1" applyFill="1" applyBorder="1"/>
    <xf numFmtId="0" fontId="57" fillId="9" borderId="27" xfId="0" applyFont="1" applyFill="1" applyBorder="1" applyAlignment="1">
      <alignment wrapText="1"/>
    </xf>
    <xf numFmtId="0" fontId="0" fillId="3" borderId="19" xfId="0" applyFill="1" applyBorder="1"/>
    <xf numFmtId="0" fontId="0" fillId="9" borderId="22" xfId="0" applyFill="1" applyBorder="1"/>
    <xf numFmtId="0" fontId="13" fillId="18" borderId="26" xfId="0" applyFont="1" applyFill="1" applyBorder="1"/>
    <xf numFmtId="0" fontId="13" fillId="18" borderId="15" xfId="0" applyFont="1" applyFill="1" applyBorder="1"/>
    <xf numFmtId="0" fontId="57" fillId="19" borderId="23" xfId="0" applyFont="1" applyFill="1" applyBorder="1" applyAlignment="1">
      <alignment wrapText="1"/>
    </xf>
    <xf numFmtId="0" fontId="15" fillId="15" borderId="1" xfId="0" applyFont="1" applyFill="1" applyBorder="1" applyAlignment="1">
      <alignment vertical="top" wrapText="1"/>
    </xf>
    <xf numFmtId="0" fontId="1" fillId="3" borderId="19" xfId="0" applyFont="1" applyFill="1" applyBorder="1"/>
    <xf numFmtId="0" fontId="1" fillId="3" borderId="20" xfId="0" applyFont="1" applyFill="1" applyBorder="1"/>
    <xf numFmtId="0" fontId="1" fillId="4" borderId="0" xfId="0" applyFont="1" applyFill="1"/>
    <xf numFmtId="0" fontId="45" fillId="4" borderId="0" xfId="0" applyFont="1" applyFill="1" applyAlignment="1">
      <alignment vertical="top" wrapText="1"/>
    </xf>
    <xf numFmtId="0" fontId="7" fillId="20" borderId="21" xfId="0" applyFont="1" applyFill="1" applyBorder="1"/>
    <xf numFmtId="0" fontId="18" fillId="20" borderId="0" xfId="0" applyFont="1" applyFill="1"/>
    <xf numFmtId="0" fontId="18" fillId="20" borderId="22" xfId="0" applyFont="1" applyFill="1" applyBorder="1"/>
    <xf numFmtId="0" fontId="18" fillId="4" borderId="0" xfId="0" applyFont="1" applyFill="1"/>
    <xf numFmtId="0" fontId="48" fillId="4" borderId="0" xfId="0" applyFont="1" applyFill="1" applyAlignment="1">
      <alignment vertical="top" wrapText="1"/>
    </xf>
    <xf numFmtId="0" fontId="58" fillId="4" borderId="21" xfId="0" applyFont="1" applyFill="1" applyBorder="1" applyAlignment="1">
      <alignment vertical="top" wrapText="1"/>
    </xf>
    <xf numFmtId="0" fontId="58" fillId="4" borderId="0" xfId="0" applyFont="1" applyFill="1" applyAlignment="1">
      <alignment vertical="top" wrapText="1"/>
    </xf>
    <xf numFmtId="0" fontId="48" fillId="21" borderId="22" xfId="0" applyFont="1" applyFill="1" applyBorder="1" applyAlignment="1">
      <alignment vertical="top" wrapText="1"/>
    </xf>
    <xf numFmtId="0" fontId="47" fillId="4" borderId="0" xfId="0" applyFont="1" applyFill="1" applyAlignment="1">
      <alignment vertical="top" wrapText="1"/>
    </xf>
    <xf numFmtId="0" fontId="62" fillId="21" borderId="0" xfId="0" applyFont="1" applyFill="1" applyAlignment="1">
      <alignment vertical="top" wrapText="1"/>
    </xf>
    <xf numFmtId="0" fontId="0" fillId="4" borderId="0" xfId="0" applyFill="1" applyAlignment="1">
      <alignment vertical="center"/>
    </xf>
    <xf numFmtId="0" fontId="7" fillId="3" borderId="26" xfId="0" applyFont="1" applyFill="1" applyBorder="1" applyAlignment="1">
      <alignment wrapText="1"/>
    </xf>
    <xf numFmtId="0" fontId="57" fillId="9" borderId="36" xfId="0" applyFont="1" applyFill="1" applyBorder="1" applyAlignment="1">
      <alignment vertical="top" wrapText="1"/>
    </xf>
    <xf numFmtId="0" fontId="7" fillId="3" borderId="39" xfId="0" applyFont="1" applyFill="1" applyBorder="1"/>
    <xf numFmtId="0" fontId="7" fillId="3" borderId="1" xfId="0" applyFont="1" applyFill="1" applyBorder="1"/>
    <xf numFmtId="0" fontId="7" fillId="3" borderId="1" xfId="0" applyFont="1" applyFill="1" applyBorder="1" applyAlignment="1">
      <alignment wrapText="1"/>
    </xf>
    <xf numFmtId="0" fontId="7" fillId="3" borderId="37" xfId="0" applyFont="1" applyFill="1" applyBorder="1"/>
    <xf numFmtId="0" fontId="0" fillId="15" borderId="39" xfId="0" applyFill="1" applyBorder="1"/>
    <xf numFmtId="0" fontId="0" fillId="15" borderId="37" xfId="0" applyFill="1" applyBorder="1"/>
    <xf numFmtId="0" fontId="7" fillId="15" borderId="39" xfId="0" applyFont="1" applyFill="1" applyBorder="1"/>
    <xf numFmtId="0" fontId="39" fillId="15" borderId="39" xfId="0" applyFont="1" applyFill="1" applyBorder="1" applyAlignment="1">
      <alignment vertical="center" wrapText="1"/>
    </xf>
    <xf numFmtId="0" fontId="40" fillId="18" borderId="18" xfId="0" applyFont="1" applyFill="1" applyBorder="1"/>
    <xf numFmtId="0" fontId="40" fillId="18" borderId="19" xfId="0" applyFont="1" applyFill="1" applyBorder="1"/>
    <xf numFmtId="0" fontId="14" fillId="18" borderId="19" xfId="0" applyFont="1" applyFill="1" applyBorder="1"/>
    <xf numFmtId="0" fontId="14" fillId="18" borderId="20" xfId="0" applyFont="1" applyFill="1" applyBorder="1"/>
    <xf numFmtId="0" fontId="3" fillId="2" borderId="18" xfId="0" applyFont="1" applyFill="1" applyBorder="1"/>
    <xf numFmtId="0" fontId="3" fillId="2" borderId="19" xfId="0" applyFont="1" applyFill="1" applyBorder="1"/>
    <xf numFmtId="0" fontId="3" fillId="2" borderId="20" xfId="0" applyFont="1" applyFill="1" applyBorder="1"/>
    <xf numFmtId="0" fontId="30" fillId="4" borderId="0" xfId="0" applyFont="1" applyFill="1" applyAlignment="1">
      <alignment vertical="top"/>
    </xf>
    <xf numFmtId="0" fontId="30" fillId="4" borderId="21" xfId="0" applyFont="1" applyFill="1" applyBorder="1" applyAlignment="1">
      <alignment vertical="top"/>
    </xf>
    <xf numFmtId="0" fontId="31" fillId="4" borderId="0" xfId="0" applyFont="1" applyFill="1" applyAlignment="1">
      <alignment vertical="top" wrapText="1"/>
    </xf>
    <xf numFmtId="0" fontId="30" fillId="4" borderId="0" xfId="0" applyFont="1" applyFill="1" applyAlignment="1">
      <alignment vertical="top" wrapText="1"/>
    </xf>
    <xf numFmtId="0" fontId="30" fillId="4" borderId="22" xfId="0" applyFont="1" applyFill="1" applyBorder="1" applyAlignment="1">
      <alignment vertical="top" wrapText="1"/>
    </xf>
    <xf numFmtId="0" fontId="30" fillId="4" borderId="22" xfId="0" applyFont="1" applyFill="1" applyBorder="1" applyAlignment="1">
      <alignment vertical="top"/>
    </xf>
    <xf numFmtId="0" fontId="10" fillId="4" borderId="21" xfId="0" applyFont="1" applyFill="1" applyBorder="1"/>
    <xf numFmtId="0" fontId="32" fillId="7" borderId="51" xfId="0" applyFont="1" applyFill="1" applyBorder="1" applyAlignment="1">
      <alignment vertical="top" wrapText="1"/>
    </xf>
    <xf numFmtId="0" fontId="28" fillId="13" borderId="21" xfId="0" applyFont="1" applyFill="1" applyBorder="1" applyAlignment="1">
      <alignment vertical="top"/>
    </xf>
    <xf numFmtId="0" fontId="28" fillId="13" borderId="0" xfId="0" applyFont="1" applyFill="1" applyAlignment="1">
      <alignment vertical="top"/>
    </xf>
    <xf numFmtId="0" fontId="28" fillId="13" borderId="0" xfId="0" applyFont="1" applyFill="1" applyAlignment="1">
      <alignment vertical="top" wrapText="1"/>
    </xf>
    <xf numFmtId="0" fontId="28" fillId="13" borderId="22" xfId="0" applyFont="1" applyFill="1" applyBorder="1" applyAlignment="1">
      <alignment vertical="top" wrapText="1"/>
    </xf>
    <xf numFmtId="0" fontId="28" fillId="0" borderId="21" xfId="0" applyFont="1" applyBorder="1" applyAlignment="1">
      <alignment vertical="top"/>
    </xf>
    <xf numFmtId="0" fontId="28" fillId="0" borderId="0" xfId="0" applyFont="1" applyAlignment="1">
      <alignment vertical="top"/>
    </xf>
    <xf numFmtId="0" fontId="28" fillId="0" borderId="0" xfId="0" applyFont="1" applyAlignment="1">
      <alignment vertical="top" wrapText="1"/>
    </xf>
    <xf numFmtId="0" fontId="28" fillId="0" borderId="22" xfId="0" applyFont="1" applyBorder="1" applyAlignment="1">
      <alignment vertical="top" wrapText="1"/>
    </xf>
    <xf numFmtId="49" fontId="28" fillId="13" borderId="0" xfId="0" applyNumberFormat="1" applyFont="1" applyFill="1" applyAlignment="1">
      <alignment vertical="top" wrapText="1"/>
    </xf>
    <xf numFmtId="0" fontId="30" fillId="13" borderId="0" xfId="0" applyFont="1" applyFill="1" applyAlignment="1">
      <alignment vertical="top" wrapText="1"/>
    </xf>
    <xf numFmtId="0" fontId="28" fillId="0" borderId="23" xfId="0" applyFont="1" applyBorder="1" applyAlignment="1">
      <alignment vertical="top"/>
    </xf>
    <xf numFmtId="0" fontId="28" fillId="0" borderId="24" xfId="0" applyFont="1" applyBorder="1" applyAlignment="1">
      <alignment vertical="top"/>
    </xf>
    <xf numFmtId="0" fontId="28" fillId="0" borderId="24" xfId="0" applyFont="1" applyBorder="1" applyAlignment="1">
      <alignment vertical="top" wrapText="1"/>
    </xf>
    <xf numFmtId="49" fontId="28" fillId="0" borderId="24" xfId="0" applyNumberFormat="1" applyFont="1" applyBorder="1" applyAlignment="1">
      <alignment vertical="top" wrapText="1"/>
    </xf>
    <xf numFmtId="0" fontId="28" fillId="0" borderId="25" xfId="0" applyFont="1" applyBorder="1" applyAlignment="1">
      <alignment vertical="top" wrapText="1"/>
    </xf>
    <xf numFmtId="0" fontId="30" fillId="4" borderId="19" xfId="0" applyFont="1" applyFill="1" applyBorder="1" applyAlignment="1">
      <alignment vertical="top"/>
    </xf>
    <xf numFmtId="0" fontId="10" fillId="4" borderId="24" xfId="0" applyFont="1" applyFill="1" applyBorder="1"/>
    <xf numFmtId="0" fontId="32" fillId="7" borderId="22" xfId="0" applyFont="1" applyFill="1" applyBorder="1" applyAlignment="1">
      <alignment vertical="top" wrapText="1"/>
    </xf>
    <xf numFmtId="0" fontId="68" fillId="9" borderId="52" xfId="0" applyFont="1" applyFill="1" applyBorder="1" applyAlignment="1">
      <alignment vertical="top" wrapText="1"/>
    </xf>
    <xf numFmtId="0" fontId="68" fillId="9" borderId="51" xfId="0" applyFont="1" applyFill="1" applyBorder="1" applyAlignment="1">
      <alignment vertical="top" wrapText="1"/>
    </xf>
    <xf numFmtId="0" fontId="0" fillId="4" borderId="0" xfId="0" applyFill="1" applyAlignment="1">
      <alignment wrapText="1"/>
    </xf>
    <xf numFmtId="0" fontId="29" fillId="4" borderId="0" xfId="0" applyFont="1" applyFill="1"/>
    <xf numFmtId="0" fontId="3" fillId="2" borderId="53" xfId="0" applyFont="1" applyFill="1" applyBorder="1" applyAlignment="1">
      <alignment horizontal="center"/>
    </xf>
    <xf numFmtId="0" fontId="3" fillId="2" borderId="54" xfId="0" applyFont="1" applyFill="1" applyBorder="1"/>
    <xf numFmtId="0" fontId="0" fillId="2" borderId="54" xfId="0" applyFill="1" applyBorder="1"/>
    <xf numFmtId="0" fontId="0" fillId="4" borderId="55" xfId="0" applyFill="1" applyBorder="1" applyAlignment="1">
      <alignment horizontal="center" vertical="center" wrapText="1"/>
    </xf>
    <xf numFmtId="0" fontId="7" fillId="0" borderId="55" xfId="0" applyFont="1" applyBorder="1" applyAlignment="1">
      <alignment horizontal="center" vertical="center" wrapText="1"/>
    </xf>
    <xf numFmtId="0" fontId="7" fillId="5" borderId="0" xfId="0" applyFont="1" applyFill="1" applyAlignment="1">
      <alignment vertical="center" wrapText="1"/>
    </xf>
    <xf numFmtId="0" fontId="0" fillId="5" borderId="0" xfId="0" applyFill="1" applyAlignment="1">
      <alignment vertical="center" wrapText="1"/>
    </xf>
    <xf numFmtId="0" fontId="5" fillId="4" borderId="55" xfId="1" applyFill="1" applyBorder="1" applyAlignment="1">
      <alignment horizontal="center" vertical="center" wrapText="1"/>
    </xf>
    <xf numFmtId="0" fontId="5" fillId="4" borderId="0" xfId="1" applyFill="1" applyBorder="1" applyAlignment="1">
      <alignment vertical="center" wrapText="1"/>
    </xf>
    <xf numFmtId="0" fontId="50" fillId="4" borderId="0" xfId="0" applyFont="1" applyFill="1"/>
    <xf numFmtId="0" fontId="44" fillId="10" borderId="14" xfId="0" applyFont="1" applyFill="1" applyBorder="1" applyAlignment="1">
      <alignment vertical="center" wrapText="1"/>
    </xf>
    <xf numFmtId="0" fontId="29" fillId="10" borderId="13" xfId="0" applyFont="1" applyFill="1" applyBorder="1" applyAlignment="1">
      <alignment vertical="center" wrapText="1"/>
    </xf>
    <xf numFmtId="0" fontId="29" fillId="10" borderId="15" xfId="0" applyFont="1" applyFill="1" applyBorder="1"/>
    <xf numFmtId="0" fontId="18" fillId="4" borderId="0" xfId="0" applyFont="1" applyFill="1" applyAlignment="1">
      <alignment vertical="top"/>
    </xf>
    <xf numFmtId="0" fontId="0" fillId="4" borderId="59" xfId="0" applyFill="1" applyBorder="1" applyAlignment="1">
      <alignment horizontal="center" vertical="center" wrapText="1"/>
    </xf>
    <xf numFmtId="0" fontId="0" fillId="4" borderId="60" xfId="0" applyFill="1" applyBorder="1" applyAlignment="1">
      <alignment vertical="center" wrapText="1"/>
    </xf>
    <xf numFmtId="0" fontId="0" fillId="4" borderId="60" xfId="0" applyFill="1" applyBorder="1"/>
    <xf numFmtId="0" fontId="0" fillId="4" borderId="0" xfId="0" applyFill="1" applyAlignment="1">
      <alignment horizontal="center" vertical="center" wrapText="1"/>
    </xf>
    <xf numFmtId="0" fontId="21" fillId="6" borderId="18" xfId="0" applyFont="1" applyFill="1" applyBorder="1" applyAlignment="1">
      <alignment horizontal="center"/>
    </xf>
    <xf numFmtId="0" fontId="21" fillId="6" borderId="19" xfId="0" applyFont="1" applyFill="1" applyBorder="1"/>
    <xf numFmtId="0" fontId="0" fillId="6" borderId="19" xfId="0" applyFill="1" applyBorder="1"/>
    <xf numFmtId="0" fontId="0" fillId="6" borderId="0" xfId="0" applyFill="1"/>
    <xf numFmtId="0" fontId="16" fillId="2" borderId="5" xfId="2" applyFont="1" applyFill="1" applyBorder="1" applyAlignment="1">
      <alignment horizontal="center" vertical="center" wrapText="1"/>
    </xf>
    <xf numFmtId="0" fontId="16" fillId="2" borderId="11" xfId="2" applyFont="1" applyFill="1" applyBorder="1" applyAlignment="1">
      <alignment horizontal="center" vertical="center" wrapText="1"/>
    </xf>
    <xf numFmtId="0" fontId="16" fillId="2" borderId="1" xfId="2" applyFont="1" applyFill="1" applyBorder="1" applyAlignment="1">
      <alignment horizontal="center" vertical="center" wrapText="1"/>
    </xf>
    <xf numFmtId="0" fontId="16" fillId="2" borderId="12" xfId="2" applyFont="1" applyFill="1" applyBorder="1" applyAlignment="1">
      <alignment horizontal="center" vertical="center" wrapText="1"/>
    </xf>
    <xf numFmtId="0" fontId="16" fillId="2" borderId="8" xfId="2" applyFont="1" applyFill="1" applyBorder="1" applyAlignment="1">
      <alignment horizontal="center" vertical="center" wrapText="1"/>
    </xf>
    <xf numFmtId="0" fontId="16" fillId="2" borderId="9" xfId="2" applyFont="1" applyFill="1" applyBorder="1" applyAlignment="1">
      <alignment horizontal="center" vertical="center" wrapText="1"/>
    </xf>
    <xf numFmtId="0" fontId="29" fillId="4" borderId="0" xfId="0" applyFont="1" applyFill="1" applyAlignment="1">
      <alignment horizontal="center" vertical="center" wrapText="1"/>
    </xf>
    <xf numFmtId="0" fontId="29" fillId="0" borderId="0" xfId="0" applyFont="1" applyAlignment="1">
      <alignment horizontal="center" vertical="center" wrapText="1"/>
    </xf>
    <xf numFmtId="0" fontId="0" fillId="4" borderId="0" xfId="0" applyFill="1" applyAlignment="1">
      <alignment horizontal="center"/>
    </xf>
    <xf numFmtId="0" fontId="0" fillId="0" borderId="0" xfId="0" applyAlignment="1">
      <alignment horizontal="center"/>
    </xf>
    <xf numFmtId="0" fontId="7" fillId="15" borderId="48" xfId="0" applyFont="1" applyFill="1" applyBorder="1" applyAlignment="1">
      <alignment vertical="center" wrapText="1"/>
    </xf>
    <xf numFmtId="0" fontId="0" fillId="9" borderId="0" xfId="0" applyFill="1"/>
    <xf numFmtId="0" fontId="0" fillId="4" borderId="0" xfId="0" applyFill="1" applyAlignment="1">
      <alignment vertical="center" wrapText="1"/>
    </xf>
    <xf numFmtId="0" fontId="0" fillId="4" borderId="0" xfId="0" applyFill="1" applyAlignment="1">
      <alignment vertical="top" wrapText="1"/>
    </xf>
    <xf numFmtId="0" fontId="57" fillId="9" borderId="28" xfId="0" applyFont="1" applyFill="1" applyBorder="1" applyAlignment="1">
      <alignment vertical="top" wrapText="1"/>
    </xf>
    <xf numFmtId="0" fontId="0" fillId="15" borderId="1" xfId="0" applyFill="1" applyBorder="1" applyAlignment="1">
      <alignment wrapText="1"/>
    </xf>
    <xf numFmtId="0" fontId="0" fillId="15" borderId="37" xfId="0" applyFill="1" applyBorder="1" applyAlignment="1">
      <alignment wrapText="1"/>
    </xf>
    <xf numFmtId="0" fontId="57" fillId="9" borderId="38" xfId="0" applyFont="1" applyFill="1" applyBorder="1" applyAlignment="1">
      <alignment vertical="top" wrapText="1"/>
    </xf>
    <xf numFmtId="0" fontId="39" fillId="15" borderId="1" xfId="0" applyFont="1" applyFill="1" applyBorder="1" applyAlignment="1">
      <alignment vertical="center" wrapText="1"/>
    </xf>
    <xf numFmtId="0" fontId="39" fillId="15" borderId="49" xfId="0" applyFont="1" applyFill="1" applyBorder="1" applyAlignment="1">
      <alignment vertical="center" wrapText="1"/>
    </xf>
    <xf numFmtId="0" fontId="71" fillId="0" borderId="1" xfId="0" applyFont="1" applyBorder="1" applyAlignment="1">
      <alignment vertical="top" wrapText="1"/>
    </xf>
    <xf numFmtId="0" fontId="28" fillId="0" borderId="1" xfId="3" applyFont="1" applyBorder="1" applyAlignment="1">
      <alignment vertical="top" wrapText="1"/>
    </xf>
    <xf numFmtId="0" fontId="28" fillId="0" borderId="1" xfId="3" applyFont="1" applyBorder="1" applyAlignment="1">
      <alignment horizontal="center" vertical="top" wrapText="1"/>
    </xf>
    <xf numFmtId="49" fontId="28" fillId="0" borderId="1" xfId="0" applyNumberFormat="1" applyFont="1" applyBorder="1" applyAlignment="1">
      <alignment horizontal="left" vertical="top" wrapText="1"/>
    </xf>
    <xf numFmtId="0" fontId="28" fillId="0" borderId="1" xfId="4" applyFont="1" applyBorder="1" applyAlignment="1">
      <alignment vertical="top" wrapText="1"/>
    </xf>
    <xf numFmtId="0" fontId="28" fillId="0" borderId="1" xfId="3" applyFont="1" applyBorder="1" applyAlignment="1">
      <alignment horizontal="left" vertical="top" wrapText="1"/>
    </xf>
    <xf numFmtId="0" fontId="28" fillId="23" borderId="1" xfId="3" applyFont="1" applyFill="1" applyBorder="1" applyAlignment="1">
      <alignment vertical="top" wrapText="1"/>
    </xf>
    <xf numFmtId="0" fontId="28" fillId="23" borderId="1" xfId="3" applyFont="1" applyFill="1" applyBorder="1" applyAlignment="1">
      <alignment horizontal="center" vertical="top" wrapText="1"/>
    </xf>
    <xf numFmtId="0" fontId="71" fillId="24" borderId="1" xfId="0" applyFont="1" applyFill="1" applyBorder="1" applyAlignment="1">
      <alignment vertical="top" wrapText="1"/>
    </xf>
    <xf numFmtId="49" fontId="28" fillId="0" borderId="1" xfId="0" applyNumberFormat="1" applyFont="1" applyBorder="1" applyAlignment="1">
      <alignment vertical="top" wrapText="1"/>
    </xf>
    <xf numFmtId="0" fontId="28" fillId="0" borderId="1" xfId="2" applyFont="1" applyBorder="1" applyAlignment="1">
      <alignment vertical="top" wrapText="1"/>
    </xf>
    <xf numFmtId="0" fontId="28" fillId="0" borderId="1" xfId="2" applyFont="1" applyBorder="1" applyAlignment="1">
      <alignment horizontal="center" vertical="top" wrapText="1"/>
    </xf>
    <xf numFmtId="0" fontId="28" fillId="0" borderId="1" xfId="2" applyFont="1" applyBorder="1" applyAlignment="1">
      <alignment horizontal="left" vertical="top" wrapText="1"/>
    </xf>
    <xf numFmtId="0" fontId="28" fillId="23" borderId="1" xfId="2" applyFont="1" applyFill="1" applyBorder="1" applyAlignment="1">
      <alignment vertical="top" wrapText="1"/>
    </xf>
    <xf numFmtId="0" fontId="28" fillId="23" borderId="1" xfId="2" applyFont="1" applyFill="1" applyBorder="1" applyAlignment="1">
      <alignment horizontal="center" vertical="top" wrapText="1"/>
    </xf>
    <xf numFmtId="0" fontId="28" fillId="0" borderId="1" xfId="0" applyFont="1" applyBorder="1" applyAlignment="1">
      <alignment horizontal="left" vertical="top" wrapText="1"/>
    </xf>
    <xf numFmtId="0" fontId="28" fillId="0" borderId="1" xfId="0" applyFont="1" applyBorder="1" applyAlignment="1">
      <alignment horizontal="center" vertical="top" wrapText="1"/>
    </xf>
    <xf numFmtId="0" fontId="28" fillId="23" borderId="1" xfId="0" applyFont="1" applyFill="1" applyBorder="1" applyAlignment="1">
      <alignment horizontal="left" vertical="top" wrapText="1"/>
    </xf>
    <xf numFmtId="0" fontId="28" fillId="23" borderId="1" xfId="0" applyFont="1" applyFill="1" applyBorder="1" applyAlignment="1">
      <alignment horizontal="center" vertical="top" wrapText="1"/>
    </xf>
    <xf numFmtId="0" fontId="71" fillId="23" borderId="1" xfId="0" applyFont="1" applyFill="1" applyBorder="1" applyAlignment="1">
      <alignment horizontal="left" vertical="top" wrapText="1"/>
    </xf>
    <xf numFmtId="0" fontId="71" fillId="0" borderId="1" xfId="0" applyFont="1" applyBorder="1" applyAlignment="1">
      <alignment horizontal="left" vertical="top" wrapText="1"/>
    </xf>
    <xf numFmtId="0" fontId="28" fillId="0" borderId="1" xfId="5" applyFont="1" applyBorder="1" applyAlignment="1">
      <alignment vertical="top" wrapText="1"/>
    </xf>
    <xf numFmtId="0" fontId="28" fillId="0" borderId="1" xfId="5" applyFont="1" applyBorder="1" applyAlignment="1">
      <alignment horizontal="center" vertical="top" wrapText="1"/>
    </xf>
    <xf numFmtId="49" fontId="71" fillId="0" borderId="1" xfId="0" applyNumberFormat="1" applyFont="1" applyBorder="1" applyAlignment="1">
      <alignment vertical="top" wrapText="1"/>
    </xf>
    <xf numFmtId="0" fontId="28" fillId="0" borderId="1" xfId="0" applyFont="1" applyBorder="1" applyAlignment="1">
      <alignment vertical="top" wrapText="1"/>
    </xf>
    <xf numFmtId="0" fontId="28" fillId="23" borderId="1" xfId="5" applyFont="1" applyFill="1" applyBorder="1" applyAlignment="1">
      <alignment vertical="top" wrapText="1"/>
    </xf>
    <xf numFmtId="0" fontId="28" fillId="23" borderId="1" xfId="5" applyFont="1" applyFill="1" applyBorder="1" applyAlignment="1">
      <alignment horizontal="center" vertical="top" wrapText="1"/>
    </xf>
    <xf numFmtId="0" fontId="71" fillId="0" borderId="1" xfId="5" applyFont="1" applyBorder="1" applyAlignment="1">
      <alignment horizontal="left" vertical="top" wrapText="1"/>
    </xf>
    <xf numFmtId="0" fontId="28" fillId="0" borderId="1" xfId="6" applyFont="1" applyBorder="1" applyAlignment="1">
      <alignment horizontal="left" vertical="top" wrapText="1"/>
    </xf>
    <xf numFmtId="0" fontId="56" fillId="0" borderId="1" xfId="0" applyFont="1" applyBorder="1" applyAlignment="1">
      <alignment vertical="top" wrapText="1"/>
    </xf>
    <xf numFmtId="0" fontId="28" fillId="23" borderId="1" xfId="0" applyFont="1" applyFill="1" applyBorder="1" applyAlignment="1">
      <alignment vertical="top" wrapText="1"/>
    </xf>
    <xf numFmtId="0" fontId="28" fillId="0" borderId="1" xfId="6" applyFont="1" applyBorder="1" applyAlignment="1">
      <alignment vertical="top" wrapText="1"/>
    </xf>
    <xf numFmtId="0" fontId="28" fillId="0" borderId="1" xfId="6" applyFont="1" applyBorder="1" applyAlignment="1">
      <alignment horizontal="center" vertical="top" wrapText="1"/>
    </xf>
    <xf numFmtId="0" fontId="56" fillId="0" borderId="1" xfId="6" applyFont="1" applyBorder="1" applyAlignment="1">
      <alignment horizontal="left" vertical="top" wrapText="1"/>
    </xf>
    <xf numFmtId="49" fontId="28" fillId="0" borderId="1" xfId="6" applyNumberFormat="1" applyFont="1" applyBorder="1" applyAlignment="1">
      <alignment horizontal="center" vertical="top" wrapText="1"/>
    </xf>
    <xf numFmtId="0" fontId="71" fillId="0" borderId="1" xfId="6" applyFont="1" applyBorder="1" applyAlignment="1">
      <alignment horizontal="left" vertical="top" wrapText="1"/>
    </xf>
    <xf numFmtId="49" fontId="72" fillId="0" borderId="1" xfId="0" applyNumberFormat="1" applyFont="1" applyBorder="1" applyAlignment="1">
      <alignment vertical="top" wrapText="1"/>
    </xf>
    <xf numFmtId="0" fontId="28" fillId="23" borderId="1" xfId="6" applyFont="1" applyFill="1" applyBorder="1" applyAlignment="1">
      <alignment vertical="top" wrapText="1"/>
    </xf>
    <xf numFmtId="0" fontId="28" fillId="23" borderId="1" xfId="6" applyFont="1" applyFill="1" applyBorder="1" applyAlignment="1">
      <alignment horizontal="center" vertical="top" wrapText="1"/>
    </xf>
    <xf numFmtId="0" fontId="71" fillId="23" borderId="1" xfId="6" applyFont="1" applyFill="1" applyBorder="1" applyAlignment="1">
      <alignment horizontal="left" vertical="top" wrapText="1"/>
    </xf>
    <xf numFmtId="0" fontId="71" fillId="0" borderId="1" xfId="6" applyFont="1" applyBorder="1" applyAlignment="1">
      <alignment vertical="top" wrapText="1"/>
    </xf>
    <xf numFmtId="0" fontId="71" fillId="23" borderId="1" xfId="0" applyFont="1" applyFill="1" applyBorder="1" applyAlignment="1">
      <alignment vertical="top" wrapText="1"/>
    </xf>
    <xf numFmtId="0" fontId="71" fillId="0" borderId="1" xfId="2" applyFont="1" applyBorder="1" applyAlignment="1">
      <alignment horizontal="left" vertical="top" wrapText="1"/>
    </xf>
    <xf numFmtId="0" fontId="71" fillId="0" borderId="1" xfId="2" applyFont="1" applyBorder="1" applyAlignment="1">
      <alignment vertical="top" wrapText="1"/>
    </xf>
    <xf numFmtId="0" fontId="28" fillId="23" borderId="1" xfId="2" applyFont="1" applyFill="1" applyBorder="1" applyAlignment="1">
      <alignment horizontal="left" vertical="top" wrapText="1"/>
    </xf>
    <xf numFmtId="0" fontId="56" fillId="23" borderId="1" xfId="2" applyFont="1" applyFill="1" applyBorder="1" applyAlignment="1">
      <alignment horizontal="left" vertical="top" wrapText="1"/>
    </xf>
    <xf numFmtId="0" fontId="28" fillId="23" borderId="1" xfId="7" applyFont="1" applyFill="1" applyBorder="1" applyAlignment="1">
      <alignment vertical="top" wrapText="1"/>
    </xf>
    <xf numFmtId="49" fontId="28" fillId="0" borderId="1" xfId="2" applyNumberFormat="1" applyFont="1" applyBorder="1" applyAlignment="1">
      <alignment vertical="top" wrapText="1"/>
    </xf>
    <xf numFmtId="0" fontId="28" fillId="0" borderId="62" xfId="2" applyFont="1" applyBorder="1" applyAlignment="1">
      <alignment horizontal="left" vertical="top" wrapText="1"/>
    </xf>
    <xf numFmtId="0" fontId="72" fillId="0" borderId="1" xfId="2" applyFont="1" applyBorder="1" applyAlignment="1">
      <alignment horizontal="left" vertical="top" wrapText="1"/>
    </xf>
    <xf numFmtId="49" fontId="28" fillId="0" borderId="1" xfId="2" applyNumberFormat="1" applyFont="1" applyBorder="1" applyAlignment="1">
      <alignment horizontal="left" vertical="top" wrapText="1"/>
    </xf>
    <xf numFmtId="49" fontId="28" fillId="23" borderId="1" xfId="2" applyNumberFormat="1" applyFont="1" applyFill="1" applyBorder="1" applyAlignment="1">
      <alignment vertical="top" wrapText="1"/>
    </xf>
    <xf numFmtId="49" fontId="28" fillId="23" borderId="1" xfId="2" applyNumberFormat="1" applyFont="1" applyFill="1" applyBorder="1" applyAlignment="1">
      <alignment horizontal="left" vertical="top" wrapText="1"/>
    </xf>
    <xf numFmtId="49" fontId="30" fillId="0" borderId="1" xfId="0" applyNumberFormat="1" applyFont="1" applyBorder="1" applyAlignment="1">
      <alignment vertical="top" wrapText="1"/>
    </xf>
    <xf numFmtId="0" fontId="28" fillId="23" borderId="1" xfId="3" applyFont="1" applyFill="1" applyBorder="1" applyAlignment="1">
      <alignment horizontal="left" vertical="top" wrapText="1"/>
    </xf>
    <xf numFmtId="0" fontId="28" fillId="0" borderId="1" xfId="5" applyFont="1" applyBorder="1" applyAlignment="1">
      <alignment horizontal="left" vertical="top" wrapText="1"/>
    </xf>
    <xf numFmtId="0" fontId="28" fillId="23" borderId="1" xfId="5" applyFont="1" applyFill="1" applyBorder="1" applyAlignment="1">
      <alignment horizontal="left" vertical="top" wrapText="1"/>
    </xf>
    <xf numFmtId="0" fontId="28" fillId="23" borderId="1" xfId="6" applyFont="1" applyFill="1" applyBorder="1" applyAlignment="1">
      <alignment horizontal="left" vertical="top" wrapText="1"/>
    </xf>
    <xf numFmtId="0" fontId="30" fillId="0" borderId="1" xfId="0" applyFont="1" applyBorder="1" applyAlignment="1">
      <alignment vertical="top" wrapText="1"/>
    </xf>
    <xf numFmtId="0" fontId="30" fillId="4" borderId="61" xfId="0" applyFont="1" applyFill="1" applyBorder="1" applyAlignment="1">
      <alignment horizontal="center" vertical="top" wrapText="1"/>
    </xf>
    <xf numFmtId="0" fontId="30" fillId="4" borderId="44" xfId="0" applyFont="1" applyFill="1" applyBorder="1" applyAlignment="1">
      <alignment horizontal="center" vertical="top" wrapText="1"/>
    </xf>
    <xf numFmtId="0" fontId="81" fillId="2" borderId="0" xfId="2" applyFont="1" applyFill="1" applyAlignment="1">
      <alignment horizontal="center" vertical="center" wrapText="1"/>
    </xf>
    <xf numFmtId="0" fontId="83" fillId="15" borderId="9" xfId="3" applyFont="1" applyFill="1" applyBorder="1" applyAlignment="1">
      <alignment vertical="top" wrapText="1"/>
    </xf>
    <xf numFmtId="0" fontId="0" fillId="9" borderId="1" xfId="0" applyFill="1" applyBorder="1"/>
    <xf numFmtId="0" fontId="0" fillId="0" borderId="1" xfId="0" applyBorder="1"/>
    <xf numFmtId="0" fontId="34" fillId="15" borderId="5" xfId="3" applyFont="1" applyFill="1" applyBorder="1" applyAlignment="1">
      <alignment vertical="top" wrapText="1"/>
    </xf>
    <xf numFmtId="0" fontId="34" fillId="15" borderId="1" xfId="3" applyFont="1" applyFill="1" applyBorder="1" applyAlignment="1">
      <alignment vertical="top" wrapText="1"/>
    </xf>
    <xf numFmtId="0" fontId="34" fillId="15" borderId="1" xfId="2" applyFont="1" applyFill="1" applyBorder="1" applyAlignment="1">
      <alignment vertical="top" wrapText="1"/>
    </xf>
    <xf numFmtId="0" fontId="34" fillId="15" borderId="1" xfId="0" applyFont="1" applyFill="1" applyBorder="1" applyAlignment="1">
      <alignment horizontal="left" vertical="top" wrapText="1"/>
    </xf>
    <xf numFmtId="0" fontId="34" fillId="15" borderId="1" xfId="5" applyFont="1" applyFill="1" applyBorder="1" applyAlignment="1">
      <alignment vertical="top" wrapText="1"/>
    </xf>
    <xf numFmtId="0" fontId="34" fillId="15" borderId="1" xfId="0" applyFont="1" applyFill="1" applyBorder="1" applyAlignment="1">
      <alignment vertical="top" wrapText="1"/>
    </xf>
    <xf numFmtId="0" fontId="34" fillId="15" borderId="1" xfId="6" applyFont="1" applyFill="1" applyBorder="1" applyAlignment="1">
      <alignment vertical="top" wrapText="1"/>
    </xf>
    <xf numFmtId="0" fontId="51" fillId="0" borderId="11" xfId="3" applyFont="1" applyBorder="1" applyAlignment="1">
      <alignment vertical="top" wrapText="1"/>
    </xf>
    <xf numFmtId="0" fontId="51" fillId="0" borderId="3" xfId="3" applyFont="1" applyBorder="1" applyAlignment="1">
      <alignment vertical="top" wrapText="1"/>
    </xf>
    <xf numFmtId="0" fontId="51" fillId="0" borderId="14" xfId="3" applyFont="1" applyBorder="1" applyAlignment="1">
      <alignment vertical="top" wrapText="1"/>
    </xf>
    <xf numFmtId="0" fontId="83" fillId="15" borderId="64" xfId="3" applyFont="1" applyFill="1" applyBorder="1" applyAlignment="1">
      <alignment vertical="top" wrapText="1"/>
    </xf>
    <xf numFmtId="0" fontId="34" fillId="15" borderId="65" xfId="3" applyFont="1" applyFill="1" applyBorder="1" applyAlignment="1">
      <alignment vertical="top" wrapText="1"/>
    </xf>
    <xf numFmtId="0" fontId="34" fillId="15" borderId="65" xfId="2" applyFont="1" applyFill="1" applyBorder="1" applyAlignment="1">
      <alignment vertical="top" wrapText="1"/>
    </xf>
    <xf numFmtId="0" fontId="34" fillId="15" borderId="65" xfId="0" applyFont="1" applyFill="1" applyBorder="1" applyAlignment="1">
      <alignment horizontal="left" vertical="top" wrapText="1"/>
    </xf>
    <xf numFmtId="0" fontId="34" fillId="15" borderId="65" xfId="5" applyFont="1" applyFill="1" applyBorder="1" applyAlignment="1">
      <alignment vertical="top" wrapText="1"/>
    </xf>
    <xf numFmtId="0" fontId="34" fillId="15" borderId="65" xfId="0" applyFont="1" applyFill="1" applyBorder="1" applyAlignment="1">
      <alignment vertical="top" wrapText="1"/>
    </xf>
    <xf numFmtId="0" fontId="34" fillId="15" borderId="65" xfId="6" applyFont="1" applyFill="1" applyBorder="1" applyAlignment="1">
      <alignment vertical="top" wrapText="1"/>
    </xf>
    <xf numFmtId="0" fontId="34" fillId="15" borderId="63" xfId="2" applyFont="1" applyFill="1" applyBorder="1" applyAlignment="1">
      <alignment vertical="top" wrapText="1"/>
    </xf>
    <xf numFmtId="0" fontId="34" fillId="15" borderId="4" xfId="2" applyFont="1" applyFill="1" applyBorder="1" applyAlignment="1">
      <alignment vertical="top" wrapText="1"/>
    </xf>
    <xf numFmtId="0" fontId="0" fillId="9" borderId="4" xfId="0" applyFill="1" applyBorder="1"/>
    <xf numFmtId="0" fontId="30" fillId="0" borderId="4" xfId="0" applyFont="1" applyBorder="1" applyAlignment="1">
      <alignment vertical="top" wrapText="1"/>
    </xf>
    <xf numFmtId="0" fontId="71" fillId="0" borderId="66" xfId="2" applyFont="1" applyBorder="1" applyAlignment="1">
      <alignment vertical="top" wrapText="1"/>
    </xf>
    <xf numFmtId="0" fontId="0" fillId="0" borderId="66" xfId="0" applyBorder="1"/>
    <xf numFmtId="0" fontId="18" fillId="0" borderId="66" xfId="0" applyFont="1" applyBorder="1" applyAlignment="1">
      <alignment vertical="center" wrapText="1"/>
    </xf>
    <xf numFmtId="0" fontId="0" fillId="5" borderId="66" xfId="0" applyFill="1" applyBorder="1" applyAlignment="1">
      <alignment vertical="center" wrapText="1"/>
    </xf>
    <xf numFmtId="0" fontId="28" fillId="0" borderId="67" xfId="3" applyFont="1" applyBorder="1" applyAlignment="1">
      <alignment horizontal="left" vertical="top" wrapText="1"/>
    </xf>
    <xf numFmtId="0" fontId="28" fillId="0" borderId="67" xfId="0" applyFont="1" applyBorder="1" applyAlignment="1">
      <alignment vertical="top" wrapText="1"/>
    </xf>
    <xf numFmtId="0" fontId="75" fillId="0" borderId="67" xfId="0" applyFont="1" applyBorder="1" applyAlignment="1">
      <alignment vertical="top" wrapText="1"/>
    </xf>
    <xf numFmtId="49" fontId="30" fillId="0" borderId="67" xfId="0" applyNumberFormat="1" applyFont="1" applyBorder="1" applyAlignment="1">
      <alignment vertical="top" wrapText="1"/>
    </xf>
    <xf numFmtId="0" fontId="28" fillId="24" borderId="67" xfId="0" applyFont="1" applyFill="1" applyBorder="1" applyAlignment="1">
      <alignment vertical="top" wrapText="1"/>
    </xf>
    <xf numFmtId="0" fontId="28" fillId="24" borderId="1" xfId="0" applyFont="1" applyFill="1" applyBorder="1" applyAlignment="1">
      <alignment vertical="top" wrapText="1"/>
    </xf>
    <xf numFmtId="0" fontId="28" fillId="0" borderId="67" xfId="2" applyFont="1" applyBorder="1" applyAlignment="1">
      <alignment horizontal="left" vertical="top" wrapText="1"/>
    </xf>
    <xf numFmtId="0" fontId="28" fillId="23" borderId="67" xfId="2" applyFont="1" applyFill="1" applyBorder="1" applyAlignment="1">
      <alignment horizontal="left" vertical="top" wrapText="1"/>
    </xf>
    <xf numFmtId="0" fontId="28" fillId="0" borderId="67" xfId="0" applyFont="1" applyBorder="1" applyAlignment="1">
      <alignment horizontal="left" vertical="top" wrapText="1"/>
    </xf>
    <xf numFmtId="0" fontId="28" fillId="23" borderId="67" xfId="0" applyFont="1" applyFill="1" applyBorder="1" applyAlignment="1">
      <alignment horizontal="left" vertical="top" wrapText="1"/>
    </xf>
    <xf numFmtId="0" fontId="28" fillId="0" borderId="67" xfId="5" applyFont="1" applyBorder="1" applyAlignment="1">
      <alignment vertical="top" wrapText="1"/>
    </xf>
    <xf numFmtId="0" fontId="28" fillId="0" borderId="67" xfId="5" applyFont="1" applyBorder="1" applyAlignment="1">
      <alignment horizontal="left" vertical="top" wrapText="1"/>
    </xf>
    <xf numFmtId="0" fontId="28" fillId="23" borderId="67" xfId="5" applyFont="1" applyFill="1" applyBorder="1" applyAlignment="1">
      <alignment horizontal="left" vertical="top" wrapText="1"/>
    </xf>
    <xf numFmtId="0" fontId="75" fillId="0" borderId="67" xfId="0" applyFont="1" applyBorder="1" applyAlignment="1">
      <alignment horizontal="left" vertical="top" wrapText="1"/>
    </xf>
    <xf numFmtId="0" fontId="28" fillId="0" borderId="67" xfId="6" applyFont="1" applyBorder="1" applyAlignment="1">
      <alignment horizontal="left" vertical="top" wrapText="1"/>
    </xf>
    <xf numFmtId="0" fontId="11" fillId="0" borderId="1" xfId="0" applyFont="1" applyBorder="1" applyAlignment="1">
      <alignment horizontal="left" vertical="top" wrapText="1"/>
    </xf>
    <xf numFmtId="0" fontId="75" fillId="0" borderId="67" xfId="6" applyFont="1" applyBorder="1" applyAlignment="1">
      <alignment horizontal="left" vertical="top" wrapText="1"/>
    </xf>
    <xf numFmtId="49" fontId="75" fillId="0" borderId="67" xfId="0" applyNumberFormat="1" applyFont="1" applyBorder="1" applyAlignment="1">
      <alignment vertical="top" wrapText="1"/>
    </xf>
    <xf numFmtId="49" fontId="28" fillId="0" borderId="67" xfId="0" applyNumberFormat="1" applyFont="1" applyBorder="1" applyAlignment="1">
      <alignment vertical="top" wrapText="1"/>
    </xf>
    <xf numFmtId="0" fontId="28" fillId="23" borderId="67" xfId="6" applyFont="1" applyFill="1" applyBorder="1" applyAlignment="1">
      <alignment horizontal="left" vertical="top" wrapText="1"/>
    </xf>
    <xf numFmtId="0" fontId="11" fillId="23" borderId="1" xfId="6" applyFont="1" applyFill="1" applyBorder="1" applyAlignment="1">
      <alignment horizontal="left" vertical="top" wrapText="1"/>
    </xf>
    <xf numFmtId="0" fontId="28" fillId="0" borderId="68" xfId="6" applyFont="1" applyBorder="1" applyAlignment="1">
      <alignment horizontal="left" vertical="top" wrapText="1"/>
    </xf>
    <xf numFmtId="0" fontId="11" fillId="0" borderId="1" xfId="6" applyFont="1" applyBorder="1" applyAlignment="1">
      <alignment horizontal="left" vertical="top" wrapText="1"/>
    </xf>
    <xf numFmtId="0" fontId="30" fillId="0" borderId="67" xfId="0" applyFont="1" applyBorder="1" applyAlignment="1">
      <alignment vertical="top" wrapText="1"/>
    </xf>
    <xf numFmtId="0" fontId="28" fillId="0" borderId="68" xfId="2" applyFont="1" applyBorder="1" applyAlignment="1">
      <alignment vertical="top" wrapText="1"/>
    </xf>
    <xf numFmtId="0" fontId="75" fillId="0" borderId="67" xfId="2" applyFont="1" applyBorder="1" applyAlignment="1">
      <alignment horizontal="left" vertical="top" wrapText="1"/>
    </xf>
    <xf numFmtId="0" fontId="28" fillId="0" borderId="67" xfId="2" applyFont="1" applyBorder="1" applyAlignment="1">
      <alignment vertical="top" wrapText="1"/>
    </xf>
    <xf numFmtId="0" fontId="30" fillId="0" borderId="67" xfId="0" applyFont="1" applyBorder="1" applyAlignment="1">
      <alignment horizontal="left" vertical="top" wrapText="1"/>
    </xf>
    <xf numFmtId="49" fontId="75" fillId="0" borderId="67" xfId="2" applyNumberFormat="1" applyFont="1" applyBorder="1" applyAlignment="1">
      <alignment horizontal="left" vertical="top" wrapText="1"/>
    </xf>
    <xf numFmtId="0" fontId="28" fillId="0" borderId="67" xfId="4" applyFont="1" applyBorder="1" applyAlignment="1">
      <alignment horizontal="left" vertical="top" wrapText="1"/>
    </xf>
    <xf numFmtId="49" fontId="28" fillId="0" borderId="67" xfId="2" applyNumberFormat="1" applyFont="1" applyBorder="1" applyAlignment="1">
      <alignment horizontal="left" vertical="top" wrapText="1"/>
    </xf>
    <xf numFmtId="0" fontId="75" fillId="0" borderId="1" xfId="2" applyFont="1" applyBorder="1" applyAlignment="1">
      <alignment horizontal="left" vertical="top" wrapText="1"/>
    </xf>
    <xf numFmtId="49" fontId="28" fillId="23" borderId="67" xfId="2" applyNumberFormat="1" applyFont="1" applyFill="1" applyBorder="1" applyAlignment="1">
      <alignment horizontal="left" vertical="top" wrapText="1"/>
    </xf>
    <xf numFmtId="49" fontId="73" fillId="23" borderId="67" xfId="2" applyNumberFormat="1" applyFont="1" applyFill="1" applyBorder="1" applyAlignment="1">
      <alignment horizontal="left" vertical="top" wrapText="1"/>
    </xf>
    <xf numFmtId="0" fontId="71" fillId="23" borderId="1" xfId="2" applyFont="1" applyFill="1" applyBorder="1" applyAlignment="1">
      <alignment horizontal="left" vertical="top" wrapText="1"/>
    </xf>
    <xf numFmtId="0" fontId="28" fillId="0" borderId="69" xfId="0" applyFont="1" applyBorder="1" applyAlignment="1">
      <alignment horizontal="left" vertical="top" wrapText="1"/>
    </xf>
    <xf numFmtId="0" fontId="28" fillId="0" borderId="3" xfId="0" applyFont="1" applyBorder="1" applyAlignment="1">
      <alignment horizontal="left" vertical="top" wrapText="1"/>
    </xf>
    <xf numFmtId="0" fontId="28" fillId="23" borderId="3" xfId="2" applyFont="1" applyFill="1" applyBorder="1" applyAlignment="1">
      <alignment horizontal="left" vertical="top" wrapText="1"/>
    </xf>
    <xf numFmtId="0" fontId="18" fillId="4" borderId="0" xfId="0" applyFont="1" applyFill="1" applyAlignment="1">
      <alignment vertical="center" wrapText="1"/>
    </xf>
    <xf numFmtId="0" fontId="69" fillId="9" borderId="56" xfId="0" applyFont="1" applyFill="1" applyBorder="1" applyAlignment="1">
      <alignment vertical="top" wrapText="1"/>
    </xf>
    <xf numFmtId="0" fontId="18" fillId="9" borderId="57" xfId="0" applyFont="1" applyFill="1" applyBorder="1" applyAlignment="1">
      <alignment vertical="top" wrapText="1"/>
    </xf>
    <xf numFmtId="0" fontId="18" fillId="9" borderId="58" xfId="0" applyFont="1" applyFill="1" applyBorder="1" applyAlignment="1">
      <alignment vertical="top"/>
    </xf>
    <xf numFmtId="0" fontId="18" fillId="9" borderId="8" xfId="0" applyFont="1" applyFill="1" applyBorder="1" applyAlignment="1">
      <alignment vertical="top"/>
    </xf>
    <xf numFmtId="0" fontId="18" fillId="9" borderId="0" xfId="0" applyFont="1" applyFill="1" applyAlignment="1">
      <alignment vertical="top"/>
    </xf>
    <xf numFmtId="0" fontId="18" fillId="9" borderId="16" xfId="0" applyFont="1" applyFill="1" applyBorder="1" applyAlignment="1">
      <alignment vertical="top"/>
    </xf>
    <xf numFmtId="0" fontId="0" fillId="9" borderId="8" xfId="0" applyFill="1" applyBorder="1"/>
    <xf numFmtId="0" fontId="0" fillId="9" borderId="0" xfId="0" applyFill="1"/>
    <xf numFmtId="0" fontId="0" fillId="9" borderId="16" xfId="0" applyFill="1" applyBorder="1"/>
    <xf numFmtId="0" fontId="0" fillId="9" borderId="11" xfId="0" applyFill="1" applyBorder="1"/>
    <xf numFmtId="0" fontId="0" fillId="9" borderId="17" xfId="0" applyFill="1" applyBorder="1"/>
    <xf numFmtId="0" fontId="0" fillId="9" borderId="12" xfId="0" applyFill="1" applyBorder="1"/>
    <xf numFmtId="0" fontId="49" fillId="9" borderId="21" xfId="0" applyFont="1" applyFill="1" applyBorder="1"/>
    <xf numFmtId="0" fontId="49" fillId="9" borderId="0" xfId="0" applyFont="1" applyFill="1"/>
    <xf numFmtId="0" fontId="82" fillId="12" borderId="0" xfId="0" applyFont="1" applyFill="1" applyAlignment="1">
      <alignment horizontal="center" vertical="center"/>
    </xf>
    <xf numFmtId="0" fontId="0" fillId="0" borderId="0" xfId="0"/>
    <xf numFmtId="0" fontId="37" fillId="4" borderId="19" xfId="0" applyFont="1" applyFill="1" applyBorder="1" applyAlignment="1">
      <alignment horizontal="left" vertical="center" wrapText="1"/>
    </xf>
    <xf numFmtId="0" fontId="38" fillId="4" borderId="19" xfId="0" applyFont="1" applyFill="1" applyBorder="1" applyAlignment="1">
      <alignment horizontal="left" vertical="center" wrapText="1"/>
    </xf>
    <xf numFmtId="0" fontId="38" fillId="4" borderId="20" xfId="0" applyFont="1" applyFill="1" applyBorder="1" applyAlignment="1">
      <alignment horizontal="left" vertical="center" wrapText="1"/>
    </xf>
    <xf numFmtId="0" fontId="38" fillId="4" borderId="0" xfId="0" applyFont="1" applyFill="1" applyAlignment="1">
      <alignment horizontal="left" vertical="center" wrapText="1"/>
    </xf>
    <xf numFmtId="0" fontId="38" fillId="4" borderId="22" xfId="0" applyFont="1" applyFill="1" applyBorder="1" applyAlignment="1">
      <alignment horizontal="left" vertical="center" wrapText="1"/>
    </xf>
    <xf numFmtId="0" fontId="3" fillId="2" borderId="21" xfId="0" applyFont="1" applyFill="1" applyBorder="1"/>
    <xf numFmtId="0" fontId="4" fillId="2" borderId="0" xfId="0" applyFont="1" applyFill="1"/>
    <xf numFmtId="0" fontId="0" fillId="4" borderId="21" xfId="0" applyFill="1" applyBorder="1" applyAlignment="1">
      <alignment vertical="center" wrapText="1"/>
    </xf>
    <xf numFmtId="0" fontId="0" fillId="4" borderId="0" xfId="0" applyFill="1" applyAlignment="1">
      <alignment vertical="center" wrapText="1"/>
    </xf>
    <xf numFmtId="0" fontId="54" fillId="4" borderId="0" xfId="0" applyFont="1" applyFill="1" applyAlignment="1">
      <alignment vertical="top" wrapText="1"/>
    </xf>
    <xf numFmtId="0" fontId="54" fillId="4" borderId="24" xfId="0" applyFont="1" applyFill="1" applyBorder="1" applyAlignment="1">
      <alignment vertical="top" wrapText="1"/>
    </xf>
    <xf numFmtId="0" fontId="57" fillId="0" borderId="18" xfId="0" applyFont="1" applyBorder="1" applyAlignment="1">
      <alignment vertical="top" wrapText="1"/>
    </xf>
    <xf numFmtId="0" fontId="57" fillId="0" borderId="19" xfId="0" applyFont="1" applyBorder="1" applyAlignment="1">
      <alignment vertical="top"/>
    </xf>
    <xf numFmtId="0" fontId="57" fillId="0" borderId="20" xfId="0" applyFont="1" applyBorder="1" applyAlignment="1">
      <alignment vertical="top"/>
    </xf>
    <xf numFmtId="0" fontId="57" fillId="0" borderId="21" xfId="0" applyFont="1" applyBorder="1" applyAlignment="1">
      <alignment vertical="top"/>
    </xf>
    <xf numFmtId="0" fontId="57" fillId="0" borderId="0" xfId="0" applyFont="1" applyAlignment="1">
      <alignment vertical="top"/>
    </xf>
    <xf numFmtId="0" fontId="57" fillId="0" borderId="22" xfId="0" applyFont="1" applyBorder="1" applyAlignment="1">
      <alignment vertical="top"/>
    </xf>
    <xf numFmtId="0" fontId="57" fillId="0" borderId="23" xfId="0" applyFont="1" applyBorder="1" applyAlignment="1">
      <alignment vertical="top"/>
    </xf>
    <xf numFmtId="0" fontId="57" fillId="0" borderId="24" xfId="0" applyFont="1" applyBorder="1" applyAlignment="1">
      <alignment vertical="top"/>
    </xf>
    <xf numFmtId="0" fontId="57" fillId="0" borderId="25" xfId="0" applyFont="1" applyBorder="1" applyAlignment="1">
      <alignment vertical="top"/>
    </xf>
    <xf numFmtId="0" fontId="0" fillId="4" borderId="0" xfId="0" applyFill="1" applyAlignment="1">
      <alignment vertical="top" wrapText="1"/>
    </xf>
    <xf numFmtId="0" fontId="8" fillId="4" borderId="21" xfId="0" applyFont="1" applyFill="1" applyBorder="1" applyAlignment="1">
      <alignment vertical="top" wrapText="1"/>
    </xf>
    <xf numFmtId="0" fontId="8" fillId="4" borderId="0" xfId="0" applyFont="1" applyFill="1" applyAlignment="1">
      <alignment vertical="top"/>
    </xf>
    <xf numFmtId="0" fontId="5" fillId="4" borderId="21" xfId="1" applyFill="1" applyBorder="1" applyAlignment="1">
      <alignment vertical="top"/>
    </xf>
    <xf numFmtId="0" fontId="20" fillId="4" borderId="0" xfId="1" applyFont="1" applyFill="1" applyBorder="1" applyAlignment="1">
      <alignment vertical="top"/>
    </xf>
    <xf numFmtId="0" fontId="61" fillId="15" borderId="26" xfId="0" applyFont="1" applyFill="1" applyBorder="1" applyAlignment="1">
      <alignment vertical="top" wrapText="1"/>
    </xf>
    <xf numFmtId="0" fontId="61" fillId="15" borderId="13" xfId="0" applyFont="1" applyFill="1" applyBorder="1" applyAlignment="1">
      <alignment vertical="top" wrapText="1"/>
    </xf>
    <xf numFmtId="0" fontId="63" fillId="15" borderId="13" xfId="0" applyFont="1" applyFill="1" applyBorder="1" applyAlignment="1">
      <alignment vertical="top"/>
    </xf>
    <xf numFmtId="0" fontId="63" fillId="15" borderId="40" xfId="0" applyFont="1" applyFill="1" applyBorder="1" applyAlignment="1">
      <alignment vertical="top"/>
    </xf>
    <xf numFmtId="0" fontId="63" fillId="15" borderId="21" xfId="0" applyFont="1" applyFill="1" applyBorder="1" applyAlignment="1">
      <alignment vertical="top"/>
    </xf>
    <xf numFmtId="0" fontId="63" fillId="15" borderId="0" xfId="0" applyFont="1" applyFill="1" applyAlignment="1">
      <alignment vertical="top"/>
    </xf>
    <xf numFmtId="0" fontId="63" fillId="15" borderId="22" xfId="0" applyFont="1" applyFill="1" applyBorder="1" applyAlignment="1">
      <alignment vertical="top"/>
    </xf>
    <xf numFmtId="0" fontId="63" fillId="15" borderId="23" xfId="0" applyFont="1" applyFill="1" applyBorder="1" applyAlignment="1">
      <alignment vertical="top"/>
    </xf>
    <xf numFmtId="0" fontId="63" fillId="15" borderId="24" xfId="0" applyFont="1" applyFill="1" applyBorder="1" applyAlignment="1">
      <alignment vertical="top"/>
    </xf>
    <xf numFmtId="0" fontId="63" fillId="15" borderId="25" xfId="0" applyFont="1" applyFill="1" applyBorder="1" applyAlignment="1">
      <alignment vertical="top"/>
    </xf>
    <xf numFmtId="0" fontId="57" fillId="9" borderId="21" xfId="0" applyFont="1" applyFill="1" applyBorder="1" applyAlignment="1">
      <alignment vertical="top" wrapText="1"/>
    </xf>
    <xf numFmtId="0" fontId="0" fillId="9" borderId="0" xfId="0" applyFill="1" applyAlignment="1">
      <alignment vertical="top" wrapText="1"/>
    </xf>
    <xf numFmtId="0" fontId="0" fillId="9" borderId="22" xfId="0" applyFill="1" applyBorder="1" applyAlignment="1">
      <alignment vertical="top" wrapText="1"/>
    </xf>
    <xf numFmtId="0" fontId="39" fillId="15" borderId="49" xfId="0" applyFont="1" applyFill="1" applyBorder="1" applyAlignment="1">
      <alignment vertical="center" wrapText="1"/>
    </xf>
    <xf numFmtId="0" fontId="39" fillId="15" borderId="50" xfId="0" applyFont="1" applyFill="1" applyBorder="1" applyAlignment="1">
      <alignment vertical="center" wrapText="1"/>
    </xf>
    <xf numFmtId="0" fontId="39" fillId="15" borderId="1" xfId="0" applyFont="1" applyFill="1" applyBorder="1" applyAlignment="1">
      <alignment vertical="center" wrapText="1"/>
    </xf>
    <xf numFmtId="0" fontId="39" fillId="15" borderId="37" xfId="0" applyFont="1" applyFill="1" applyBorder="1" applyAlignment="1">
      <alignment vertical="center" wrapText="1"/>
    </xf>
    <xf numFmtId="0" fontId="14" fillId="3" borderId="41"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63" fillId="15" borderId="28" xfId="0" applyFont="1" applyFill="1" applyBorder="1" applyAlignment="1">
      <alignment vertical="top"/>
    </xf>
    <xf numFmtId="0" fontId="63" fillId="15" borderId="17" xfId="0" applyFont="1" applyFill="1" applyBorder="1" applyAlignment="1">
      <alignment vertical="top"/>
    </xf>
    <xf numFmtId="0" fontId="63" fillId="15" borderId="35" xfId="0" applyFont="1" applyFill="1" applyBorder="1" applyAlignment="1">
      <alignment vertical="top"/>
    </xf>
    <xf numFmtId="0" fontId="61" fillId="22" borderId="41" xfId="0" applyFont="1" applyFill="1" applyBorder="1" applyAlignment="1">
      <alignment vertical="top" wrapText="1"/>
    </xf>
    <xf numFmtId="0" fontId="61" fillId="22" borderId="4" xfId="0" applyFont="1" applyFill="1" applyBorder="1" applyAlignment="1">
      <alignment vertical="top" wrapText="1"/>
    </xf>
    <xf numFmtId="0" fontId="57" fillId="15" borderId="43" xfId="0" applyFont="1" applyFill="1" applyBorder="1" applyAlignment="1">
      <alignment vertical="top"/>
    </xf>
    <xf numFmtId="0" fontId="57" fillId="15" borderId="44" xfId="0" applyFont="1" applyFill="1" applyBorder="1" applyAlignment="1">
      <alignment vertical="top"/>
    </xf>
    <xf numFmtId="0" fontId="57" fillId="15" borderId="46" xfId="0" applyFont="1" applyFill="1" applyBorder="1" applyAlignment="1">
      <alignment vertical="top"/>
    </xf>
    <xf numFmtId="0" fontId="57" fillId="15" borderId="5" xfId="0" applyFont="1" applyFill="1" applyBorder="1" applyAlignment="1">
      <alignment vertical="top"/>
    </xf>
    <xf numFmtId="0" fontId="57" fillId="15" borderId="4" xfId="0" applyFont="1" applyFill="1" applyBorder="1" applyAlignment="1">
      <alignment vertical="top"/>
    </xf>
    <xf numFmtId="0" fontId="57" fillId="15" borderId="42" xfId="0" applyFont="1" applyFill="1" applyBorder="1" applyAlignment="1">
      <alignment vertical="top"/>
    </xf>
    <xf numFmtId="0" fontId="57" fillId="15" borderId="45" xfId="0" applyFont="1" applyFill="1" applyBorder="1" applyAlignment="1">
      <alignment vertical="top"/>
    </xf>
    <xf numFmtId="0" fontId="57" fillId="15" borderId="47" xfId="0" applyFont="1" applyFill="1" applyBorder="1" applyAlignment="1">
      <alignment vertical="top"/>
    </xf>
    <xf numFmtId="0" fontId="46" fillId="9" borderId="28" xfId="0" applyFont="1" applyFill="1" applyBorder="1" applyAlignment="1">
      <alignment vertical="top" wrapText="1"/>
    </xf>
    <xf numFmtId="0" fontId="0" fillId="9" borderId="17" xfId="0" applyFill="1" applyBorder="1" applyAlignment="1">
      <alignment wrapText="1"/>
    </xf>
    <xf numFmtId="0" fontId="0" fillId="9" borderId="35" xfId="0" applyFill="1" applyBorder="1" applyAlignment="1">
      <alignment wrapText="1"/>
    </xf>
    <xf numFmtId="0" fontId="57" fillId="9" borderId="28" xfId="0" applyFont="1" applyFill="1" applyBorder="1" applyAlignment="1">
      <alignment vertical="top" wrapText="1"/>
    </xf>
    <xf numFmtId="0" fontId="0" fillId="9" borderId="0" xfId="0" applyFill="1" applyAlignment="1">
      <alignment wrapText="1"/>
    </xf>
    <xf numFmtId="0" fontId="0" fillId="9" borderId="22" xfId="0" applyFill="1" applyBorder="1" applyAlignment="1">
      <alignment wrapText="1"/>
    </xf>
    <xf numFmtId="0" fontId="61" fillId="15" borderId="40" xfId="0" applyFont="1" applyFill="1" applyBorder="1" applyAlignment="1">
      <alignment vertical="top" wrapText="1"/>
    </xf>
    <xf numFmtId="0" fontId="61" fillId="15" borderId="21" xfId="0" applyFont="1" applyFill="1" applyBorder="1" applyAlignment="1">
      <alignment vertical="top" wrapText="1"/>
    </xf>
    <xf numFmtId="0" fontId="61" fillId="15" borderId="0" xfId="0" applyFont="1" applyFill="1" applyAlignment="1">
      <alignment vertical="top" wrapText="1"/>
    </xf>
    <xf numFmtId="0" fontId="61" fillId="15" borderId="22" xfId="0" applyFont="1" applyFill="1" applyBorder="1" applyAlignment="1">
      <alignment vertical="top" wrapText="1"/>
    </xf>
    <xf numFmtId="0" fontId="61" fillId="15" borderId="23" xfId="0" applyFont="1" applyFill="1" applyBorder="1" applyAlignment="1">
      <alignment vertical="top" wrapText="1"/>
    </xf>
    <xf numFmtId="0" fontId="61" fillId="15" borderId="24" xfId="0" applyFont="1" applyFill="1" applyBorder="1" applyAlignment="1">
      <alignment vertical="top" wrapText="1"/>
    </xf>
    <xf numFmtId="0" fontId="61" fillId="15" borderId="25" xfId="0" applyFont="1" applyFill="1" applyBorder="1" applyAlignment="1">
      <alignment vertical="top" wrapText="1"/>
    </xf>
    <xf numFmtId="0" fontId="0" fillId="15" borderId="1" xfId="0" applyFill="1" applyBorder="1" applyAlignment="1">
      <alignment wrapText="1"/>
    </xf>
    <xf numFmtId="0" fontId="0" fillId="15" borderId="37" xfId="0" applyFill="1" applyBorder="1" applyAlignment="1">
      <alignment wrapText="1"/>
    </xf>
    <xf numFmtId="0" fontId="57" fillId="9" borderId="38" xfId="0" applyFont="1" applyFill="1" applyBorder="1" applyAlignment="1">
      <alignment vertical="top" wrapText="1"/>
    </xf>
    <xf numFmtId="0" fontId="57" fillId="9" borderId="21" xfId="0" applyFont="1" applyFill="1" applyBorder="1" applyAlignment="1">
      <alignment vertical="center" wrapText="1"/>
    </xf>
    <xf numFmtId="0" fontId="57" fillId="9" borderId="0" xfId="0" applyFont="1" applyFill="1" applyAlignment="1">
      <alignment vertical="center" wrapText="1"/>
    </xf>
    <xf numFmtId="0" fontId="57" fillId="9" borderId="22" xfId="0" applyFont="1" applyFill="1" applyBorder="1" applyAlignment="1">
      <alignment vertical="center" wrapText="1"/>
    </xf>
    <xf numFmtId="0" fontId="57" fillId="9" borderId="17" xfId="0" applyFont="1" applyFill="1" applyBorder="1" applyAlignment="1">
      <alignment wrapText="1"/>
    </xf>
    <xf numFmtId="0" fontId="57" fillId="9" borderId="35" xfId="0" applyFont="1" applyFill="1" applyBorder="1" applyAlignment="1">
      <alignment wrapText="1"/>
    </xf>
    <xf numFmtId="0" fontId="7" fillId="3" borderId="33" xfId="0" applyFont="1" applyFill="1" applyBorder="1" applyAlignment="1">
      <alignment wrapText="1"/>
    </xf>
    <xf numFmtId="0" fontId="7" fillId="3" borderId="34" xfId="0" applyFont="1" applyFill="1" applyBorder="1" applyAlignment="1">
      <alignment wrapText="1"/>
    </xf>
    <xf numFmtId="0" fontId="58" fillId="15" borderId="29" xfId="0" applyFont="1" applyFill="1" applyBorder="1" applyAlignment="1">
      <alignment vertical="top" wrapText="1"/>
    </xf>
    <xf numFmtId="0" fontId="58" fillId="15" borderId="30" xfId="0" applyFont="1" applyFill="1" applyBorder="1" applyAlignment="1">
      <alignment vertical="top" wrapText="1"/>
    </xf>
    <xf numFmtId="0" fontId="58" fillId="15" borderId="31" xfId="0" applyFont="1" applyFill="1" applyBorder="1" applyAlignment="1">
      <alignment vertical="top" wrapText="1"/>
    </xf>
    <xf numFmtId="0" fontId="57" fillId="9" borderId="0" xfId="0" applyFont="1" applyFill="1" applyAlignment="1">
      <alignment vertical="top" wrapText="1"/>
    </xf>
    <xf numFmtId="0" fontId="57" fillId="9" borderId="22" xfId="0" applyFont="1" applyFill="1" applyBorder="1" applyAlignment="1">
      <alignment vertical="top" wrapText="1"/>
    </xf>
    <xf numFmtId="0" fontId="58" fillId="15" borderId="32" xfId="0" applyFont="1" applyFill="1" applyBorder="1" applyAlignment="1">
      <alignment vertical="top" wrapText="1"/>
    </xf>
    <xf numFmtId="0" fontId="58" fillId="15" borderId="33" xfId="0" applyFont="1" applyFill="1" applyBorder="1" applyAlignment="1">
      <alignment vertical="top" wrapText="1"/>
    </xf>
    <xf numFmtId="0" fontId="58" fillId="15" borderId="34" xfId="0" applyFont="1" applyFill="1" applyBorder="1" applyAlignment="1">
      <alignment vertical="top" wrapText="1"/>
    </xf>
    <xf numFmtId="0" fontId="57" fillId="9" borderId="17" xfId="0" applyFont="1" applyFill="1" applyBorder="1" applyAlignment="1">
      <alignment vertical="top" wrapText="1"/>
    </xf>
    <xf numFmtId="0" fontId="57" fillId="9" borderId="35" xfId="0" applyFont="1" applyFill="1" applyBorder="1" applyAlignment="1">
      <alignment vertical="top" wrapText="1"/>
    </xf>
    <xf numFmtId="0" fontId="61" fillId="22" borderId="32" xfId="0" applyFont="1" applyFill="1" applyBorder="1" applyAlignment="1">
      <alignment vertical="top" wrapText="1"/>
    </xf>
    <xf numFmtId="0" fontId="61" fillId="22" borderId="33" xfId="0" applyFont="1" applyFill="1" applyBorder="1" applyAlignment="1">
      <alignment vertical="top" wrapText="1"/>
    </xf>
    <xf numFmtId="0" fontId="61" fillId="22" borderId="6" xfId="0" applyFont="1" applyFill="1" applyBorder="1" applyAlignment="1">
      <alignment vertical="top" wrapText="1"/>
    </xf>
    <xf numFmtId="0" fontId="61" fillId="22" borderId="3" xfId="0" applyFont="1" applyFill="1" applyBorder="1" applyAlignment="1">
      <alignment vertical="top" wrapText="1"/>
    </xf>
    <xf numFmtId="0" fontId="61" fillId="22" borderId="34" xfId="0" applyFont="1" applyFill="1" applyBorder="1" applyAlignment="1">
      <alignment vertical="top" wrapText="1"/>
    </xf>
    <xf numFmtId="0" fontId="46" fillId="9" borderId="21" xfId="0" applyFont="1" applyFill="1" applyBorder="1" applyAlignment="1">
      <alignment vertical="center" wrapText="1"/>
    </xf>
    <xf numFmtId="0" fontId="46" fillId="9" borderId="0" xfId="0" applyFont="1" applyFill="1" applyAlignment="1">
      <alignment vertical="center" wrapText="1"/>
    </xf>
    <xf numFmtId="0" fontId="46" fillId="9" borderId="22" xfId="0" applyFont="1" applyFill="1" applyBorder="1" applyAlignment="1">
      <alignment vertical="center" wrapText="1"/>
    </xf>
    <xf numFmtId="0" fontId="46" fillId="9" borderId="21" xfId="0" applyFont="1" applyFill="1" applyBorder="1" applyAlignment="1">
      <alignment vertical="top" wrapText="1"/>
    </xf>
    <xf numFmtId="0" fontId="46" fillId="9" borderId="0" xfId="0" applyFont="1" applyFill="1" applyAlignment="1">
      <alignment vertical="top" wrapText="1"/>
    </xf>
    <xf numFmtId="0" fontId="46" fillId="9" borderId="22" xfId="0" applyFont="1" applyFill="1" applyBorder="1" applyAlignment="1">
      <alignment vertical="top" wrapText="1"/>
    </xf>
    <xf numFmtId="0" fontId="8" fillId="9" borderId="21" xfId="0" applyFont="1" applyFill="1" applyBorder="1" applyAlignment="1">
      <alignment vertical="top" wrapText="1"/>
    </xf>
    <xf numFmtId="0" fontId="8" fillId="9" borderId="0" xfId="0" applyFont="1" applyFill="1" applyAlignment="1">
      <alignment wrapText="1"/>
    </xf>
  </cellXfs>
  <cellStyles count="8">
    <cellStyle name="Hyperlink" xfId="1" builtinId="8"/>
    <cellStyle name="Normal" xfId="0" builtinId="0"/>
    <cellStyle name="Normal 5" xfId="3" xr:uid="{EBC96954-FF0F-4044-91AA-C5727B242B22}"/>
    <cellStyle name="Normal 5 2" xfId="4" xr:uid="{0C43371E-FA48-AA40-8FCC-0DE4CA14C6A7}"/>
    <cellStyle name="Normal 6" xfId="2" xr:uid="{C43BA587-C51B-FF4F-9DBE-264C805310FB}"/>
    <cellStyle name="Normal 6 2" xfId="6" xr:uid="{70B7DE7C-AEE6-8940-84D8-19E4CAF55A4C}"/>
    <cellStyle name="Normal 7" xfId="5" xr:uid="{4FCF426C-1089-1F41-B26D-3E6D0781C54C}"/>
    <cellStyle name="RowLevelOneDataEvenStyle 4" xfId="7" xr:uid="{8C673800-B9AE-0240-B66D-ED73E43B11D4}"/>
  </cellStyles>
  <dxfs count="47">
    <dxf>
      <fill>
        <patternFill>
          <bgColor rgb="FF00B0F0"/>
        </patternFill>
      </fill>
    </dxf>
    <dxf>
      <fill>
        <patternFill>
          <bgColor rgb="FFFFFF00"/>
        </patternFill>
      </fill>
    </dxf>
    <dxf>
      <fill>
        <patternFill>
          <bgColor rgb="FFFFC000"/>
        </patternFill>
      </fill>
    </dxf>
    <dxf>
      <font>
        <color theme="0"/>
      </font>
      <fill>
        <patternFill>
          <bgColor rgb="FFC00000"/>
        </patternFill>
      </fill>
    </dxf>
    <dxf>
      <fill>
        <patternFill>
          <bgColor rgb="FF00B0F0"/>
        </patternFill>
      </fill>
    </dxf>
    <dxf>
      <fill>
        <patternFill>
          <bgColor rgb="FFFFFF00"/>
        </patternFill>
      </fill>
    </dxf>
    <dxf>
      <fill>
        <patternFill>
          <bgColor rgb="FFFFC000"/>
        </patternFill>
      </fill>
    </dxf>
    <dxf>
      <font>
        <color theme="0"/>
      </font>
      <fill>
        <patternFill>
          <bgColor rgb="FFC00000"/>
        </patternFill>
      </fill>
    </dxf>
    <dxf>
      <fill>
        <patternFill>
          <bgColor rgb="FF00B0F0"/>
        </patternFill>
      </fill>
    </dxf>
    <dxf>
      <fill>
        <patternFill>
          <bgColor rgb="FFFFFF00"/>
        </patternFill>
      </fill>
    </dxf>
    <dxf>
      <fill>
        <patternFill>
          <bgColor rgb="FFFFC000"/>
        </patternFill>
      </fill>
    </dxf>
    <dxf>
      <font>
        <color theme="0"/>
      </font>
      <fill>
        <patternFill>
          <bgColor rgb="FFC00000"/>
        </patternFill>
      </fill>
    </dxf>
    <dxf>
      <fill>
        <patternFill>
          <bgColor rgb="FF00B0F0"/>
        </patternFill>
      </fill>
    </dxf>
    <dxf>
      <fill>
        <patternFill>
          <bgColor rgb="FFFFFF00"/>
        </patternFill>
      </fill>
    </dxf>
    <dxf>
      <fill>
        <patternFill>
          <bgColor rgb="FFFFC000"/>
        </patternFill>
      </fill>
    </dxf>
    <dxf>
      <font>
        <color theme="0"/>
      </font>
      <fill>
        <patternFill>
          <bgColor rgb="FFC00000"/>
        </patternFill>
      </fill>
    </dxf>
    <dxf>
      <fill>
        <patternFill patternType="none">
          <fgColor theme="0" tint="-0.14999847407452621"/>
          <bgColor auto="1"/>
        </patternFill>
      </fill>
      <alignment horizontal="general" vertical="top" textRotation="0" wrapText="1" indent="0" justifyLastLine="0" shrinkToFit="0" readingOrder="0"/>
    </dxf>
    <dxf>
      <fill>
        <patternFill patternType="none">
          <bgColor auto="1"/>
        </patternFill>
      </fill>
    </dxf>
    <dxf>
      <fill>
        <patternFill patternType="none">
          <fgColor theme="0" tint="-0.14999847407452621"/>
          <bgColor auto="1"/>
        </patternFill>
      </fill>
      <alignment horizontal="general" vertical="top" textRotation="0" wrapText="1" indent="0" justifyLastLine="0" shrinkToFit="0" readingOrder="0"/>
    </dxf>
    <dxf>
      <border outline="0">
        <top style="thin">
          <color theme="4" tint="0.39997558519241921"/>
        </top>
        <bottom style="medium">
          <color theme="1"/>
        </bottom>
      </border>
    </dxf>
    <dxf>
      <fill>
        <patternFill patternType="none">
          <bgColor auto="1"/>
        </patternFill>
      </fill>
    </dxf>
    <dxf>
      <border outline="0">
        <bottom style="thin">
          <color theme="4" tint="0.39997558519241921"/>
        </bottom>
      </border>
    </dxf>
    <dxf>
      <font>
        <b val="0"/>
        <i val="0"/>
        <strike val="0"/>
        <condense val="0"/>
        <extend val="0"/>
        <outline val="0"/>
        <shadow val="0"/>
        <u val="none"/>
        <vertAlign val="baseline"/>
        <sz val="14"/>
        <color theme="0"/>
        <name val="Calibri"/>
        <family val="2"/>
        <scheme val="minor"/>
      </font>
      <fill>
        <patternFill patternType="none">
          <fgColor theme="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rgb="FFD9D9D9"/>
          <bgColor auto="1"/>
        </patternFill>
      </fill>
      <alignment horizontal="general" vertical="top" textRotation="0" wrapText="1" indent="0" justifyLastLine="0" shrinkToFit="0" readingOrder="0"/>
    </dxf>
    <dxf>
      <fill>
        <patternFill patternType="none">
          <bgColor auto="1"/>
        </patternFill>
      </fill>
      <alignment horizontal="general" vertical="top" textRotation="0" indent="0" justifyLastLine="0" shrinkToFit="0" readingOrder="0"/>
    </dxf>
    <dxf>
      <fill>
        <patternFill patternType="none">
          <bgColor auto="1"/>
        </patternFill>
      </fill>
      <alignment horizontal="general" vertical="top" textRotation="0" indent="0" justifyLastLine="0" shrinkToFit="0" readingOrder="0"/>
    </dxf>
    <dxf>
      <border outline="0">
        <top style="thin">
          <color rgb="FF8EA9DB"/>
        </top>
        <bottom style="medium">
          <color rgb="FF000000"/>
        </bottom>
      </border>
    </dxf>
    <dxf>
      <fill>
        <patternFill patternType="none">
          <bgColor auto="1"/>
        </patternFill>
      </fill>
      <alignment horizontal="general" vertical="top" textRotation="0" indent="0" justifyLastLine="0" shrinkToFit="0" readingOrder="0"/>
    </dxf>
    <dxf>
      <border outline="0">
        <bottom style="thin">
          <color rgb="FF8EA9DB"/>
        </bottom>
      </border>
    </dxf>
    <dxf>
      <font>
        <b/>
        <i val="0"/>
        <strike val="0"/>
        <condense val="0"/>
        <extend val="0"/>
        <outline val="0"/>
        <shadow val="0"/>
        <u val="none"/>
        <vertAlign val="baseline"/>
        <sz val="14"/>
        <color rgb="FFFFFFFF"/>
        <name val="Calibri"/>
        <family val="2"/>
        <scheme val="minor"/>
      </font>
      <fill>
        <patternFill patternType="none">
          <fgColor rgb="FF4472C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top" textRotation="0" wrapText="0" indent="0" justifyLastLine="0" shrinkToFit="0" readingOrder="0"/>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theme="4"/>
          <bgColor theme="4"/>
        </patternFill>
      </fill>
      <alignment horizontal="general" vertical="top" textRotation="0" wrapText="1" indent="0" justifyLastLine="0" shrinkToFit="0" readingOrder="0"/>
    </dxf>
    <dxf>
      <font>
        <sz val="10"/>
        <color auto="1"/>
      </font>
      <fill>
        <patternFill patternType="solid">
          <fgColor indexed="64"/>
          <bgColor rgb="FFFCE4D6"/>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color auto="1"/>
      </font>
      <fill>
        <patternFill patternType="solid">
          <fgColor indexed="64"/>
          <bgColor rgb="FFFCE4D6"/>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color auto="1"/>
      </font>
      <fill>
        <patternFill patternType="solid">
          <fgColor indexed="64"/>
          <bgColor rgb="FFFCE4D6"/>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color auto="1"/>
      </font>
      <numFmt numFmtId="30" formatCode="@"/>
      <fill>
        <patternFill patternType="solid">
          <fgColor indexed="64"/>
          <bgColor rgb="FFFCE4D6"/>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border>
    </dxf>
    <dxf>
      <font>
        <sz val="10"/>
        <color auto="1"/>
      </font>
      <fill>
        <patternFill patternType="solid">
          <fgColor indexed="64"/>
          <bgColor rgb="FFFCE4D6"/>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sz val="10"/>
        <color auto="1"/>
      </font>
      <fill>
        <patternFill patternType="solid">
          <fgColor indexed="64"/>
          <bgColor rgb="FFFCE4D6"/>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color auto="1"/>
      </font>
      <fill>
        <patternFill patternType="solid">
          <fgColor indexed="64"/>
          <bgColor rgb="FFFCE4D6"/>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theme="4"/>
        </top>
        <bottom/>
      </border>
    </dxf>
  </dxfs>
  <tableStyles count="0" defaultTableStyle="TableStyleMedium2" defaultPivotStyle="PivotStyleLight16"/>
  <colors>
    <mruColors>
      <color rgb="FFE2EFDA"/>
      <color rgb="FF002060"/>
      <color rgb="FF9E0000"/>
      <color rgb="FF0563C1"/>
      <color rgb="FFDB9694"/>
      <color rgb="FFDB6A6D"/>
      <color rgb="FFFF7C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al Guidance'!A16"/></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1</xdr:row>
      <xdr:rowOff>50800</xdr:rowOff>
    </xdr:from>
    <xdr:to>
      <xdr:col>5</xdr:col>
      <xdr:colOff>12700</xdr:colOff>
      <xdr:row>8</xdr:row>
      <xdr:rowOff>177799</xdr:rowOff>
    </xdr:to>
    <xdr:pic>
      <xdr:nvPicPr>
        <xdr:cNvPr id="2" name="Picture 1">
          <a:extLst>
            <a:ext uri="{FF2B5EF4-FFF2-40B4-BE49-F238E27FC236}">
              <a16:creationId xmlns:a16="http://schemas.microsoft.com/office/drawing/2014/main" id="{60D8A9EE-EAD6-4143-A270-A1239A8A6D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7800" y="203200"/>
          <a:ext cx="3352800" cy="1549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546100</xdr:colOff>
      <xdr:row>46</xdr:row>
      <xdr:rowOff>61177</xdr:rowOff>
    </xdr:from>
    <xdr:to>
      <xdr:col>8</xdr:col>
      <xdr:colOff>1492673</xdr:colOff>
      <xdr:row>51</xdr:row>
      <xdr:rowOff>137377</xdr:rowOff>
    </xdr:to>
    <xdr:sp macro="" textlink="">
      <xdr:nvSpPr>
        <xdr:cNvPr id="2" name="Right Arrow 1">
          <a:extLst>
            <a:ext uri="{FF2B5EF4-FFF2-40B4-BE49-F238E27FC236}">
              <a16:creationId xmlns:a16="http://schemas.microsoft.com/office/drawing/2014/main" id="{30215CBA-1ED3-F647-B608-3EB30AB49223}"/>
            </a:ext>
          </a:extLst>
        </xdr:cNvPr>
        <xdr:cNvSpPr/>
      </xdr:nvSpPr>
      <xdr:spPr>
        <a:xfrm rot="5400000">
          <a:off x="11839787" y="22981290"/>
          <a:ext cx="1092200" cy="94657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1587500</xdr:colOff>
      <xdr:row>46</xdr:row>
      <xdr:rowOff>86577</xdr:rowOff>
    </xdr:from>
    <xdr:to>
      <xdr:col>9</xdr:col>
      <xdr:colOff>2534073</xdr:colOff>
      <xdr:row>51</xdr:row>
      <xdr:rowOff>162777</xdr:rowOff>
    </xdr:to>
    <xdr:sp macro="" textlink="">
      <xdr:nvSpPr>
        <xdr:cNvPr id="3" name="Right Arrow 2">
          <a:extLst>
            <a:ext uri="{FF2B5EF4-FFF2-40B4-BE49-F238E27FC236}">
              <a16:creationId xmlns:a16="http://schemas.microsoft.com/office/drawing/2014/main" id="{17027740-E402-044C-B7C1-E61A6D04DDCD}"/>
            </a:ext>
          </a:extLst>
        </xdr:cNvPr>
        <xdr:cNvSpPr/>
      </xdr:nvSpPr>
      <xdr:spPr>
        <a:xfrm rot="5400000">
          <a:off x="14900487" y="23006690"/>
          <a:ext cx="1092200" cy="94657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1676400</xdr:colOff>
      <xdr:row>46</xdr:row>
      <xdr:rowOff>86578</xdr:rowOff>
    </xdr:from>
    <xdr:to>
      <xdr:col>10</xdr:col>
      <xdr:colOff>2622973</xdr:colOff>
      <xdr:row>51</xdr:row>
      <xdr:rowOff>162778</xdr:rowOff>
    </xdr:to>
    <xdr:sp macro="" textlink="">
      <xdr:nvSpPr>
        <xdr:cNvPr id="4" name="Right Arrow 3">
          <a:extLst>
            <a:ext uri="{FF2B5EF4-FFF2-40B4-BE49-F238E27FC236}">
              <a16:creationId xmlns:a16="http://schemas.microsoft.com/office/drawing/2014/main" id="{FC530933-BE0E-1544-ABA6-B0AE8E392781}"/>
            </a:ext>
          </a:extLst>
        </xdr:cNvPr>
        <xdr:cNvSpPr/>
      </xdr:nvSpPr>
      <xdr:spPr>
        <a:xfrm rot="5400000">
          <a:off x="17999287" y="23006691"/>
          <a:ext cx="1092200" cy="94657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558800</xdr:colOff>
      <xdr:row>46</xdr:row>
      <xdr:rowOff>61179</xdr:rowOff>
    </xdr:from>
    <xdr:to>
      <xdr:col>11</xdr:col>
      <xdr:colOff>1505373</xdr:colOff>
      <xdr:row>51</xdr:row>
      <xdr:rowOff>137379</xdr:rowOff>
    </xdr:to>
    <xdr:sp macro="" textlink="">
      <xdr:nvSpPr>
        <xdr:cNvPr id="5" name="Right Arrow 4">
          <a:extLst>
            <a:ext uri="{FF2B5EF4-FFF2-40B4-BE49-F238E27FC236}">
              <a16:creationId xmlns:a16="http://schemas.microsoft.com/office/drawing/2014/main" id="{DA3E1551-61D2-4D44-A733-BFE7DA6F1377}"/>
            </a:ext>
          </a:extLst>
        </xdr:cNvPr>
        <xdr:cNvSpPr/>
      </xdr:nvSpPr>
      <xdr:spPr>
        <a:xfrm rot="5400000">
          <a:off x="21085387" y="22981292"/>
          <a:ext cx="1092200" cy="94657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2133600</xdr:colOff>
      <xdr:row>46</xdr:row>
      <xdr:rowOff>48481</xdr:rowOff>
    </xdr:from>
    <xdr:to>
      <xdr:col>12</xdr:col>
      <xdr:colOff>3080173</xdr:colOff>
      <xdr:row>51</xdr:row>
      <xdr:rowOff>124681</xdr:rowOff>
    </xdr:to>
    <xdr:sp macro="" textlink="">
      <xdr:nvSpPr>
        <xdr:cNvPr id="6" name="Right Arrow 5">
          <a:extLst>
            <a:ext uri="{FF2B5EF4-FFF2-40B4-BE49-F238E27FC236}">
              <a16:creationId xmlns:a16="http://schemas.microsoft.com/office/drawing/2014/main" id="{FD3B7598-5454-774A-9C0B-B617DE91C1DE}"/>
            </a:ext>
          </a:extLst>
        </xdr:cNvPr>
        <xdr:cNvSpPr/>
      </xdr:nvSpPr>
      <xdr:spPr>
        <a:xfrm rot="5400000">
          <a:off x="26216187" y="22968594"/>
          <a:ext cx="1092200" cy="94657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5943600</xdr:colOff>
      <xdr:row>2</xdr:row>
      <xdr:rowOff>127000</xdr:rowOff>
    </xdr:from>
    <xdr:to>
      <xdr:col>7</xdr:col>
      <xdr:colOff>1549400</xdr:colOff>
      <xdr:row>2</xdr:row>
      <xdr:rowOff>419100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3C9E272-CD90-574C-8D49-778C3F0E94E7}"/>
            </a:ext>
          </a:extLst>
        </xdr:cNvPr>
        <xdr:cNvSpPr/>
      </xdr:nvSpPr>
      <xdr:spPr>
        <a:xfrm>
          <a:off x="17729200" y="609600"/>
          <a:ext cx="2540000" cy="29210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200"/>
            <a:t>Instructional Guidance</a:t>
          </a:r>
        </a:p>
      </xdr:txBody>
    </xdr:sp>
    <xdr:clientData/>
  </xdr:twoCellAnchor>
  <xdr:twoCellAnchor>
    <xdr:from>
      <xdr:col>4</xdr:col>
      <xdr:colOff>25400</xdr:colOff>
      <xdr:row>5</xdr:row>
      <xdr:rowOff>12700</xdr:rowOff>
    </xdr:from>
    <xdr:to>
      <xdr:col>6</xdr:col>
      <xdr:colOff>2463800</xdr:colOff>
      <xdr:row>11</xdr:row>
      <xdr:rowOff>88900</xdr:rowOff>
    </xdr:to>
    <xdr:sp macro="" textlink="">
      <xdr:nvSpPr>
        <xdr:cNvPr id="3" name="Rectangle 2">
          <a:extLst>
            <a:ext uri="{FF2B5EF4-FFF2-40B4-BE49-F238E27FC236}">
              <a16:creationId xmlns:a16="http://schemas.microsoft.com/office/drawing/2014/main" id="{3657C044-838A-5A49-AC9C-D6C70039735D}"/>
            </a:ext>
          </a:extLst>
        </xdr:cNvPr>
        <xdr:cNvSpPr/>
      </xdr:nvSpPr>
      <xdr:spPr>
        <a:xfrm>
          <a:off x="5054600" y="1625600"/>
          <a:ext cx="9194800" cy="1943100"/>
        </a:xfrm>
        <a:prstGeom prst="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solidFill>
                <a:schemeClr val="tx1"/>
              </a:solidFill>
            </a:rPr>
            <a:t>Legend</a:t>
          </a:r>
        </a:p>
      </xdr:txBody>
    </xdr:sp>
    <xdr:clientData/>
  </xdr:twoCellAnchor>
  <xdr:twoCellAnchor>
    <xdr:from>
      <xdr:col>4</xdr:col>
      <xdr:colOff>165100</xdr:colOff>
      <xdr:row>6</xdr:row>
      <xdr:rowOff>152400</xdr:rowOff>
    </xdr:from>
    <xdr:to>
      <xdr:col>5</xdr:col>
      <xdr:colOff>1701800</xdr:colOff>
      <xdr:row>7</xdr:row>
      <xdr:rowOff>508000</xdr:rowOff>
    </xdr:to>
    <xdr:sp macro="" textlink="">
      <xdr:nvSpPr>
        <xdr:cNvPr id="4" name="Rectangle 3">
          <a:extLst>
            <a:ext uri="{FF2B5EF4-FFF2-40B4-BE49-F238E27FC236}">
              <a16:creationId xmlns:a16="http://schemas.microsoft.com/office/drawing/2014/main" id="{09A4783D-2996-424A-900D-D0C4CC7C19F0}"/>
            </a:ext>
          </a:extLst>
        </xdr:cNvPr>
        <xdr:cNvSpPr/>
      </xdr:nvSpPr>
      <xdr:spPr>
        <a:xfrm>
          <a:off x="5194300" y="2044700"/>
          <a:ext cx="3581400" cy="635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solidFill>
                <a:schemeClr val="tx1"/>
              </a:solidFill>
            </a:rPr>
            <a:t>CONTROL</a:t>
          </a:r>
          <a:r>
            <a:rPr lang="en-US" sz="1600" b="1" baseline="0">
              <a:solidFill>
                <a:schemeClr val="tx1"/>
              </a:solidFill>
            </a:rPr>
            <a:t> - </a:t>
          </a:r>
          <a:r>
            <a:rPr lang="en-US" sz="1600" b="1" baseline="0">
              <a:solidFill>
                <a:srgbClr val="9E0000"/>
              </a:solidFill>
            </a:rPr>
            <a:t>Red Font - ARC-AMPE Parameter Value</a:t>
          </a:r>
          <a:endParaRPr lang="en-US" sz="1600" b="1">
            <a:solidFill>
              <a:srgbClr val="9E0000"/>
            </a:solidFill>
          </a:endParaRPr>
        </a:p>
      </xdr:txBody>
    </xdr:sp>
    <xdr:clientData/>
  </xdr:twoCellAnchor>
  <xdr:twoCellAnchor>
    <xdr:from>
      <xdr:col>4</xdr:col>
      <xdr:colOff>165100</xdr:colOff>
      <xdr:row>8</xdr:row>
      <xdr:rowOff>63500</xdr:rowOff>
    </xdr:from>
    <xdr:to>
      <xdr:col>5</xdr:col>
      <xdr:colOff>1701800</xdr:colOff>
      <xdr:row>10</xdr:row>
      <xdr:rowOff>139700</xdr:rowOff>
    </xdr:to>
    <xdr:sp macro="" textlink="">
      <xdr:nvSpPr>
        <xdr:cNvPr id="5" name="Rectangle 4">
          <a:extLst>
            <a:ext uri="{FF2B5EF4-FFF2-40B4-BE49-F238E27FC236}">
              <a16:creationId xmlns:a16="http://schemas.microsoft.com/office/drawing/2014/main" id="{BDE19F6F-FCAD-4541-AFAF-82143FD4B9BB}"/>
            </a:ext>
          </a:extLst>
        </xdr:cNvPr>
        <xdr:cNvSpPr/>
      </xdr:nvSpPr>
      <xdr:spPr>
        <a:xfrm>
          <a:off x="5194300" y="2768600"/>
          <a:ext cx="3581400" cy="635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600" b="1">
              <a:solidFill>
                <a:schemeClr val="tx1"/>
              </a:solidFill>
            </a:rPr>
            <a:t>CONTROL</a:t>
          </a:r>
          <a:r>
            <a:rPr lang="en-US" sz="1600" b="1" baseline="0">
              <a:solidFill>
                <a:schemeClr val="tx1"/>
              </a:solidFill>
            </a:rPr>
            <a:t> - </a:t>
          </a:r>
          <a:r>
            <a:rPr lang="en-US" sz="1600" b="1" baseline="0">
              <a:solidFill>
                <a:srgbClr val="335500"/>
              </a:solidFill>
            </a:rPr>
            <a:t>Green Font - change from 800-53 Rev.5 language</a:t>
          </a:r>
          <a:endParaRPr lang="en-US" sz="1600" b="1">
            <a:solidFill>
              <a:srgbClr val="335500"/>
            </a:solidFill>
          </a:endParaRPr>
        </a:p>
        <a:p>
          <a:pPr algn="l"/>
          <a:endParaRPr lang="en-US" sz="1100"/>
        </a:p>
      </xdr:txBody>
    </xdr:sp>
    <xdr:clientData/>
  </xdr:twoCellAnchor>
  <xdr:twoCellAnchor>
    <xdr:from>
      <xdr:col>5</xdr:col>
      <xdr:colOff>1809750</xdr:colOff>
      <xdr:row>6</xdr:row>
      <xdr:rowOff>152400</xdr:rowOff>
    </xdr:from>
    <xdr:to>
      <xdr:col>6</xdr:col>
      <xdr:colOff>2343150</xdr:colOff>
      <xdr:row>7</xdr:row>
      <xdr:rowOff>508000</xdr:rowOff>
    </xdr:to>
    <xdr:sp macro="" textlink="">
      <xdr:nvSpPr>
        <xdr:cNvPr id="6" name="Rectangle 6">
          <a:extLst>
            <a:ext uri="{FF2B5EF4-FFF2-40B4-BE49-F238E27FC236}">
              <a16:creationId xmlns:a16="http://schemas.microsoft.com/office/drawing/2014/main" id="{5D22610F-38EB-B44D-829D-8E81C72BFD16}"/>
            </a:ext>
          </a:extLst>
        </xdr:cNvPr>
        <xdr:cNvSpPr/>
      </xdr:nvSpPr>
      <xdr:spPr>
        <a:xfrm>
          <a:off x="8883650" y="2044700"/>
          <a:ext cx="5245100" cy="635000"/>
        </a:xfrm>
        <a:prstGeom prst="rect">
          <a:avLst/>
        </a:prstGeom>
        <a:solidFill>
          <a:srgbClr val="FCE4D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solidFill>
                <a:schemeClr val="tx1"/>
              </a:solidFill>
            </a:rPr>
            <a:t>New NIST SP</a:t>
          </a:r>
          <a:r>
            <a:rPr lang="en-US" sz="1600" b="1" baseline="0">
              <a:solidFill>
                <a:schemeClr val="tx1"/>
              </a:solidFill>
            </a:rPr>
            <a:t> 800-53 Rev. 5 Control and applicable to ARC-AMPE</a:t>
          </a:r>
          <a:endParaRPr lang="en-US" sz="1600" b="1">
            <a:solidFill>
              <a:schemeClr val="tx1"/>
            </a:solidFill>
          </a:endParaRPr>
        </a:p>
      </xdr:txBody>
    </xdr:sp>
    <xdr:clientData/>
  </xdr:twoCellAnchor>
  <xdr:twoCellAnchor>
    <xdr:from>
      <xdr:col>5</xdr:col>
      <xdr:colOff>1809750</xdr:colOff>
      <xdr:row>8</xdr:row>
      <xdr:rowOff>63500</xdr:rowOff>
    </xdr:from>
    <xdr:to>
      <xdr:col>6</xdr:col>
      <xdr:colOff>2343150</xdr:colOff>
      <xdr:row>10</xdr:row>
      <xdr:rowOff>139700</xdr:rowOff>
    </xdr:to>
    <xdr:sp macro="" textlink="">
      <xdr:nvSpPr>
        <xdr:cNvPr id="7" name="Rectangle 7">
          <a:extLst>
            <a:ext uri="{FF2B5EF4-FFF2-40B4-BE49-F238E27FC236}">
              <a16:creationId xmlns:a16="http://schemas.microsoft.com/office/drawing/2014/main" id="{1B9443AE-9130-F749-99CB-B56D62743C9E}"/>
            </a:ext>
          </a:extLst>
        </xdr:cNvPr>
        <xdr:cNvSpPr/>
      </xdr:nvSpPr>
      <xdr:spPr>
        <a:xfrm>
          <a:off x="8883650" y="2768600"/>
          <a:ext cx="5245100" cy="635000"/>
        </a:xfrm>
        <a:prstGeom prst="rect">
          <a:avLst/>
        </a:prstGeom>
        <a:solidFill>
          <a:srgbClr val="E2EFD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solidFill>
                <a:schemeClr val="tx1"/>
              </a:solidFill>
            </a:rPr>
            <a:t>New Control for ARC-AMPE (Previously existed in NIST</a:t>
          </a:r>
          <a:r>
            <a:rPr lang="en-US" sz="1600" b="1" baseline="0">
              <a:solidFill>
                <a:schemeClr val="tx1"/>
              </a:solidFill>
            </a:rPr>
            <a:t> SP</a:t>
          </a:r>
          <a:r>
            <a:rPr lang="en-US" sz="1600" b="1">
              <a:solidFill>
                <a:schemeClr val="tx1"/>
              </a:solidFill>
            </a:rPr>
            <a:t> 800-53 Rev. 4 but not selected in NEE GRC</a:t>
          </a:r>
          <a:r>
            <a:rPr lang="en-US" sz="1600" b="1" baseline="0">
              <a:solidFill>
                <a:schemeClr val="tx1"/>
              </a:solidFill>
            </a:rPr>
            <a:t> Framework)</a:t>
          </a:r>
          <a:endParaRPr lang="en-US" sz="1600" b="1">
            <a:solidFill>
              <a:schemeClr val="tx1"/>
            </a:solidFill>
          </a:endParaRPr>
        </a:p>
      </xdr:txBody>
    </xdr:sp>
    <xdr:clientData/>
  </xdr:twoCellAnchor>
  <xdr:twoCellAnchor>
    <xdr:from>
      <xdr:col>10</xdr:col>
      <xdr:colOff>50800</xdr:colOff>
      <xdr:row>2</xdr:row>
      <xdr:rowOff>114300</xdr:rowOff>
    </xdr:from>
    <xdr:to>
      <xdr:col>10</xdr:col>
      <xdr:colOff>2311400</xdr:colOff>
      <xdr:row>2</xdr:row>
      <xdr:rowOff>406400</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4369EFD-7420-420F-9222-777D958D62D7}"/>
            </a:ext>
          </a:extLst>
        </xdr:cNvPr>
        <xdr:cNvSpPr/>
      </xdr:nvSpPr>
      <xdr:spPr>
        <a:xfrm>
          <a:off x="21948775" y="447675"/>
          <a:ext cx="2260600" cy="29210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200">
              <a:solidFill>
                <a:schemeClr val="tx1"/>
              </a:solidFill>
            </a:rPr>
            <a:t>Instructional Guidance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112183</xdr:colOff>
      <xdr:row>2</xdr:row>
      <xdr:rowOff>74084</xdr:rowOff>
    </xdr:from>
    <xdr:to>
      <xdr:col>7</xdr:col>
      <xdr:colOff>1699682</xdr:colOff>
      <xdr:row>5</xdr:row>
      <xdr:rowOff>0</xdr:rowOff>
    </xdr:to>
    <xdr:grpSp>
      <xdr:nvGrpSpPr>
        <xdr:cNvPr id="2" name="Group 1">
          <a:extLst>
            <a:ext uri="{FF2B5EF4-FFF2-40B4-BE49-F238E27FC236}">
              <a16:creationId xmlns:a16="http://schemas.microsoft.com/office/drawing/2014/main" id="{9277354A-31C3-0F47-894D-2C7A41943C3F}"/>
            </a:ext>
          </a:extLst>
        </xdr:cNvPr>
        <xdr:cNvGrpSpPr/>
      </xdr:nvGrpSpPr>
      <xdr:grpSpPr>
        <a:xfrm>
          <a:off x="260350" y="560917"/>
          <a:ext cx="14689665" cy="1545166"/>
          <a:chOff x="1539079" y="11608512"/>
          <a:chExt cx="14692101" cy="1618406"/>
        </a:xfrm>
      </xdr:grpSpPr>
      <xdr:grpSp>
        <xdr:nvGrpSpPr>
          <xdr:cNvPr id="3" name="Group 2">
            <a:extLst>
              <a:ext uri="{FF2B5EF4-FFF2-40B4-BE49-F238E27FC236}">
                <a16:creationId xmlns:a16="http://schemas.microsoft.com/office/drawing/2014/main" id="{B519A511-250A-DE24-A7BD-8B2EEDB77365}"/>
              </a:ext>
            </a:extLst>
          </xdr:cNvPr>
          <xdr:cNvGrpSpPr/>
        </xdr:nvGrpSpPr>
        <xdr:grpSpPr>
          <a:xfrm>
            <a:off x="1539079" y="11608512"/>
            <a:ext cx="14692101" cy="1618406"/>
            <a:chOff x="853504" y="11642229"/>
            <a:chExt cx="14692101" cy="1618406"/>
          </a:xfrm>
        </xdr:grpSpPr>
        <xdr:grpSp>
          <xdr:nvGrpSpPr>
            <xdr:cNvPr id="5" name="Group 4">
              <a:extLst>
                <a:ext uri="{FF2B5EF4-FFF2-40B4-BE49-F238E27FC236}">
                  <a16:creationId xmlns:a16="http://schemas.microsoft.com/office/drawing/2014/main" id="{BB81A884-2367-B8D6-121E-49C7C1FD3CB1}"/>
                </a:ext>
              </a:extLst>
            </xdr:cNvPr>
            <xdr:cNvGrpSpPr/>
          </xdr:nvGrpSpPr>
          <xdr:grpSpPr>
            <a:xfrm>
              <a:off x="853504" y="11642229"/>
              <a:ext cx="14692101" cy="1618406"/>
              <a:chOff x="853504" y="11642229"/>
              <a:chExt cx="14692101" cy="1618406"/>
            </a:xfrm>
          </xdr:grpSpPr>
          <xdr:sp macro="" textlink="">
            <xdr:nvSpPr>
              <xdr:cNvPr id="12" name="Rectangle 11">
                <a:extLst>
                  <a:ext uri="{FF2B5EF4-FFF2-40B4-BE49-F238E27FC236}">
                    <a16:creationId xmlns:a16="http://schemas.microsoft.com/office/drawing/2014/main" id="{78D3961B-65DA-7F94-E6EB-3D7D5CF31996}"/>
                  </a:ext>
                </a:extLst>
              </xdr:cNvPr>
              <xdr:cNvSpPr/>
            </xdr:nvSpPr>
            <xdr:spPr>
              <a:xfrm>
                <a:off x="853504" y="11642229"/>
                <a:ext cx="14692101" cy="1618406"/>
              </a:xfrm>
              <a:prstGeom prst="rect">
                <a:avLst/>
              </a:prstGeom>
              <a:solidFill>
                <a:schemeClr val="bg1">
                  <a:lumMod val="75000"/>
                </a:schemeClr>
              </a:solidFill>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sp macro="" textlink="">
            <xdr:nvSpPr>
              <xdr:cNvPr id="13" name="Rectangle 12">
                <a:extLst>
                  <a:ext uri="{FF2B5EF4-FFF2-40B4-BE49-F238E27FC236}">
                    <a16:creationId xmlns:a16="http://schemas.microsoft.com/office/drawing/2014/main" id="{2FC4AD0B-9419-CDB9-9691-CBE8AFBAC3A5}"/>
                  </a:ext>
                </a:extLst>
              </xdr:cNvPr>
              <xdr:cNvSpPr/>
            </xdr:nvSpPr>
            <xdr:spPr>
              <a:xfrm>
                <a:off x="917004" y="11705729"/>
                <a:ext cx="3590653" cy="1469023"/>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200" b="1">
                    <a:solidFill>
                      <a:sysClr val="windowText" lastClr="000000"/>
                    </a:solidFill>
                  </a:rPr>
                  <a:t>Instruction</a:t>
                </a:r>
                <a:r>
                  <a:rPr lang="en-US" sz="1200" b="1" baseline="0">
                    <a:solidFill>
                      <a:sysClr val="windowText" lastClr="000000"/>
                    </a:solidFill>
                  </a:rPr>
                  <a:t> for completing "Add/Tailor" Column:</a:t>
                </a:r>
                <a:br>
                  <a:rPr lang="en-US" sz="1100" baseline="0">
                    <a:solidFill>
                      <a:sysClr val="windowText" lastClr="000000"/>
                    </a:solidFill>
                  </a:rPr>
                </a:br>
                <a:br>
                  <a:rPr lang="en-US" sz="1100" baseline="0">
                    <a:solidFill>
                      <a:sysClr val="windowText" lastClr="000000"/>
                    </a:solidFill>
                  </a:rPr>
                </a:br>
                <a:r>
                  <a:rPr lang="en-US" sz="1100" baseline="0">
                    <a:solidFill>
                      <a:srgbClr val="0070C0"/>
                    </a:solidFill>
                  </a:rPr>
                  <a:t>   </a:t>
                </a:r>
                <a:r>
                  <a:rPr lang="en-US" sz="1200" baseline="0">
                    <a:solidFill>
                      <a:sysClr val="windowText" lastClr="000000"/>
                    </a:solidFill>
                  </a:rPr>
                  <a:t>Organizations </a:t>
                </a:r>
                <a:r>
                  <a:rPr lang="en-US" sz="1200" b="1" baseline="0">
                    <a:solidFill>
                      <a:sysClr val="windowText" lastClr="000000"/>
                    </a:solidFill>
                  </a:rPr>
                  <a:t>CANNOT REMOVE OR REDUCE </a:t>
                </a:r>
                <a:r>
                  <a:rPr lang="en-US" sz="1200" baseline="0">
                    <a:solidFill>
                      <a:sysClr val="windowText" lastClr="000000"/>
                    </a:solidFill>
                  </a:rPr>
                  <a:t>the controls included within the CMS ARC-AMPE baseline.</a:t>
                </a:r>
                <a:endParaRPr lang="en-US" sz="1100">
                  <a:solidFill>
                    <a:sysClr val="windowText" lastClr="000000"/>
                  </a:solidFill>
                </a:endParaRPr>
              </a:p>
            </xdr:txBody>
          </xdr:sp>
          <xdr:sp macro="" textlink="">
            <xdr:nvSpPr>
              <xdr:cNvPr id="14" name="Rectangle 13">
                <a:extLst>
                  <a:ext uri="{FF2B5EF4-FFF2-40B4-BE49-F238E27FC236}">
                    <a16:creationId xmlns:a16="http://schemas.microsoft.com/office/drawing/2014/main" id="{EF8D752B-3F5D-D27C-1AA9-28BEE7D1F2F1}"/>
                  </a:ext>
                </a:extLst>
              </xdr:cNvPr>
              <xdr:cNvSpPr/>
            </xdr:nvSpPr>
            <xdr:spPr>
              <a:xfrm>
                <a:off x="4575390" y="11709962"/>
                <a:ext cx="3578010" cy="1469023"/>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b="1">
                    <a:solidFill>
                      <a:sysClr val="windowText" lastClr="000000"/>
                    </a:solidFill>
                  </a:rPr>
                  <a:t>Instruction for completing "Original Control Language" Column:</a:t>
                </a:r>
              </a:p>
              <a:p>
                <a:pPr algn="l"/>
                <a:r>
                  <a:rPr lang="en-US" sz="1100" b="0">
                    <a:solidFill>
                      <a:srgbClr val="0070C0"/>
                    </a:solidFill>
                  </a:rPr>
                  <a:t>   </a:t>
                </a:r>
                <a:r>
                  <a:rPr lang="en-US" sz="1100" b="0">
                    <a:solidFill>
                      <a:sysClr val="windowText" lastClr="000000"/>
                    </a:solidFill>
                  </a:rPr>
                  <a:t>The parameter value must be</a:t>
                </a:r>
                <a:r>
                  <a:rPr lang="en-US" sz="1100" b="0" baseline="0">
                    <a:solidFill>
                      <a:sysClr val="windowText" lastClr="000000"/>
                    </a:solidFill>
                  </a:rPr>
                  <a:t> denoted in</a:t>
                </a:r>
                <a:r>
                  <a:rPr lang="en-US" sz="1100" b="0" baseline="0">
                    <a:solidFill>
                      <a:srgbClr val="0070C0"/>
                    </a:solidFill>
                  </a:rPr>
                  <a:t> </a:t>
                </a:r>
                <a:r>
                  <a:rPr lang="en-US" sz="1100" b="0" baseline="0">
                    <a:solidFill>
                      <a:srgbClr val="9E0000"/>
                    </a:solidFill>
                  </a:rPr>
                  <a:t>red font</a:t>
                </a:r>
              </a:p>
              <a:p>
                <a:pPr algn="l"/>
                <a:r>
                  <a:rPr lang="en-US" sz="1100" b="0" baseline="0">
                    <a:solidFill>
                      <a:srgbClr val="0070C0"/>
                    </a:solidFill>
                  </a:rPr>
                  <a:t>   </a:t>
                </a:r>
                <a:r>
                  <a:rPr lang="en-US" sz="1100" b="0" baseline="0">
                    <a:solidFill>
                      <a:sysClr val="windowText" lastClr="000000"/>
                    </a:solidFill>
                  </a:rPr>
                  <a:t>If tailoring an ARC-AMPE Control, the organization must copy the original ARC-AMPE control.</a:t>
                </a:r>
                <a:br>
                  <a:rPr lang="en-US" sz="1100" b="0" baseline="0">
                    <a:solidFill>
                      <a:sysClr val="windowText" lastClr="000000"/>
                    </a:solidFill>
                  </a:rPr>
                </a:br>
                <a:r>
                  <a:rPr lang="en-US" sz="1100" b="0" baseline="0">
                    <a:solidFill>
                      <a:srgbClr val="0070C0"/>
                    </a:solidFill>
                  </a:rPr>
                  <a:t>   </a:t>
                </a:r>
                <a:r>
                  <a:rPr lang="en-US" sz="1100" b="0" baseline="0">
                    <a:solidFill>
                      <a:sysClr val="windowText" lastClr="000000"/>
                    </a:solidFill>
                  </a:rPr>
                  <a:t>If adding in a control, the organization must copy the original 800-53 Rev. 5 control.</a:t>
                </a:r>
                <a:endParaRPr lang="en-US" sz="1100" b="0">
                  <a:solidFill>
                    <a:sysClr val="windowText" lastClr="000000"/>
                  </a:solidFill>
                </a:endParaRPr>
              </a:p>
            </xdr:txBody>
          </xdr:sp>
          <xdr:sp macro="" textlink="">
            <xdr:nvSpPr>
              <xdr:cNvPr id="15" name="Rectangle 14">
                <a:extLst>
                  <a:ext uri="{FF2B5EF4-FFF2-40B4-BE49-F238E27FC236}">
                    <a16:creationId xmlns:a16="http://schemas.microsoft.com/office/drawing/2014/main" id="{6D9A810E-D382-18EE-BFEC-6D51319CE81F}"/>
                  </a:ext>
                </a:extLst>
              </xdr:cNvPr>
              <xdr:cNvSpPr/>
            </xdr:nvSpPr>
            <xdr:spPr>
              <a:xfrm>
                <a:off x="8210550" y="11703612"/>
                <a:ext cx="3597584" cy="1469023"/>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b="1">
                    <a:solidFill>
                      <a:sysClr val="windowText" lastClr="000000"/>
                    </a:solidFill>
                  </a:rPr>
                  <a:t>Instruction for completing "Changes</a:t>
                </a:r>
                <a:r>
                  <a:rPr lang="en-US" sz="1100" b="1" baseline="0">
                    <a:solidFill>
                      <a:sysClr val="windowText" lastClr="000000"/>
                    </a:solidFill>
                  </a:rPr>
                  <a:t> to Control Language (Tailoring)" Column:</a:t>
                </a:r>
                <a:br>
                  <a:rPr lang="en-US" sz="1100" baseline="0">
                    <a:solidFill>
                      <a:sysClr val="windowText" lastClr="000000"/>
                    </a:solidFill>
                  </a:rPr>
                </a:br>
                <a:br>
                  <a:rPr lang="en-US" sz="1100" baseline="0">
                    <a:solidFill>
                      <a:srgbClr val="0070C0"/>
                    </a:solidFill>
                  </a:rPr>
                </a:br>
                <a:r>
                  <a:rPr lang="en-US" sz="1100" baseline="0">
                    <a:solidFill>
                      <a:srgbClr val="0070C0"/>
                    </a:solidFill>
                  </a:rPr>
                  <a:t>   </a:t>
                </a:r>
                <a:r>
                  <a:rPr lang="en-US" sz="1100" baseline="0">
                    <a:solidFill>
                      <a:sysClr val="windowText" lastClr="000000"/>
                    </a:solidFill>
                  </a:rPr>
                  <a:t>Any deviation in the parameter value must be denoted in </a:t>
                </a:r>
                <a:r>
                  <a:rPr lang="en-US" sz="1100" baseline="0">
                    <a:solidFill>
                      <a:srgbClr val="9E0000"/>
                    </a:solidFill>
                  </a:rPr>
                  <a:t>red font</a:t>
                </a:r>
                <a:endParaRPr lang="en-US" sz="1100">
                  <a:solidFill>
                    <a:srgbClr val="9E0000"/>
                  </a:solidFill>
                </a:endParaRPr>
              </a:p>
            </xdr:txBody>
          </xdr:sp>
          <xdr:sp macro="" textlink="">
            <xdr:nvSpPr>
              <xdr:cNvPr id="16" name="Rectangle 15">
                <a:extLst>
                  <a:ext uri="{FF2B5EF4-FFF2-40B4-BE49-F238E27FC236}">
                    <a16:creationId xmlns:a16="http://schemas.microsoft.com/office/drawing/2014/main" id="{3E3190F1-7038-1F6F-5858-79816D3D9DC3}"/>
                  </a:ext>
                </a:extLst>
              </xdr:cNvPr>
              <xdr:cNvSpPr/>
            </xdr:nvSpPr>
            <xdr:spPr>
              <a:xfrm>
                <a:off x="11886451" y="11707845"/>
                <a:ext cx="3587188" cy="1469023"/>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b="1">
                    <a:solidFill>
                      <a:sysClr val="windowText" lastClr="000000"/>
                    </a:solidFill>
                  </a:rPr>
                  <a:t>Instruction for completing "Justification/Rationale" Column:</a:t>
                </a:r>
                <a:br>
                  <a:rPr lang="en-US" sz="1100">
                    <a:solidFill>
                      <a:srgbClr val="0070C0"/>
                    </a:solidFill>
                  </a:rPr>
                </a:br>
                <a:r>
                  <a:rPr lang="en-US" sz="1100" baseline="0">
                    <a:solidFill>
                      <a:srgbClr val="0070C0"/>
                    </a:solidFill>
                  </a:rPr>
                  <a:t>   </a:t>
                </a:r>
                <a:r>
                  <a:rPr lang="en-US" sz="1050" baseline="0">
                    <a:solidFill>
                      <a:sysClr val="windowText" lastClr="000000"/>
                    </a:solidFill>
                  </a:rPr>
                  <a:t>The justification/rationale must be specific in articulating the reasoning behind the addition or tailoring of the control.</a:t>
                </a:r>
                <a:br>
                  <a:rPr lang="en-US" sz="1050" baseline="0">
                    <a:solidFill>
                      <a:sysClr val="windowText" lastClr="000000"/>
                    </a:solidFill>
                  </a:rPr>
                </a:br>
                <a:r>
                  <a:rPr lang="en-US" sz="1050" baseline="0">
                    <a:solidFill>
                      <a:srgbClr val="0070C0"/>
                    </a:solidFill>
                  </a:rPr>
                  <a:t>   </a:t>
                </a:r>
                <a:r>
                  <a:rPr lang="en-US" sz="1050" baseline="0">
                    <a:solidFill>
                      <a:sysClr val="windowText" lastClr="000000"/>
                    </a:solidFill>
                  </a:rPr>
                  <a:t>Organizations may add controls to the CMS ARC-AMPE baseline provided those controls do not conflict with or create less stringent standards than the CMS ARC-AMPE baseline</a:t>
                </a:r>
                <a:endParaRPr lang="en-US" sz="1100">
                  <a:solidFill>
                    <a:sysClr val="windowText" lastClr="000000"/>
                  </a:solidFill>
                </a:endParaRPr>
              </a:p>
            </xdr:txBody>
          </xdr:sp>
        </xdr:grpSp>
        <xdr:sp macro="" textlink="">
          <xdr:nvSpPr>
            <xdr:cNvPr id="6" name="Oval 5">
              <a:extLst>
                <a:ext uri="{FF2B5EF4-FFF2-40B4-BE49-F238E27FC236}">
                  <a16:creationId xmlns:a16="http://schemas.microsoft.com/office/drawing/2014/main" id="{CACDF7E2-B2A5-C6EC-8ACF-FBFAE879F94B}"/>
                </a:ext>
              </a:extLst>
            </xdr:cNvPr>
            <xdr:cNvSpPr/>
          </xdr:nvSpPr>
          <xdr:spPr>
            <a:xfrm>
              <a:off x="4643282" y="12146787"/>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 name="Oval 6">
              <a:extLst>
                <a:ext uri="{FF2B5EF4-FFF2-40B4-BE49-F238E27FC236}">
                  <a16:creationId xmlns:a16="http://schemas.microsoft.com/office/drawing/2014/main" id="{4CB630E3-C32B-063F-841C-AF160E7BCC89}"/>
                </a:ext>
              </a:extLst>
            </xdr:cNvPr>
            <xdr:cNvSpPr/>
          </xdr:nvSpPr>
          <xdr:spPr>
            <a:xfrm>
              <a:off x="4638884" y="12305500"/>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 name="Oval 7">
              <a:extLst>
                <a:ext uri="{FF2B5EF4-FFF2-40B4-BE49-F238E27FC236}">
                  <a16:creationId xmlns:a16="http://schemas.microsoft.com/office/drawing/2014/main" id="{7D7573C7-1ACB-69F4-902D-0BEC2EFD594C}"/>
                </a:ext>
              </a:extLst>
            </xdr:cNvPr>
            <xdr:cNvSpPr/>
          </xdr:nvSpPr>
          <xdr:spPr>
            <a:xfrm>
              <a:off x="4642330" y="12650837"/>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 name="Oval 8">
              <a:extLst>
                <a:ext uri="{FF2B5EF4-FFF2-40B4-BE49-F238E27FC236}">
                  <a16:creationId xmlns:a16="http://schemas.microsoft.com/office/drawing/2014/main" id="{AA177CF1-BABF-FA63-343A-6383B8335BC6}"/>
                </a:ext>
              </a:extLst>
            </xdr:cNvPr>
            <xdr:cNvSpPr/>
          </xdr:nvSpPr>
          <xdr:spPr>
            <a:xfrm>
              <a:off x="8274142" y="12305500"/>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 name="Oval 9">
              <a:extLst>
                <a:ext uri="{FF2B5EF4-FFF2-40B4-BE49-F238E27FC236}">
                  <a16:creationId xmlns:a16="http://schemas.microsoft.com/office/drawing/2014/main" id="{3356804C-5697-114F-F218-164CE445E135}"/>
                </a:ext>
              </a:extLst>
            </xdr:cNvPr>
            <xdr:cNvSpPr/>
          </xdr:nvSpPr>
          <xdr:spPr>
            <a:xfrm>
              <a:off x="11964933" y="12145841"/>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 name="Oval 10">
              <a:extLst>
                <a:ext uri="{FF2B5EF4-FFF2-40B4-BE49-F238E27FC236}">
                  <a16:creationId xmlns:a16="http://schemas.microsoft.com/office/drawing/2014/main" id="{7A705946-A4A3-929D-2472-DECBD4E1D092}"/>
                </a:ext>
              </a:extLst>
            </xdr:cNvPr>
            <xdr:cNvSpPr/>
          </xdr:nvSpPr>
          <xdr:spPr>
            <a:xfrm>
              <a:off x="11968379" y="12459824"/>
              <a:ext cx="74084" cy="76829"/>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 name="Oval 3">
            <a:extLst>
              <a:ext uri="{FF2B5EF4-FFF2-40B4-BE49-F238E27FC236}">
                <a16:creationId xmlns:a16="http://schemas.microsoft.com/office/drawing/2014/main" id="{40334785-3EF6-C82A-0210-9E0BB2CC3420}"/>
              </a:ext>
            </a:extLst>
          </xdr:cNvPr>
          <xdr:cNvSpPr/>
        </xdr:nvSpPr>
        <xdr:spPr>
          <a:xfrm>
            <a:off x="1677977" y="12128874"/>
            <a:ext cx="74084" cy="75302"/>
          </a:xfrm>
          <a:prstGeom prst="ellipse">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0CB87FA-D1F9-AC4D-85A0-F9F61AE84E85}" name="Table656" displayName="Table656" ref="B29:I272" totalsRowShown="0">
  <sortState xmlns:xlrd2="http://schemas.microsoft.com/office/spreadsheetml/2017/richdata2" ref="B29:I30">
    <sortCondition ref="D29"/>
  </sortState>
  <tableColumns count="8">
    <tableColumn id="1" xr3:uid="{3B2971B4-784A-3742-A99B-02BE6E3CDB30}" name="#" dataDxfId="46"/>
    <tableColumn id="2" xr3:uid="{300AAAF9-FA95-A647-9D3A-EE3002F8ECEA}" name="Control Family" dataDxfId="45" dataCellStyle="Normal 6"/>
    <tableColumn id="3" xr3:uid="{3F95C0F6-AF01-F544-B46C-D5C3B74685A7}" name="Control Number" dataDxfId="44" dataCellStyle="Normal 6"/>
    <tableColumn id="4" xr3:uid="{D37DBEF5-5B7F-144D-97DC-78547DF0FE48}" name="Control Name" dataDxfId="43" dataCellStyle="Normal 6"/>
    <tableColumn id="6" xr3:uid="{D08B4692-BA60-E744-8DEA-B418B139767E}" name="ARC-AMPE CONTROL" dataDxfId="42" dataCellStyle="Normal 6"/>
    <tableColumn id="7" xr3:uid="{7E04B95F-4730-2041-97BD-8C0D3B1A33DC}" name="ARC-AMPE SUPPLEMENTAL CONTROL REQUIREMENTS &amp; GUIDANCE" dataDxfId="41" dataCellStyle="Normal 6"/>
    <tableColumn id="5" xr3:uid="{785968B4-A8E8-754B-B256-C9D24110B849}" name="Entity-Specific Enhancements_x000a_(AE=Administring Entity, DE=Enhanced Direct Enrollment, HOML=Healthcare Org Medium/Large, HOS=Healthcare Org Small, SPML=Service Provider Mediun/Large, SPS=Service Provider Small, SHA=State Healthcare Agency)" dataDxfId="40" dataCellStyle="Normal 6"/>
    <tableColumn id="8" xr3:uid="{499625BB-580D-844C-9ABF-FE45598CC20E}" name="Related Controls" dataDxfId="39" dataCellStyle="Normal 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97473D-120C-F84F-B5CA-74E75E3D93F3}" name="Table15" displayName="Table15" ref="B14:H40" totalsRowShown="0" headerRowDxfId="38" dataDxfId="37" tableBorderDxfId="36">
  <autoFilter ref="B14:H40" xr:uid="{C7D9E455-14A5-C049-AE39-A052B8317E64}"/>
  <tableColumns count="7">
    <tableColumn id="1" xr3:uid="{469174AC-68A4-1F42-AB77-0D4F32CC2CDB}" name="#" dataDxfId="35"/>
    <tableColumn id="2" xr3:uid="{8140F368-5300-AE40-A3C1-DC4CACDC1893}" name="Control Number" dataDxfId="34"/>
    <tableColumn id="3" xr3:uid="{04029530-2393-AD49-806F-907FD5064CDA}" name="Control (or Control Enhancement) Name" dataDxfId="33"/>
    <tableColumn id="4" xr3:uid="{A734D197-AA34-7947-8171-CC6D6C1454D9}" name="Add/Tailor" dataDxfId="32"/>
    <tableColumn id="5" xr3:uid="{6C084827-3705-214E-A961-F69AD12665CD}" name="Original Control Language"/>
    <tableColumn id="6" xr3:uid="{2293F777-93D2-0346-AD83-F2B004E0790F}" name="Changes to Control Language (Tailoring)" dataDxfId="31"/>
    <tableColumn id="7" xr3:uid="{A59911BC-94C7-6A4B-8172-04337E7CFCC2}" name="Justification/Rationale" dataDxfId="30"/>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86307B3-D886-1542-8C35-626D643279AD}" name="Table57" displayName="Table57" ref="B54:D95" totalsRowShown="0" headerRowDxfId="29" dataDxfId="27" headerRowBorderDxfId="28" tableBorderDxfId="26">
  <autoFilter ref="B54:D95" xr:uid="{7CEEEE2A-E479-454C-A902-B7C129FBF775}"/>
  <sortState xmlns:xlrd2="http://schemas.microsoft.com/office/spreadsheetml/2017/richdata2" ref="B55:D95">
    <sortCondition ref="B54:B95"/>
  </sortState>
  <tableColumns count="3">
    <tableColumn id="1" xr3:uid="{212C5E0E-A2B7-2142-B0A1-61BA9B869D9B}" name="Reference Name/Title" dataDxfId="25"/>
    <tableColumn id="2" xr3:uid="{79A6EB75-BDB0-D040-BD38-290A2CD4818E}" name="CMS zONE Links" dataDxfId="24"/>
    <tableColumn id="3" xr3:uid="{8C81CAD9-4542-BB47-B342-E8F103647D30}" name="Control References" dataDxfId="23"/>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35A740B-D0E7-D94E-8C78-E2B56E643C5C}" name="Table38" displayName="Table38" ref="B4:D52" totalsRowShown="0" headerRowDxfId="22" dataDxfId="20" headerRowBorderDxfId="21" tableBorderDxfId="19">
  <autoFilter ref="B4:D52" xr:uid="{D7EB83BC-96C6-FA46-BE73-C8173B23B418}"/>
  <tableColumns count="3">
    <tableColumn id="1" xr3:uid="{58EA4626-794D-2646-BD40-3189B0130D8A}" name="Reference Name/Title" dataDxfId="18"/>
    <tableColumn id="2" xr3:uid="{44091A9F-8C60-2D41-89A4-814D516992B2}" name="Reference Location/Link" dataDxfId="17"/>
    <tableColumn id="3" xr3:uid="{89A0648F-C79E-BA45-BFDA-21AE5F395ACD}" name="Control References" dataDxfId="16"/>
  </tableColumns>
  <tableStyleInfo name="TableStyleMedium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739FC-7AAA-C543-B99C-39B00FFBA7BB}">
  <dimension ref="A1:IM227"/>
  <sheetViews>
    <sheetView tabSelected="1" zoomScale="90" zoomScaleNormal="90" workbookViewId="0">
      <selection activeCell="H19" sqref="H19"/>
    </sheetView>
  </sheetViews>
  <sheetFormatPr defaultColWidth="11" defaultRowHeight="15.75"/>
  <cols>
    <col min="1" max="1" width="2.125" style="2" customWidth="1"/>
    <col min="6" max="15" width="11.875" customWidth="1"/>
    <col min="16" max="247" width="11" style="2"/>
  </cols>
  <sheetData>
    <row r="1" spans="1:247" s="2" customFormat="1" ht="12" customHeight="1"/>
    <row r="2" spans="1:247" s="2" customFormat="1">
      <c r="B2" s="35"/>
      <c r="C2" s="36"/>
      <c r="D2" s="36"/>
      <c r="E2" s="36"/>
      <c r="F2" s="366" t="s">
        <v>1554</v>
      </c>
      <c r="G2" s="367"/>
      <c r="H2" s="367"/>
      <c r="I2" s="367"/>
      <c r="J2" s="367"/>
      <c r="K2" s="367"/>
      <c r="L2" s="367"/>
      <c r="M2" s="367"/>
      <c r="N2" s="367"/>
      <c r="O2" s="368"/>
    </row>
    <row r="3" spans="1:247" s="2" customFormat="1">
      <c r="B3" s="37"/>
      <c r="F3" s="369"/>
      <c r="G3" s="369"/>
      <c r="H3" s="369"/>
      <c r="I3" s="369"/>
      <c r="J3" s="369"/>
      <c r="K3" s="369"/>
      <c r="L3" s="369"/>
      <c r="M3" s="369"/>
      <c r="N3" s="369"/>
      <c r="O3" s="370"/>
    </row>
    <row r="4" spans="1:247" s="2" customFormat="1">
      <c r="B4" s="37"/>
      <c r="F4" s="369"/>
      <c r="G4" s="369"/>
      <c r="H4" s="369"/>
      <c r="I4" s="369"/>
      <c r="J4" s="369"/>
      <c r="K4" s="369"/>
      <c r="L4" s="369"/>
      <c r="M4" s="369"/>
      <c r="N4" s="369"/>
      <c r="O4" s="370"/>
    </row>
    <row r="5" spans="1:247" s="2" customFormat="1">
      <c r="B5" s="37"/>
      <c r="F5" s="369"/>
      <c r="G5" s="369"/>
      <c r="H5" s="369"/>
      <c r="I5" s="369"/>
      <c r="J5" s="369"/>
      <c r="K5" s="369"/>
      <c r="L5" s="369"/>
      <c r="M5" s="369"/>
      <c r="N5" s="369"/>
      <c r="O5" s="370"/>
    </row>
    <row r="6" spans="1:247" s="2" customFormat="1">
      <c r="B6" s="37"/>
      <c r="F6" s="369"/>
      <c r="G6" s="369"/>
      <c r="H6" s="369"/>
      <c r="I6" s="369"/>
      <c r="J6" s="369"/>
      <c r="K6" s="369"/>
      <c r="L6" s="369"/>
      <c r="M6" s="369"/>
      <c r="N6" s="369"/>
      <c r="O6" s="370"/>
    </row>
    <row r="7" spans="1:247" s="2" customFormat="1">
      <c r="B7" s="37"/>
      <c r="F7" s="369"/>
      <c r="G7" s="369"/>
      <c r="H7" s="369"/>
      <c r="I7" s="369"/>
      <c r="J7" s="369"/>
      <c r="K7" s="369"/>
      <c r="L7" s="369"/>
      <c r="M7" s="369"/>
      <c r="N7" s="369"/>
      <c r="O7" s="370"/>
    </row>
    <row r="8" spans="1:247" s="2" customFormat="1">
      <c r="B8" s="37"/>
      <c r="F8" s="369"/>
      <c r="G8" s="369"/>
      <c r="H8" s="369"/>
      <c r="I8" s="369"/>
      <c r="J8" s="369"/>
      <c r="K8" s="369"/>
      <c r="L8" s="369"/>
      <c r="M8" s="369"/>
      <c r="N8" s="369"/>
      <c r="O8" s="370"/>
    </row>
    <row r="9" spans="1:247" s="2" customFormat="1">
      <c r="B9" s="37"/>
      <c r="F9" s="369"/>
      <c r="G9" s="369"/>
      <c r="H9" s="369"/>
      <c r="I9" s="369"/>
      <c r="J9" s="369"/>
      <c r="K9" s="369"/>
      <c r="L9" s="369"/>
      <c r="M9" s="369"/>
      <c r="N9" s="369"/>
      <c r="O9" s="370"/>
    </row>
    <row r="10" spans="1:247" s="1" customFormat="1" ht="26.25">
      <c r="A10" s="2"/>
      <c r="B10" s="371" t="s">
        <v>0</v>
      </c>
      <c r="C10" s="372"/>
      <c r="D10" s="372"/>
      <c r="O10" s="38"/>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row>
    <row r="11" spans="1:247" ht="20.100000000000001" customHeight="1">
      <c r="B11" s="373"/>
      <c r="C11" s="374"/>
      <c r="D11" s="374"/>
      <c r="E11" s="374"/>
      <c r="F11" s="374"/>
      <c r="G11" s="374"/>
      <c r="H11" s="374"/>
      <c r="I11" s="2"/>
      <c r="J11" s="2"/>
      <c r="K11" s="2"/>
      <c r="L11" s="2"/>
      <c r="M11" s="2"/>
      <c r="N11" s="2"/>
      <c r="O11" s="39"/>
    </row>
    <row r="12" spans="1:247" ht="21">
      <c r="B12" s="40" t="s">
        <v>1</v>
      </c>
      <c r="C12" s="9" t="s">
        <v>2</v>
      </c>
      <c r="D12" s="10"/>
      <c r="E12" s="10"/>
      <c r="F12" s="10"/>
      <c r="G12" s="10"/>
      <c r="H12" s="2"/>
      <c r="I12" s="2"/>
      <c r="J12" s="2"/>
      <c r="K12" s="2"/>
      <c r="L12" s="2"/>
      <c r="M12" s="2"/>
      <c r="N12" s="2"/>
      <c r="O12" s="39"/>
    </row>
    <row r="13" spans="1:247" ht="21">
      <c r="B13" s="40" t="s">
        <v>3</v>
      </c>
      <c r="C13" s="9" t="s">
        <v>4</v>
      </c>
      <c r="D13" s="10"/>
      <c r="E13" s="10"/>
      <c r="F13" s="10"/>
      <c r="G13" s="10"/>
      <c r="H13" s="2"/>
      <c r="I13" s="2"/>
      <c r="J13" s="2"/>
      <c r="K13" s="2"/>
      <c r="L13" s="2"/>
      <c r="M13" s="2"/>
      <c r="N13" s="2"/>
      <c r="O13" s="39"/>
    </row>
    <row r="14" spans="1:247" ht="21">
      <c r="B14" s="40">
        <v>1</v>
      </c>
      <c r="C14" s="9" t="s">
        <v>5</v>
      </c>
      <c r="D14" s="10"/>
      <c r="E14" s="10"/>
      <c r="F14" s="10"/>
      <c r="G14" s="10"/>
      <c r="H14" s="2"/>
      <c r="I14" s="2"/>
      <c r="J14" s="2"/>
      <c r="K14" s="2"/>
      <c r="L14" s="2"/>
      <c r="M14" s="2"/>
      <c r="N14" s="2"/>
      <c r="O14" s="39"/>
    </row>
    <row r="15" spans="1:247" ht="21">
      <c r="B15" s="40">
        <v>2</v>
      </c>
      <c r="C15" s="9" t="s">
        <v>1555</v>
      </c>
      <c r="D15" s="10"/>
      <c r="E15" s="10"/>
      <c r="F15" s="10"/>
      <c r="G15" s="10"/>
      <c r="H15" s="2"/>
      <c r="I15" s="2"/>
      <c r="J15" s="2"/>
      <c r="K15" s="2"/>
      <c r="L15" s="2"/>
      <c r="M15" s="2"/>
      <c r="N15" s="2"/>
      <c r="O15" s="39"/>
    </row>
    <row r="16" spans="1:247" ht="21">
      <c r="B16" s="40">
        <v>3</v>
      </c>
      <c r="C16" s="9" t="s">
        <v>6</v>
      </c>
      <c r="D16" s="10"/>
      <c r="E16" s="10"/>
      <c r="F16" s="10"/>
      <c r="G16" s="10"/>
      <c r="H16" s="2"/>
      <c r="I16" s="2"/>
      <c r="J16" s="2"/>
      <c r="K16" s="2"/>
      <c r="L16" s="2"/>
      <c r="M16" s="2"/>
      <c r="N16" s="2"/>
      <c r="O16" s="39"/>
    </row>
    <row r="17" spans="2:15" ht="21">
      <c r="B17" s="40">
        <v>4</v>
      </c>
      <c r="C17" s="9" t="s">
        <v>7</v>
      </c>
      <c r="D17" s="2"/>
      <c r="E17" s="2"/>
      <c r="F17" s="2"/>
      <c r="G17" s="2"/>
      <c r="H17" s="2"/>
      <c r="I17" s="2"/>
      <c r="J17" s="2"/>
      <c r="K17" s="2"/>
      <c r="L17" s="2"/>
      <c r="M17" s="2"/>
      <c r="N17" s="2"/>
      <c r="O17" s="39"/>
    </row>
    <row r="18" spans="2:15" ht="21">
      <c r="B18" s="40"/>
      <c r="C18" s="9"/>
      <c r="D18" s="2"/>
      <c r="E18" s="2"/>
      <c r="F18" s="2"/>
      <c r="G18" s="2"/>
      <c r="H18" s="2"/>
      <c r="I18" s="2"/>
      <c r="J18" s="2"/>
      <c r="K18" s="2"/>
      <c r="L18" s="2"/>
      <c r="M18" s="2"/>
      <c r="N18" s="2"/>
      <c r="O18" s="39"/>
    </row>
    <row r="19" spans="2:15" ht="18.75">
      <c r="B19" s="41"/>
      <c r="C19" s="11"/>
      <c r="D19" s="2"/>
      <c r="E19" s="2"/>
      <c r="F19" s="2"/>
      <c r="G19" s="2"/>
      <c r="H19" s="2"/>
      <c r="I19" s="2"/>
      <c r="J19" s="2"/>
      <c r="K19" s="2"/>
      <c r="L19" s="2"/>
      <c r="M19" s="2"/>
      <c r="N19" s="2"/>
      <c r="O19" s="39"/>
    </row>
    <row r="20" spans="2:15" ht="18.75">
      <c r="B20" s="41"/>
      <c r="C20" s="11"/>
      <c r="D20" s="2"/>
      <c r="E20" s="2"/>
      <c r="F20" s="2"/>
      <c r="G20" s="2"/>
      <c r="H20" s="2"/>
      <c r="I20" s="2"/>
      <c r="J20" s="2"/>
      <c r="K20" s="2"/>
      <c r="L20" s="2"/>
      <c r="M20" s="2"/>
      <c r="N20" s="2"/>
      <c r="O20" s="39"/>
    </row>
    <row r="21" spans="2:15" s="2" customFormat="1" ht="18.75">
      <c r="B21" s="41"/>
      <c r="C21" s="11"/>
      <c r="O21" s="39"/>
    </row>
    <row r="22" spans="2:15" s="2" customFormat="1" ht="18.75">
      <c r="B22" s="41"/>
      <c r="C22" s="11"/>
      <c r="O22" s="39"/>
    </row>
    <row r="23" spans="2:15" s="2" customFormat="1" ht="18.75">
      <c r="B23" s="42"/>
      <c r="C23" s="43"/>
      <c r="D23" s="44"/>
      <c r="E23" s="44"/>
      <c r="F23" s="44"/>
      <c r="G23" s="44"/>
      <c r="H23" s="44"/>
      <c r="I23" s="44"/>
      <c r="J23" s="44"/>
      <c r="K23" s="44"/>
      <c r="L23" s="44"/>
      <c r="M23" s="44"/>
      <c r="N23" s="44"/>
      <c r="O23" s="45"/>
    </row>
    <row r="24" spans="2:15" s="2" customFormat="1"/>
    <row r="25" spans="2:15" s="11" customFormat="1" ht="18.75"/>
    <row r="26" spans="2:15" s="11" customFormat="1" ht="18.75"/>
    <row r="27" spans="2:15" s="11" customFormat="1" ht="18.75"/>
    <row r="28" spans="2:15" s="11" customFormat="1" ht="18.75"/>
    <row r="29" spans="2:15" s="11" customFormat="1" ht="18.75"/>
    <row r="30" spans="2:15" s="11" customFormat="1" ht="18.75"/>
    <row r="31" spans="2:15" s="11" customFormat="1" ht="18.75"/>
    <row r="32" spans="2:15" s="11" customFormat="1" ht="18.75"/>
    <row r="33" s="11" customFormat="1" ht="18.75"/>
    <row r="34" s="11" customFormat="1" ht="18.75"/>
    <row r="35" s="11" customFormat="1" ht="18.75"/>
    <row r="36" s="11" customFormat="1" ht="18.75"/>
    <row r="37" s="11" customFormat="1" ht="18.75"/>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sheetData>
  <sheetProtection algorithmName="SHA-512" hashValue="3f0TRjyIM9tZGTe1NRna7BERZhDoefUKDqWxygGiBX4Br6sxlVkVAS9xmToWVN0LnJPM/+TKqAxf1CNBXUS+fA==" saltValue="Y3PAuWuUXoQS7EnpHw11Fg==" spinCount="100000" sheet="1" objects="1" scenarios="1"/>
  <mergeCells count="3">
    <mergeCell ref="F2:O9"/>
    <mergeCell ref="B10:D10"/>
    <mergeCell ref="B11:H11"/>
  </mergeCells>
  <hyperlinks>
    <hyperlink ref="B12" location="Asssumptions!A1" display="i" xr:uid="{288AA319-AC26-F343-8FF3-3F8F128819A9}"/>
    <hyperlink ref="B13" location="'Instructional Guidance'!A1" display="ii" xr:uid="{8240C3BA-C57B-E143-B3DE-13F5E9669580}"/>
    <hyperlink ref="B14" location="'System Identification'!A1" display="'System Identification'!A1" xr:uid="{2F198615-EF68-6945-B2D1-D886CD902AA5}"/>
    <hyperlink ref="B15" location="'SP-S Mandatory Baseline'!A1" display="'SP-S Mandatory Baseline'!A1" xr:uid="{845243EF-0A99-3643-9ED0-7CC66A6C2AA8}"/>
    <hyperlink ref="B16" location="'Entity-Specific Tailoring'!A1" display="'Entity-Specific Tailoring'!A1" xr:uid="{460CB808-2003-3E43-B5B1-DDBF58F35D22}"/>
    <hyperlink ref="B17" location="References!A1" display="References!A1" xr:uid="{0D4113A3-054C-9943-A2AE-6056A763055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307EF-9D14-5448-9B53-56952B3012AE}">
  <dimension ref="A1:CG91"/>
  <sheetViews>
    <sheetView zoomScale="90" zoomScaleNormal="90" workbookViewId="0"/>
  </sheetViews>
  <sheetFormatPr defaultColWidth="11" defaultRowHeight="15.75"/>
  <cols>
    <col min="1" max="1" width="2.125" style="2" customWidth="1"/>
    <col min="2" max="2" width="4.375" customWidth="1"/>
    <col min="23" max="23" width="9.125" customWidth="1"/>
    <col min="24" max="24" width="11" customWidth="1"/>
    <col min="25" max="25" width="4.5" customWidth="1"/>
    <col min="26" max="26" width="11" customWidth="1"/>
    <col min="27" max="27" width="20.875" customWidth="1"/>
    <col min="30" max="85" width="11" style="2"/>
  </cols>
  <sheetData>
    <row r="1" spans="1:85" s="2" customFormat="1" ht="12" customHeight="1"/>
    <row r="2" spans="1:85" s="4" customFormat="1" ht="28.5">
      <c r="A2" s="2"/>
      <c r="B2" s="46" t="s">
        <v>2</v>
      </c>
      <c r="C2" s="47"/>
      <c r="D2" s="47"/>
      <c r="E2" s="47"/>
      <c r="F2" s="47"/>
      <c r="G2" s="47"/>
      <c r="H2" s="47"/>
      <c r="I2" s="47"/>
      <c r="J2" s="47"/>
      <c r="K2" s="47"/>
      <c r="L2" s="47"/>
      <c r="M2" s="47"/>
      <c r="N2" s="47"/>
      <c r="O2" s="47"/>
      <c r="P2" s="47"/>
      <c r="Q2" s="47"/>
      <c r="R2" s="47"/>
      <c r="S2" s="47"/>
      <c r="T2" s="47"/>
      <c r="U2" s="47"/>
      <c r="V2" s="47"/>
      <c r="W2" s="47"/>
      <c r="X2" s="47"/>
      <c r="Y2" s="47"/>
      <c r="Z2" s="47"/>
      <c r="AA2" s="47"/>
      <c r="AB2" s="47"/>
      <c r="AC2" s="48"/>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row>
    <row r="3" spans="1:85">
      <c r="B3" s="37"/>
      <c r="C3" s="2"/>
      <c r="D3" s="2"/>
      <c r="E3" s="2"/>
      <c r="F3" s="2"/>
      <c r="G3" s="2"/>
      <c r="H3" s="2"/>
      <c r="I3" s="2"/>
      <c r="J3" s="2"/>
      <c r="K3" s="2"/>
      <c r="L3" s="2"/>
      <c r="M3" s="2"/>
      <c r="N3" s="2"/>
      <c r="O3" s="2"/>
      <c r="P3" s="2"/>
      <c r="Q3" s="2"/>
      <c r="R3" s="2"/>
      <c r="S3" s="2"/>
      <c r="T3" s="2"/>
      <c r="U3" s="2"/>
      <c r="V3" s="2"/>
      <c r="W3" s="2"/>
      <c r="X3" s="2"/>
      <c r="Y3" s="2"/>
      <c r="Z3" s="2"/>
      <c r="AA3" s="2"/>
      <c r="AB3" s="2"/>
      <c r="AC3" s="39"/>
    </row>
    <row r="4" spans="1:85">
      <c r="B4" s="37"/>
      <c r="C4" s="2"/>
      <c r="D4" s="2"/>
      <c r="E4" s="2"/>
      <c r="F4" s="2"/>
      <c r="G4" s="2"/>
      <c r="H4" s="2"/>
      <c r="I4" s="2"/>
      <c r="J4" s="2"/>
      <c r="K4" s="2"/>
      <c r="L4" s="2"/>
      <c r="M4" s="2"/>
      <c r="N4" s="2"/>
      <c r="O4" s="2"/>
      <c r="P4" s="2"/>
      <c r="Q4" s="2"/>
      <c r="R4" s="2"/>
      <c r="S4" s="2"/>
      <c r="T4" s="2"/>
      <c r="U4" s="2"/>
      <c r="V4" s="2"/>
      <c r="W4" s="2"/>
      <c r="X4" s="2"/>
      <c r="Y4" s="2"/>
      <c r="Z4" s="2"/>
      <c r="AA4" s="2"/>
      <c r="AB4" s="2"/>
      <c r="AC4" s="39"/>
    </row>
    <row r="5" spans="1:85" ht="15.95" customHeight="1">
      <c r="B5" s="50"/>
      <c r="C5" s="375" t="s">
        <v>8</v>
      </c>
      <c r="D5" s="375"/>
      <c r="E5" s="375"/>
      <c r="F5" s="375"/>
      <c r="G5" s="375"/>
      <c r="H5" s="375"/>
      <c r="I5" s="375"/>
      <c r="J5" s="375"/>
      <c r="K5" s="375"/>
      <c r="L5" s="375"/>
      <c r="M5" s="375"/>
      <c r="N5" s="375"/>
      <c r="O5" s="375"/>
      <c r="P5" s="375"/>
      <c r="Q5" s="375"/>
      <c r="R5" s="375"/>
      <c r="S5" s="375"/>
      <c r="T5" s="375"/>
      <c r="U5" s="375"/>
      <c r="V5" s="375"/>
      <c r="W5" s="375"/>
      <c r="X5" s="375"/>
      <c r="Y5" s="375"/>
      <c r="Z5" s="375"/>
      <c r="AA5" s="375"/>
      <c r="AB5" s="375"/>
      <c r="AC5" s="39"/>
    </row>
    <row r="6" spans="1:85" ht="15.95" customHeight="1">
      <c r="B6" s="50"/>
      <c r="C6" s="375"/>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9"/>
    </row>
    <row r="7" spans="1:85" ht="15.95" customHeight="1">
      <c r="B7" s="50"/>
      <c r="C7" s="375"/>
      <c r="D7" s="375"/>
      <c r="E7" s="375"/>
      <c r="F7" s="375"/>
      <c r="G7" s="375"/>
      <c r="H7" s="375"/>
      <c r="I7" s="375"/>
      <c r="J7" s="375"/>
      <c r="K7" s="375"/>
      <c r="L7" s="375"/>
      <c r="M7" s="375"/>
      <c r="N7" s="375"/>
      <c r="O7" s="375"/>
      <c r="P7" s="375"/>
      <c r="Q7" s="375"/>
      <c r="R7" s="375"/>
      <c r="S7" s="375"/>
      <c r="T7" s="375"/>
      <c r="U7" s="375"/>
      <c r="V7" s="375"/>
      <c r="W7" s="375"/>
      <c r="X7" s="375"/>
      <c r="Y7" s="375"/>
      <c r="Z7" s="375"/>
      <c r="AA7" s="375"/>
      <c r="AB7" s="375"/>
      <c r="AC7" s="39"/>
    </row>
    <row r="8" spans="1:85" ht="15.95" customHeight="1">
      <c r="B8" s="50"/>
      <c r="C8" s="375"/>
      <c r="D8" s="375"/>
      <c r="E8" s="375"/>
      <c r="F8" s="375"/>
      <c r="G8" s="375"/>
      <c r="H8" s="375"/>
      <c r="I8" s="375"/>
      <c r="J8" s="375"/>
      <c r="K8" s="375"/>
      <c r="L8" s="375"/>
      <c r="M8" s="375"/>
      <c r="N8" s="375"/>
      <c r="O8" s="375"/>
      <c r="P8" s="375"/>
      <c r="Q8" s="375"/>
      <c r="R8" s="375"/>
      <c r="S8" s="375"/>
      <c r="T8" s="375"/>
      <c r="U8" s="375"/>
      <c r="V8" s="375"/>
      <c r="W8" s="375"/>
      <c r="X8" s="375"/>
      <c r="Y8" s="375"/>
      <c r="Z8" s="375"/>
      <c r="AA8" s="375"/>
      <c r="AB8" s="375"/>
      <c r="AC8" s="39"/>
    </row>
    <row r="9" spans="1:85" ht="15.95" customHeight="1">
      <c r="B9" s="50"/>
      <c r="C9" s="375"/>
      <c r="D9" s="375"/>
      <c r="E9" s="375"/>
      <c r="F9" s="375"/>
      <c r="G9" s="375"/>
      <c r="H9" s="375"/>
      <c r="I9" s="375"/>
      <c r="J9" s="375"/>
      <c r="K9" s="375"/>
      <c r="L9" s="375"/>
      <c r="M9" s="375"/>
      <c r="N9" s="375"/>
      <c r="O9" s="375"/>
      <c r="P9" s="375"/>
      <c r="Q9" s="375"/>
      <c r="R9" s="375"/>
      <c r="S9" s="375"/>
      <c r="T9" s="375"/>
      <c r="U9" s="375"/>
      <c r="V9" s="375"/>
      <c r="W9" s="375"/>
      <c r="X9" s="375"/>
      <c r="Y9" s="375"/>
      <c r="Z9" s="375"/>
      <c r="AA9" s="375"/>
      <c r="AB9" s="375"/>
      <c r="AC9" s="39"/>
    </row>
    <row r="10" spans="1:85" ht="15.95" customHeight="1">
      <c r="B10" s="50"/>
      <c r="C10" s="375"/>
      <c r="D10" s="375"/>
      <c r="E10" s="375"/>
      <c r="F10" s="375"/>
      <c r="G10" s="375"/>
      <c r="H10" s="375"/>
      <c r="I10" s="375"/>
      <c r="J10" s="375"/>
      <c r="K10" s="375"/>
      <c r="L10" s="375"/>
      <c r="M10" s="375"/>
      <c r="N10" s="375"/>
      <c r="O10" s="375"/>
      <c r="P10" s="375"/>
      <c r="Q10" s="375"/>
      <c r="R10" s="375"/>
      <c r="S10" s="375"/>
      <c r="T10" s="375"/>
      <c r="U10" s="375"/>
      <c r="V10" s="375"/>
      <c r="W10" s="375"/>
      <c r="X10" s="375"/>
      <c r="Y10" s="375"/>
      <c r="Z10" s="375"/>
      <c r="AA10" s="375"/>
      <c r="AB10" s="375"/>
      <c r="AC10" s="39"/>
    </row>
    <row r="11" spans="1:85" ht="15.95" customHeight="1">
      <c r="B11" s="50"/>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9"/>
    </row>
    <row r="12" spans="1:85" ht="15.95" customHeight="1">
      <c r="B12" s="50"/>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9"/>
    </row>
    <row r="13" spans="1:85" ht="15.95" customHeight="1">
      <c r="B13" s="50"/>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9"/>
    </row>
    <row r="14" spans="1:85" ht="15.95" customHeight="1">
      <c r="B14" s="50"/>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9"/>
    </row>
    <row r="15" spans="1:85" ht="15.95" customHeight="1">
      <c r="B15" s="50"/>
      <c r="C15" s="37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9"/>
    </row>
    <row r="16" spans="1:85" ht="15.95" customHeight="1">
      <c r="B16" s="50"/>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9"/>
    </row>
    <row r="17" spans="1:29" ht="15.95" customHeight="1">
      <c r="B17" s="50"/>
      <c r="C17" s="375"/>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9"/>
    </row>
    <row r="18" spans="1:29" ht="15.95" customHeight="1">
      <c r="B18" s="50"/>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9"/>
    </row>
    <row r="19" spans="1:29" ht="15.95" customHeight="1">
      <c r="B19" s="50"/>
      <c r="C19" s="375"/>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9"/>
    </row>
    <row r="20" spans="1:29" ht="15.95" customHeight="1">
      <c r="B20" s="50"/>
      <c r="C20" s="37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5"/>
      <c r="AC20" s="39"/>
    </row>
    <row r="21" spans="1:29" ht="15.95" customHeight="1">
      <c r="B21" s="50"/>
      <c r="C21" s="375"/>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c r="AB21" s="375"/>
      <c r="AC21" s="39"/>
    </row>
    <row r="22" spans="1:29" ht="15.95" customHeight="1">
      <c r="B22" s="50"/>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5"/>
      <c r="AC22" s="39"/>
    </row>
    <row r="23" spans="1:29" ht="15.95" customHeight="1">
      <c r="B23" s="50"/>
      <c r="C23" s="37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5"/>
      <c r="AC23" s="39"/>
    </row>
    <row r="24" spans="1:29" ht="15.95" customHeight="1">
      <c r="B24" s="50"/>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9"/>
    </row>
    <row r="25" spans="1:29" ht="15.95" customHeight="1">
      <c r="B25" s="50"/>
      <c r="C25" s="375"/>
      <c r="D25" s="375"/>
      <c r="E25" s="375"/>
      <c r="F25" s="375"/>
      <c r="G25" s="375"/>
      <c r="H25" s="375"/>
      <c r="I25" s="375"/>
      <c r="J25" s="375"/>
      <c r="K25" s="375"/>
      <c r="L25" s="375"/>
      <c r="M25" s="375"/>
      <c r="N25" s="375"/>
      <c r="O25" s="375"/>
      <c r="P25" s="375"/>
      <c r="Q25" s="375"/>
      <c r="R25" s="375"/>
      <c r="S25" s="375"/>
      <c r="T25" s="375"/>
      <c r="U25" s="375"/>
      <c r="V25" s="375"/>
      <c r="W25" s="375"/>
      <c r="X25" s="375"/>
      <c r="Y25" s="375"/>
      <c r="Z25" s="375"/>
      <c r="AA25" s="375"/>
      <c r="AB25" s="375"/>
      <c r="AC25" s="39"/>
    </row>
    <row r="26" spans="1:29" ht="15.95" customHeight="1">
      <c r="A26" s="11"/>
      <c r="B26" s="50"/>
      <c r="C26" s="375"/>
      <c r="D26" s="375"/>
      <c r="E26" s="375"/>
      <c r="F26" s="375"/>
      <c r="G26" s="375"/>
      <c r="H26" s="375"/>
      <c r="I26" s="375"/>
      <c r="J26" s="375"/>
      <c r="K26" s="375"/>
      <c r="L26" s="375"/>
      <c r="M26" s="375"/>
      <c r="N26" s="375"/>
      <c r="O26" s="375"/>
      <c r="P26" s="375"/>
      <c r="Q26" s="375"/>
      <c r="R26" s="375"/>
      <c r="S26" s="375"/>
      <c r="T26" s="375"/>
      <c r="U26" s="375"/>
      <c r="V26" s="375"/>
      <c r="W26" s="375"/>
      <c r="X26" s="375"/>
      <c r="Y26" s="375"/>
      <c r="Z26" s="375"/>
      <c r="AA26" s="375"/>
      <c r="AB26" s="375"/>
      <c r="AC26" s="39"/>
    </row>
    <row r="27" spans="1:29" ht="15.95" customHeight="1">
      <c r="A27" s="11"/>
      <c r="B27" s="50"/>
      <c r="C27" s="375"/>
      <c r="D27" s="375"/>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5"/>
      <c r="AC27" s="39"/>
    </row>
    <row r="28" spans="1:29" ht="15.95" customHeight="1">
      <c r="A28" s="11"/>
      <c r="B28" s="50"/>
      <c r="C28" s="375"/>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5"/>
      <c r="AC28" s="39"/>
    </row>
    <row r="29" spans="1:29" ht="15.95" customHeight="1">
      <c r="A29" s="11"/>
      <c r="B29" s="50"/>
      <c r="C29" s="375"/>
      <c r="D29" s="375"/>
      <c r="E29" s="375"/>
      <c r="F29" s="375"/>
      <c r="G29" s="375"/>
      <c r="H29" s="375"/>
      <c r="I29" s="375"/>
      <c r="J29" s="375"/>
      <c r="K29" s="375"/>
      <c r="L29" s="375"/>
      <c r="M29" s="375"/>
      <c r="N29" s="375"/>
      <c r="O29" s="375"/>
      <c r="P29" s="375"/>
      <c r="Q29" s="375"/>
      <c r="R29" s="375"/>
      <c r="S29" s="375"/>
      <c r="T29" s="375"/>
      <c r="U29" s="375"/>
      <c r="V29" s="375"/>
      <c r="W29" s="375"/>
      <c r="X29" s="375"/>
      <c r="Y29" s="375"/>
      <c r="Z29" s="375"/>
      <c r="AA29" s="375"/>
      <c r="AB29" s="375"/>
      <c r="AC29" s="39"/>
    </row>
    <row r="30" spans="1:29" ht="15.95" customHeight="1">
      <c r="A30" s="11"/>
      <c r="B30" s="50"/>
      <c r="C30" s="375"/>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5"/>
      <c r="AC30" s="39"/>
    </row>
    <row r="31" spans="1:29" ht="15.95" customHeight="1">
      <c r="A31" s="11"/>
      <c r="B31" s="50"/>
      <c r="C31" s="375"/>
      <c r="D31" s="375"/>
      <c r="E31" s="375"/>
      <c r="F31" s="375"/>
      <c r="G31" s="375"/>
      <c r="H31" s="375"/>
      <c r="I31" s="375"/>
      <c r="J31" s="375"/>
      <c r="K31" s="375"/>
      <c r="L31" s="375"/>
      <c r="M31" s="375"/>
      <c r="N31" s="375"/>
      <c r="O31" s="375"/>
      <c r="P31" s="375"/>
      <c r="Q31" s="375"/>
      <c r="R31" s="375"/>
      <c r="S31" s="375"/>
      <c r="T31" s="375"/>
      <c r="U31" s="375"/>
      <c r="V31" s="375"/>
      <c r="W31" s="375"/>
      <c r="X31" s="375"/>
      <c r="Y31" s="375"/>
      <c r="Z31" s="375"/>
      <c r="AA31" s="375"/>
      <c r="AB31" s="375"/>
      <c r="AC31" s="39"/>
    </row>
    <row r="32" spans="1:29" ht="15.95" customHeight="1">
      <c r="A32" s="11"/>
      <c r="B32" s="50"/>
      <c r="C32" s="375"/>
      <c r="D32" s="375"/>
      <c r="E32" s="375"/>
      <c r="F32" s="375"/>
      <c r="G32" s="375"/>
      <c r="H32" s="375"/>
      <c r="I32" s="375"/>
      <c r="J32" s="375"/>
      <c r="K32" s="375"/>
      <c r="L32" s="375"/>
      <c r="M32" s="375"/>
      <c r="N32" s="375"/>
      <c r="O32" s="375"/>
      <c r="P32" s="375"/>
      <c r="Q32" s="375"/>
      <c r="R32" s="375"/>
      <c r="S32" s="375"/>
      <c r="T32" s="375"/>
      <c r="U32" s="375"/>
      <c r="V32" s="375"/>
      <c r="W32" s="375"/>
      <c r="X32" s="375"/>
      <c r="Y32" s="375"/>
      <c r="Z32" s="375"/>
      <c r="AA32" s="375"/>
      <c r="AB32" s="375"/>
      <c r="AC32" s="39"/>
    </row>
    <row r="33" spans="1:29" ht="15.95" customHeight="1">
      <c r="A33" s="11"/>
      <c r="B33" s="50"/>
      <c r="C33" s="375"/>
      <c r="D33" s="375"/>
      <c r="E33" s="375"/>
      <c r="F33" s="375"/>
      <c r="G33" s="375"/>
      <c r="H33" s="375"/>
      <c r="I33" s="375"/>
      <c r="J33" s="375"/>
      <c r="K33" s="375"/>
      <c r="L33" s="375"/>
      <c r="M33" s="375"/>
      <c r="N33" s="375"/>
      <c r="O33" s="375"/>
      <c r="P33" s="375"/>
      <c r="Q33" s="375"/>
      <c r="R33" s="375"/>
      <c r="S33" s="375"/>
      <c r="T33" s="375"/>
      <c r="U33" s="375"/>
      <c r="V33" s="375"/>
      <c r="W33" s="375"/>
      <c r="X33" s="375"/>
      <c r="Y33" s="375"/>
      <c r="Z33" s="375"/>
      <c r="AA33" s="375"/>
      <c r="AB33" s="375"/>
      <c r="AC33" s="39"/>
    </row>
    <row r="34" spans="1:29" ht="15.95" customHeight="1">
      <c r="A34" s="11"/>
      <c r="B34" s="37"/>
      <c r="C34" s="375"/>
      <c r="D34" s="375"/>
      <c r="E34" s="375"/>
      <c r="F34" s="375"/>
      <c r="G34" s="375"/>
      <c r="H34" s="375"/>
      <c r="I34" s="375"/>
      <c r="J34" s="375"/>
      <c r="K34" s="375"/>
      <c r="L34" s="375"/>
      <c r="M34" s="375"/>
      <c r="N34" s="375"/>
      <c r="O34" s="375"/>
      <c r="P34" s="375"/>
      <c r="Q34" s="375"/>
      <c r="R34" s="375"/>
      <c r="S34" s="375"/>
      <c r="T34" s="375"/>
      <c r="U34" s="375"/>
      <c r="V34" s="375"/>
      <c r="W34" s="375"/>
      <c r="X34" s="375"/>
      <c r="Y34" s="375"/>
      <c r="Z34" s="375"/>
      <c r="AA34" s="375"/>
      <c r="AB34" s="375"/>
      <c r="AC34" s="39"/>
    </row>
    <row r="35" spans="1:29" ht="15.95" customHeight="1">
      <c r="A35" s="11"/>
      <c r="B35" s="37"/>
      <c r="C35" s="375"/>
      <c r="D35" s="375"/>
      <c r="E35" s="375"/>
      <c r="F35" s="375"/>
      <c r="G35" s="375"/>
      <c r="H35" s="375"/>
      <c r="I35" s="375"/>
      <c r="J35" s="375"/>
      <c r="K35" s="375"/>
      <c r="L35" s="375"/>
      <c r="M35" s="375"/>
      <c r="N35" s="375"/>
      <c r="O35" s="375"/>
      <c r="P35" s="375"/>
      <c r="Q35" s="375"/>
      <c r="R35" s="375"/>
      <c r="S35" s="375"/>
      <c r="T35" s="375"/>
      <c r="U35" s="375"/>
      <c r="V35" s="375"/>
      <c r="W35" s="375"/>
      <c r="X35" s="375"/>
      <c r="Y35" s="375"/>
      <c r="Z35" s="375"/>
      <c r="AA35" s="375"/>
      <c r="AB35" s="375"/>
      <c r="AC35" s="39"/>
    </row>
    <row r="36" spans="1:29" ht="15.95" customHeight="1">
      <c r="A36" s="11"/>
      <c r="B36" s="37"/>
      <c r="C36" s="375"/>
      <c r="D36" s="375"/>
      <c r="E36" s="375"/>
      <c r="F36" s="375"/>
      <c r="G36" s="375"/>
      <c r="H36" s="375"/>
      <c r="I36" s="375"/>
      <c r="J36" s="375"/>
      <c r="K36" s="375"/>
      <c r="L36" s="375"/>
      <c r="M36" s="375"/>
      <c r="N36" s="375"/>
      <c r="O36" s="375"/>
      <c r="P36" s="375"/>
      <c r="Q36" s="375"/>
      <c r="R36" s="375"/>
      <c r="S36" s="375"/>
      <c r="T36" s="375"/>
      <c r="U36" s="375"/>
      <c r="V36" s="375"/>
      <c r="W36" s="375"/>
      <c r="X36" s="375"/>
      <c r="Y36" s="375"/>
      <c r="Z36" s="375"/>
      <c r="AA36" s="375"/>
      <c r="AB36" s="375"/>
      <c r="AC36" s="39"/>
    </row>
    <row r="37" spans="1:29" ht="15.95" customHeight="1">
      <c r="A37" s="11"/>
      <c r="B37" s="37"/>
      <c r="C37" s="375"/>
      <c r="D37" s="375"/>
      <c r="E37" s="375"/>
      <c r="F37" s="375"/>
      <c r="G37" s="375"/>
      <c r="H37" s="375"/>
      <c r="I37" s="375"/>
      <c r="J37" s="375"/>
      <c r="K37" s="375"/>
      <c r="L37" s="375"/>
      <c r="M37" s="375"/>
      <c r="N37" s="375"/>
      <c r="O37" s="375"/>
      <c r="P37" s="375"/>
      <c r="Q37" s="375"/>
      <c r="R37" s="375"/>
      <c r="S37" s="375"/>
      <c r="T37" s="375"/>
      <c r="U37" s="375"/>
      <c r="V37" s="375"/>
      <c r="W37" s="375"/>
      <c r="X37" s="375"/>
      <c r="Y37" s="375"/>
      <c r="Z37" s="375"/>
      <c r="AA37" s="375"/>
      <c r="AB37" s="375"/>
      <c r="AC37" s="39"/>
    </row>
    <row r="38" spans="1:29" ht="15.95" customHeight="1">
      <c r="A38" s="11"/>
      <c r="B38" s="37"/>
      <c r="C38" s="375"/>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5"/>
      <c r="AC38" s="39"/>
    </row>
    <row r="39" spans="1:29" ht="15.95" customHeight="1">
      <c r="B39" s="37"/>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9"/>
    </row>
    <row r="40" spans="1:29" ht="15.95" customHeight="1">
      <c r="B40" s="37"/>
      <c r="C40" s="375"/>
      <c r="D40" s="375"/>
      <c r="E40" s="375"/>
      <c r="F40" s="375"/>
      <c r="G40" s="375"/>
      <c r="H40" s="375"/>
      <c r="I40" s="375"/>
      <c r="J40" s="375"/>
      <c r="K40" s="375"/>
      <c r="L40" s="375"/>
      <c r="M40" s="375"/>
      <c r="N40" s="375"/>
      <c r="O40" s="375"/>
      <c r="P40" s="375"/>
      <c r="Q40" s="375"/>
      <c r="R40" s="375"/>
      <c r="S40" s="375"/>
      <c r="T40" s="375"/>
      <c r="U40" s="375"/>
      <c r="V40" s="375"/>
      <c r="W40" s="375"/>
      <c r="X40" s="375"/>
      <c r="Y40" s="375"/>
      <c r="Z40" s="375"/>
      <c r="AA40" s="375"/>
      <c r="AB40" s="375"/>
      <c r="AC40" s="39"/>
    </row>
    <row r="41" spans="1:29" ht="15.95" customHeight="1">
      <c r="B41" s="37"/>
      <c r="C41" s="375"/>
      <c r="D41" s="375"/>
      <c r="E41" s="375"/>
      <c r="F41" s="375"/>
      <c r="G41" s="375"/>
      <c r="H41" s="375"/>
      <c r="I41" s="375"/>
      <c r="J41" s="375"/>
      <c r="K41" s="375"/>
      <c r="L41" s="375"/>
      <c r="M41" s="375"/>
      <c r="N41" s="375"/>
      <c r="O41" s="375"/>
      <c r="P41" s="375"/>
      <c r="Q41" s="375"/>
      <c r="R41" s="375"/>
      <c r="S41" s="375"/>
      <c r="T41" s="375"/>
      <c r="U41" s="375"/>
      <c r="V41" s="375"/>
      <c r="W41" s="375"/>
      <c r="X41" s="375"/>
      <c r="Y41" s="375"/>
      <c r="Z41" s="375"/>
      <c r="AA41" s="375"/>
      <c r="AB41" s="375"/>
      <c r="AC41" s="39"/>
    </row>
    <row r="42" spans="1:29" ht="15.95" customHeight="1">
      <c r="B42" s="37"/>
      <c r="C42" s="375"/>
      <c r="D42" s="375"/>
      <c r="E42" s="375"/>
      <c r="F42" s="375"/>
      <c r="G42" s="375"/>
      <c r="H42" s="375"/>
      <c r="I42" s="375"/>
      <c r="J42" s="375"/>
      <c r="K42" s="375"/>
      <c r="L42" s="375"/>
      <c r="M42" s="375"/>
      <c r="N42" s="375"/>
      <c r="O42" s="375"/>
      <c r="P42" s="375"/>
      <c r="Q42" s="375"/>
      <c r="R42" s="375"/>
      <c r="S42" s="375"/>
      <c r="T42" s="375"/>
      <c r="U42" s="375"/>
      <c r="V42" s="375"/>
      <c r="W42" s="375"/>
      <c r="X42" s="375"/>
      <c r="Y42" s="375"/>
      <c r="Z42" s="375"/>
      <c r="AA42" s="375"/>
      <c r="AB42" s="375"/>
      <c r="AC42" s="39"/>
    </row>
    <row r="43" spans="1:29" ht="15.95" customHeight="1">
      <c r="B43" s="51"/>
      <c r="C43" s="376"/>
      <c r="D43" s="376"/>
      <c r="E43" s="376"/>
      <c r="F43" s="376"/>
      <c r="G43" s="376"/>
      <c r="H43" s="376"/>
      <c r="I43" s="376"/>
      <c r="J43" s="376"/>
      <c r="K43" s="376"/>
      <c r="L43" s="376"/>
      <c r="M43" s="376"/>
      <c r="N43" s="376"/>
      <c r="O43" s="376"/>
      <c r="P43" s="376"/>
      <c r="Q43" s="376"/>
      <c r="R43" s="376"/>
      <c r="S43" s="376"/>
      <c r="T43" s="376"/>
      <c r="U43" s="376"/>
      <c r="V43" s="376"/>
      <c r="W43" s="376"/>
      <c r="X43" s="376"/>
      <c r="Y43" s="376"/>
      <c r="Z43" s="376"/>
      <c r="AA43" s="376"/>
      <c r="AB43" s="376"/>
      <c r="AC43" s="45"/>
    </row>
    <row r="44" spans="1:29">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2:29">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2:29">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2:29">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2:29">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2:29">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2:29">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2:29">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2:29">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2:29">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2:29">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2:29">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2:29">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2:29">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2:29">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2:29">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2:29">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2:29">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2:29">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2:29">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2:29">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2:29">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2:29">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2:29">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2:29">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2:29">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2:29">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2:29">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2:29">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2:29">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2:29">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2:29">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2:29">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2:29">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2:29">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2:29">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2:29">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2:29">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2:29">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2:29">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2:29">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2:29">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2:29">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2:29">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sheetData>
  <sheetProtection algorithmName="SHA-512" hashValue="AAkzIb+YG98z3oQB+2dxvi/Ts8QVpeYW+NqZlCkcZar1ZqpnViv5cpYc3F+JGj0zzkFhs2XqplC7rhqqwuKw7g==" saltValue="w8mq125wW1wtFhHZth/Wkg==" spinCount="100000" sheet="1" objects="1" scenarios="1"/>
  <mergeCells count="1">
    <mergeCell ref="C5:AB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C8AC1-D479-5D47-98F7-0D7D8CBBD8F7}">
  <dimension ref="A1:AU413"/>
  <sheetViews>
    <sheetView zoomScale="90" zoomScaleNormal="90" workbookViewId="0">
      <selection activeCell="B4" sqref="B4:H4"/>
    </sheetView>
  </sheetViews>
  <sheetFormatPr defaultColWidth="11" defaultRowHeight="15.75"/>
  <cols>
    <col min="1" max="1" width="2.125" style="2" customWidth="1"/>
    <col min="2" max="2" width="10.5" style="12" customWidth="1"/>
    <col min="3" max="3" width="27" style="12" customWidth="1"/>
    <col min="4" max="4" width="17.375" style="12" customWidth="1"/>
    <col min="5" max="5" width="20" style="12" customWidth="1"/>
    <col min="6" max="6" width="26.375" style="12" customWidth="1"/>
    <col min="7" max="7" width="24.625" style="12" customWidth="1"/>
    <col min="8" max="8" width="21.125" style="12" customWidth="1"/>
    <col min="9" max="9" width="26.5" style="12" customWidth="1"/>
    <col min="10" max="10" width="39.5" style="12" customWidth="1"/>
    <col min="11" max="11" width="55.125" style="12" customWidth="1"/>
    <col min="12" max="12" width="46.625" style="57" customWidth="1"/>
    <col min="13" max="13" width="65.125" style="57" customWidth="1"/>
    <col min="14" max="14" width="49.625" style="57" customWidth="1"/>
    <col min="15" max="47" width="11" style="57"/>
    <col min="48" max="16384" width="11" style="12"/>
  </cols>
  <sheetData>
    <row r="1" spans="1:47" s="2" customFormat="1" ht="12" customHeight="1"/>
    <row r="2" spans="1:47" s="13" customFormat="1" ht="28.5">
      <c r="A2" s="2"/>
      <c r="B2" s="52" t="s">
        <v>9</v>
      </c>
      <c r="C2" s="53"/>
      <c r="D2" s="53"/>
      <c r="E2" s="53"/>
      <c r="F2" s="53"/>
      <c r="G2" s="53"/>
      <c r="H2" s="53"/>
      <c r="I2" s="53"/>
      <c r="J2" s="53"/>
      <c r="K2" s="54"/>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row>
    <row r="3" spans="1:47">
      <c r="B3" s="56"/>
      <c r="C3" s="57"/>
      <c r="D3" s="57"/>
      <c r="E3" s="57"/>
      <c r="F3" s="57"/>
      <c r="G3" s="57"/>
      <c r="H3" s="57"/>
      <c r="I3" s="57"/>
      <c r="J3" s="57"/>
      <c r="K3" s="58"/>
    </row>
    <row r="4" spans="1:47" ht="96" customHeight="1">
      <c r="B4" s="387" t="s">
        <v>1556</v>
      </c>
      <c r="C4" s="388"/>
      <c r="D4" s="388"/>
      <c r="E4" s="388"/>
      <c r="F4" s="388"/>
      <c r="G4" s="388"/>
      <c r="H4" s="388"/>
      <c r="I4" s="57"/>
      <c r="J4" s="57"/>
      <c r="K4" s="58"/>
    </row>
    <row r="5" spans="1:47" s="14" customFormat="1" ht="15.95" customHeight="1">
      <c r="A5" s="2"/>
      <c r="B5" s="59" t="s">
        <v>10</v>
      </c>
      <c r="K5" s="60"/>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row>
    <row r="6" spans="1:47" ht="59.1" customHeight="1">
      <c r="B6" s="61" t="s">
        <v>11</v>
      </c>
      <c r="C6" s="214"/>
      <c r="D6" s="386" t="s">
        <v>12</v>
      </c>
      <c r="E6" s="386"/>
      <c r="F6" s="386"/>
      <c r="G6" s="386"/>
      <c r="H6" s="57"/>
      <c r="I6" s="57"/>
      <c r="J6" s="57"/>
      <c r="K6" s="58"/>
    </row>
    <row r="7" spans="1:47" ht="57.95" customHeight="1">
      <c r="B7" s="61" t="s">
        <v>13</v>
      </c>
      <c r="C7" s="214"/>
      <c r="D7" s="386" t="s">
        <v>14</v>
      </c>
      <c r="E7" s="386"/>
      <c r="F7" s="386"/>
      <c r="G7" s="386"/>
      <c r="H7" s="57"/>
      <c r="I7" s="57"/>
      <c r="J7" s="57"/>
      <c r="K7" s="58"/>
    </row>
    <row r="8" spans="1:47" ht="90.95" customHeight="1">
      <c r="B8" s="61" t="s">
        <v>15</v>
      </c>
      <c r="C8" s="214"/>
      <c r="D8" s="386" t="s">
        <v>16</v>
      </c>
      <c r="E8" s="386"/>
      <c r="F8" s="386"/>
      <c r="G8" s="386"/>
      <c r="H8" s="57"/>
      <c r="I8" s="57"/>
      <c r="J8" s="57"/>
      <c r="K8" s="58"/>
    </row>
    <row r="9" spans="1:47" ht="396.95" customHeight="1">
      <c r="B9" s="389" t="str">
        <f>HYPERLINK("#'Instructional Guidance'!B11", "Responding to Controls - Example")</f>
        <v>Responding to Controls - Example</v>
      </c>
      <c r="C9" s="390"/>
      <c r="D9" s="386" t="s">
        <v>17</v>
      </c>
      <c r="E9" s="386"/>
      <c r="F9" s="386"/>
      <c r="G9" s="386"/>
      <c r="H9" s="57"/>
      <c r="I9" s="57"/>
      <c r="J9" s="57"/>
      <c r="K9" s="58"/>
    </row>
    <row r="10" spans="1:47">
      <c r="B10" s="56"/>
      <c r="C10" s="57"/>
      <c r="D10" s="57"/>
      <c r="E10" s="57"/>
      <c r="F10" s="57"/>
      <c r="G10" s="57"/>
      <c r="H10" s="57"/>
      <c r="I10" s="57"/>
      <c r="J10" s="57"/>
      <c r="K10" s="58"/>
    </row>
    <row r="11" spans="1:47" s="15" customFormat="1" ht="17.100000000000001" customHeight="1">
      <c r="A11" s="2"/>
      <c r="B11" s="59" t="s">
        <v>18</v>
      </c>
      <c r="K11" s="62"/>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row>
    <row r="12" spans="1:47" ht="15" customHeight="1">
      <c r="B12" s="377" t="s">
        <v>19</v>
      </c>
      <c r="C12" s="378"/>
      <c r="D12" s="378"/>
      <c r="E12" s="378"/>
      <c r="F12" s="378"/>
      <c r="G12" s="378"/>
      <c r="H12" s="378"/>
      <c r="I12" s="378"/>
      <c r="J12" s="378"/>
      <c r="K12" s="379"/>
      <c r="N12" s="64"/>
    </row>
    <row r="13" spans="1:47" ht="15" customHeight="1">
      <c r="B13" s="380"/>
      <c r="C13" s="381"/>
      <c r="D13" s="381"/>
      <c r="E13" s="381"/>
      <c r="F13" s="381"/>
      <c r="G13" s="381"/>
      <c r="H13" s="381"/>
      <c r="I13" s="381"/>
      <c r="J13" s="381"/>
      <c r="K13" s="382"/>
      <c r="N13" s="64"/>
    </row>
    <row r="14" spans="1:47" ht="15" customHeight="1">
      <c r="B14" s="380"/>
      <c r="C14" s="381"/>
      <c r="D14" s="381"/>
      <c r="E14" s="381"/>
      <c r="F14" s="381"/>
      <c r="G14" s="381"/>
      <c r="H14" s="381"/>
      <c r="I14" s="381"/>
      <c r="J14" s="381"/>
      <c r="K14" s="382"/>
      <c r="N14" s="64"/>
    </row>
    <row r="15" spans="1:47" ht="15" customHeight="1">
      <c r="B15" s="380"/>
      <c r="C15" s="381"/>
      <c r="D15" s="381"/>
      <c r="E15" s="381"/>
      <c r="F15" s="381"/>
      <c r="G15" s="381"/>
      <c r="H15" s="381"/>
      <c r="I15" s="381"/>
      <c r="J15" s="381"/>
      <c r="K15" s="382"/>
      <c r="N15" s="64"/>
    </row>
    <row r="16" spans="1:47" ht="15" customHeight="1">
      <c r="B16" s="380"/>
      <c r="C16" s="381"/>
      <c r="D16" s="381"/>
      <c r="E16" s="381"/>
      <c r="F16" s="381"/>
      <c r="G16" s="381"/>
      <c r="H16" s="381"/>
      <c r="I16" s="381"/>
      <c r="J16" s="381"/>
      <c r="K16" s="382"/>
      <c r="N16" s="64"/>
    </row>
    <row r="17" spans="1:14" ht="15" customHeight="1">
      <c r="B17" s="380"/>
      <c r="C17" s="381"/>
      <c r="D17" s="381"/>
      <c r="E17" s="381"/>
      <c r="F17" s="381"/>
      <c r="G17" s="381"/>
      <c r="H17" s="381"/>
      <c r="I17" s="381"/>
      <c r="J17" s="381"/>
      <c r="K17" s="382"/>
      <c r="N17" s="64"/>
    </row>
    <row r="18" spans="1:14" ht="15" customHeight="1">
      <c r="B18" s="380"/>
      <c r="C18" s="381"/>
      <c r="D18" s="381"/>
      <c r="E18" s="381"/>
      <c r="F18" s="381"/>
      <c r="G18" s="381"/>
      <c r="H18" s="381"/>
      <c r="I18" s="381"/>
      <c r="J18" s="381"/>
      <c r="K18" s="382"/>
      <c r="N18" s="64"/>
    </row>
    <row r="19" spans="1:14" ht="15" customHeight="1">
      <c r="B19" s="380"/>
      <c r="C19" s="381"/>
      <c r="D19" s="381"/>
      <c r="E19" s="381"/>
      <c r="F19" s="381"/>
      <c r="G19" s="381"/>
      <c r="H19" s="381"/>
      <c r="I19" s="381"/>
      <c r="J19" s="381"/>
      <c r="K19" s="382"/>
      <c r="N19" s="64"/>
    </row>
    <row r="20" spans="1:14" ht="15" customHeight="1">
      <c r="B20" s="380"/>
      <c r="C20" s="381"/>
      <c r="D20" s="381"/>
      <c r="E20" s="381"/>
      <c r="F20" s="381"/>
      <c r="G20" s="381"/>
      <c r="H20" s="381"/>
      <c r="I20" s="381"/>
      <c r="J20" s="381"/>
      <c r="K20" s="382"/>
      <c r="N20" s="64"/>
    </row>
    <row r="21" spans="1:14" ht="15" customHeight="1">
      <c r="B21" s="380"/>
      <c r="C21" s="381"/>
      <c r="D21" s="381"/>
      <c r="E21" s="381"/>
      <c r="F21" s="381"/>
      <c r="G21" s="381"/>
      <c r="H21" s="381"/>
      <c r="I21" s="381"/>
      <c r="J21" s="381"/>
      <c r="K21" s="382"/>
      <c r="N21" s="64"/>
    </row>
    <row r="22" spans="1:14" ht="15" customHeight="1">
      <c r="B22" s="380"/>
      <c r="C22" s="381"/>
      <c r="D22" s="381"/>
      <c r="E22" s="381"/>
      <c r="F22" s="381"/>
      <c r="G22" s="381"/>
      <c r="H22" s="381"/>
      <c r="I22" s="381"/>
      <c r="J22" s="381"/>
      <c r="K22" s="382"/>
      <c r="N22" s="64"/>
    </row>
    <row r="23" spans="1:14" ht="15" customHeight="1">
      <c r="B23" s="380"/>
      <c r="C23" s="381"/>
      <c r="D23" s="381"/>
      <c r="E23" s="381"/>
      <c r="F23" s="381"/>
      <c r="G23" s="381"/>
      <c r="H23" s="381"/>
      <c r="I23" s="381"/>
      <c r="J23" s="381"/>
      <c r="K23" s="382"/>
      <c r="N23" s="64"/>
    </row>
    <row r="24" spans="1:14" ht="15" customHeight="1">
      <c r="B24" s="380"/>
      <c r="C24" s="381"/>
      <c r="D24" s="381"/>
      <c r="E24" s="381"/>
      <c r="F24" s="381"/>
      <c r="G24" s="381"/>
      <c r="H24" s="381"/>
      <c r="I24" s="381"/>
      <c r="J24" s="381"/>
      <c r="K24" s="382"/>
      <c r="N24" s="64"/>
    </row>
    <row r="25" spans="1:14" ht="15" customHeight="1">
      <c r="B25" s="380"/>
      <c r="C25" s="381"/>
      <c r="D25" s="381"/>
      <c r="E25" s="381"/>
      <c r="F25" s="381"/>
      <c r="G25" s="381"/>
      <c r="H25" s="381"/>
      <c r="I25" s="381"/>
      <c r="J25" s="381"/>
      <c r="K25" s="382"/>
      <c r="N25" s="64"/>
    </row>
    <row r="26" spans="1:14" ht="15" customHeight="1">
      <c r="A26" s="11"/>
      <c r="B26" s="380"/>
      <c r="C26" s="381"/>
      <c r="D26" s="381"/>
      <c r="E26" s="381"/>
      <c r="F26" s="381"/>
      <c r="G26" s="381"/>
      <c r="H26" s="381"/>
      <c r="I26" s="381"/>
      <c r="J26" s="381"/>
      <c r="K26" s="382"/>
      <c r="N26" s="64"/>
    </row>
    <row r="27" spans="1:14" ht="15" customHeight="1">
      <c r="A27" s="11"/>
      <c r="B27" s="380"/>
      <c r="C27" s="381"/>
      <c r="D27" s="381"/>
      <c r="E27" s="381"/>
      <c r="F27" s="381"/>
      <c r="G27" s="381"/>
      <c r="H27" s="381"/>
      <c r="I27" s="381"/>
      <c r="J27" s="381"/>
      <c r="K27" s="382"/>
      <c r="N27" s="64"/>
    </row>
    <row r="28" spans="1:14" ht="15" customHeight="1">
      <c r="A28" s="11"/>
      <c r="B28" s="380"/>
      <c r="C28" s="381"/>
      <c r="D28" s="381"/>
      <c r="E28" s="381"/>
      <c r="F28" s="381"/>
      <c r="G28" s="381"/>
      <c r="H28" s="381"/>
      <c r="I28" s="381"/>
      <c r="J28" s="381"/>
      <c r="K28" s="382"/>
      <c r="N28" s="64"/>
    </row>
    <row r="29" spans="1:14" ht="15" customHeight="1">
      <c r="A29" s="11"/>
      <c r="B29" s="380"/>
      <c r="C29" s="381"/>
      <c r="D29" s="381"/>
      <c r="E29" s="381"/>
      <c r="F29" s="381"/>
      <c r="G29" s="381"/>
      <c r="H29" s="381"/>
      <c r="I29" s="381"/>
      <c r="J29" s="381"/>
      <c r="K29" s="382"/>
      <c r="N29" s="64"/>
    </row>
    <row r="30" spans="1:14" ht="15" customHeight="1">
      <c r="A30" s="11"/>
      <c r="B30" s="380"/>
      <c r="C30" s="381"/>
      <c r="D30" s="381"/>
      <c r="E30" s="381"/>
      <c r="F30" s="381"/>
      <c r="G30" s="381"/>
      <c r="H30" s="381"/>
      <c r="I30" s="381"/>
      <c r="J30" s="381"/>
      <c r="K30" s="382"/>
      <c r="N30" s="64"/>
    </row>
    <row r="31" spans="1:14" ht="15" customHeight="1">
      <c r="A31" s="11"/>
      <c r="B31" s="380"/>
      <c r="C31" s="381"/>
      <c r="D31" s="381"/>
      <c r="E31" s="381"/>
      <c r="F31" s="381"/>
      <c r="G31" s="381"/>
      <c r="H31" s="381"/>
      <c r="I31" s="381"/>
      <c r="J31" s="381"/>
      <c r="K31" s="382"/>
      <c r="N31" s="64"/>
    </row>
    <row r="32" spans="1:14" ht="15" customHeight="1">
      <c r="A32" s="11"/>
      <c r="B32" s="380"/>
      <c r="C32" s="381"/>
      <c r="D32" s="381"/>
      <c r="E32" s="381"/>
      <c r="F32" s="381"/>
      <c r="G32" s="381"/>
      <c r="H32" s="381"/>
      <c r="I32" s="381"/>
      <c r="J32" s="381"/>
      <c r="K32" s="382"/>
      <c r="N32" s="64"/>
    </row>
    <row r="33" spans="1:14" ht="15" customHeight="1">
      <c r="A33" s="11"/>
      <c r="B33" s="380"/>
      <c r="C33" s="381"/>
      <c r="D33" s="381"/>
      <c r="E33" s="381"/>
      <c r="F33" s="381"/>
      <c r="G33" s="381"/>
      <c r="H33" s="381"/>
      <c r="I33" s="381"/>
      <c r="J33" s="381"/>
      <c r="K33" s="382"/>
      <c r="N33" s="64"/>
    </row>
    <row r="34" spans="1:14" ht="15" customHeight="1">
      <c r="A34" s="11"/>
      <c r="B34" s="380"/>
      <c r="C34" s="381"/>
      <c r="D34" s="381"/>
      <c r="E34" s="381"/>
      <c r="F34" s="381"/>
      <c r="G34" s="381"/>
      <c r="H34" s="381"/>
      <c r="I34" s="381"/>
      <c r="J34" s="381"/>
      <c r="K34" s="382"/>
      <c r="N34" s="64"/>
    </row>
    <row r="35" spans="1:14" ht="15" customHeight="1">
      <c r="A35" s="11"/>
      <c r="B35" s="380"/>
      <c r="C35" s="381"/>
      <c r="D35" s="381"/>
      <c r="E35" s="381"/>
      <c r="F35" s="381"/>
      <c r="G35" s="381"/>
      <c r="H35" s="381"/>
      <c r="I35" s="381"/>
      <c r="J35" s="381"/>
      <c r="K35" s="382"/>
      <c r="N35" s="64"/>
    </row>
    <row r="36" spans="1:14" ht="15" customHeight="1">
      <c r="A36" s="11"/>
      <c r="B36" s="380"/>
      <c r="C36" s="381"/>
      <c r="D36" s="381"/>
      <c r="E36" s="381"/>
      <c r="F36" s="381"/>
      <c r="G36" s="381"/>
      <c r="H36" s="381"/>
      <c r="I36" s="381"/>
      <c r="J36" s="381"/>
      <c r="K36" s="382"/>
      <c r="N36" s="64"/>
    </row>
    <row r="37" spans="1:14" ht="15" customHeight="1">
      <c r="A37" s="11"/>
      <c r="B37" s="380"/>
      <c r="C37" s="381"/>
      <c r="D37" s="381"/>
      <c r="E37" s="381"/>
      <c r="F37" s="381"/>
      <c r="G37" s="381"/>
      <c r="H37" s="381"/>
      <c r="I37" s="381"/>
      <c r="J37" s="381"/>
      <c r="K37" s="382"/>
      <c r="N37" s="64"/>
    </row>
    <row r="38" spans="1:14" ht="15" customHeight="1">
      <c r="A38" s="11"/>
      <c r="B38" s="380"/>
      <c r="C38" s="381"/>
      <c r="D38" s="381"/>
      <c r="E38" s="381"/>
      <c r="F38" s="381"/>
      <c r="G38" s="381"/>
      <c r="H38" s="381"/>
      <c r="I38" s="381"/>
      <c r="J38" s="381"/>
      <c r="K38" s="382"/>
      <c r="N38" s="64"/>
    </row>
    <row r="39" spans="1:14" ht="15" customHeight="1">
      <c r="B39" s="380"/>
      <c r="C39" s="381"/>
      <c r="D39" s="381"/>
      <c r="E39" s="381"/>
      <c r="F39" s="381"/>
      <c r="G39" s="381"/>
      <c r="H39" s="381"/>
      <c r="I39" s="381"/>
      <c r="J39" s="381"/>
      <c r="K39" s="382"/>
      <c r="N39" s="64"/>
    </row>
    <row r="40" spans="1:14" ht="15" customHeight="1">
      <c r="B40" s="380"/>
      <c r="C40" s="381"/>
      <c r="D40" s="381"/>
      <c r="E40" s="381"/>
      <c r="F40" s="381"/>
      <c r="G40" s="381"/>
      <c r="H40" s="381"/>
      <c r="I40" s="381"/>
      <c r="J40" s="381"/>
      <c r="K40" s="382"/>
      <c r="N40" s="64"/>
    </row>
    <row r="41" spans="1:14" ht="170.1" customHeight="1">
      <c r="B41" s="383"/>
      <c r="C41" s="384"/>
      <c r="D41" s="384"/>
      <c r="E41" s="384"/>
      <c r="F41" s="384"/>
      <c r="G41" s="384"/>
      <c r="H41" s="384"/>
      <c r="I41" s="384"/>
      <c r="J41" s="384"/>
      <c r="K41" s="385"/>
      <c r="N41" s="64"/>
    </row>
    <row r="42" spans="1:14" s="57" customFormat="1" ht="15" customHeight="1">
      <c r="A42" s="2"/>
      <c r="N42" s="64"/>
    </row>
    <row r="43" spans="1:14" s="57" customFormat="1" ht="15" customHeight="1">
      <c r="A43" s="2"/>
      <c r="N43" s="64"/>
    </row>
    <row r="44" spans="1:14" ht="38.1" customHeight="1">
      <c r="B44" s="16" t="s">
        <v>20</v>
      </c>
      <c r="C44" s="17" t="s">
        <v>21</v>
      </c>
      <c r="D44" s="17" t="s">
        <v>22</v>
      </c>
      <c r="E44" s="17" t="s">
        <v>23</v>
      </c>
      <c r="F44" s="17" t="s">
        <v>24</v>
      </c>
      <c r="G44" s="17" t="s">
        <v>25</v>
      </c>
      <c r="H44" s="17" t="s">
        <v>26</v>
      </c>
      <c r="I44" s="65" t="s">
        <v>27</v>
      </c>
      <c r="J44" s="66" t="s">
        <v>28</v>
      </c>
      <c r="K44" s="18" t="s">
        <v>29</v>
      </c>
      <c r="L44" s="67" t="s">
        <v>30</v>
      </c>
      <c r="M44" s="67" t="s">
        <v>31</v>
      </c>
    </row>
    <row r="45" spans="1:14" ht="283.5">
      <c r="B45" s="68">
        <v>259</v>
      </c>
      <c r="C45" s="29" t="s">
        <v>32</v>
      </c>
      <c r="D45" s="30" t="s">
        <v>33</v>
      </c>
      <c r="E45" s="31" t="s">
        <v>34</v>
      </c>
      <c r="F45" s="32" t="s">
        <v>35</v>
      </c>
      <c r="G45" s="32" t="s">
        <v>36</v>
      </c>
      <c r="H45" s="33" t="s">
        <v>37</v>
      </c>
      <c r="I45" s="69" t="s">
        <v>38</v>
      </c>
      <c r="J45" s="70" t="s">
        <v>39</v>
      </c>
      <c r="K45" s="70" t="s">
        <v>40</v>
      </c>
      <c r="L45" s="71" t="s">
        <v>40</v>
      </c>
      <c r="M45" s="72" t="s">
        <v>40</v>
      </c>
    </row>
    <row r="46" spans="1:14" s="57" customFormat="1">
      <c r="A46" s="2"/>
    </row>
    <row r="47" spans="1:14" s="57" customFormat="1">
      <c r="A47" s="2"/>
    </row>
    <row r="48" spans="1:14" s="57" customFormat="1">
      <c r="A48" s="2"/>
    </row>
    <row r="49" spans="1:13" s="57" customFormat="1">
      <c r="A49" s="2"/>
    </row>
    <row r="50" spans="1:13" s="57" customFormat="1">
      <c r="A50" s="2"/>
    </row>
    <row r="51" spans="1:13" s="57" customFormat="1">
      <c r="A51" s="2"/>
    </row>
    <row r="52" spans="1:13" s="57" customFormat="1">
      <c r="A52" s="2"/>
    </row>
    <row r="53" spans="1:13" s="57" customFormat="1">
      <c r="A53" s="2"/>
    </row>
    <row r="54" spans="1:13" ht="47.25">
      <c r="B54" s="16" t="s">
        <v>20</v>
      </c>
      <c r="C54" s="17" t="s">
        <v>21</v>
      </c>
      <c r="D54" s="17" t="s">
        <v>22</v>
      </c>
      <c r="E54" s="17" t="s">
        <v>23</v>
      </c>
      <c r="F54" s="17" t="s">
        <v>24</v>
      </c>
      <c r="G54" s="17" t="s">
        <v>25</v>
      </c>
      <c r="H54" s="17" t="s">
        <v>26</v>
      </c>
      <c r="I54" s="65" t="s">
        <v>27</v>
      </c>
      <c r="J54" s="66" t="s">
        <v>28</v>
      </c>
      <c r="K54" s="18" t="s">
        <v>29</v>
      </c>
      <c r="L54" s="67" t="s">
        <v>30</v>
      </c>
      <c r="M54" s="67" t="s">
        <v>31</v>
      </c>
    </row>
    <row r="55" spans="1:13" ht="409.5">
      <c r="B55" s="68">
        <v>259</v>
      </c>
      <c r="C55" s="29" t="s">
        <v>32</v>
      </c>
      <c r="D55" s="30" t="s">
        <v>33</v>
      </c>
      <c r="E55" s="31" t="s">
        <v>34</v>
      </c>
      <c r="F55" s="32" t="s">
        <v>35</v>
      </c>
      <c r="G55" s="32" t="s">
        <v>36</v>
      </c>
      <c r="H55" s="33" t="s">
        <v>37</v>
      </c>
      <c r="I55" s="73" t="s">
        <v>41</v>
      </c>
      <c r="J55" s="74" t="s">
        <v>42</v>
      </c>
      <c r="K55" s="74" t="s">
        <v>43</v>
      </c>
      <c r="L55" s="72" t="s">
        <v>44</v>
      </c>
      <c r="M55" s="72" t="s">
        <v>40</v>
      </c>
    </row>
    <row r="56" spans="1:13" ht="3" customHeight="1"/>
    <row r="57" spans="1:13" s="57" customFormat="1">
      <c r="A57" s="2"/>
      <c r="B57" s="386"/>
      <c r="C57" s="386"/>
      <c r="D57" s="386"/>
    </row>
    <row r="58" spans="1:13" s="57" customFormat="1">
      <c r="A58" s="2"/>
    </row>
    <row r="59" spans="1:13" s="57" customFormat="1">
      <c r="A59" s="2"/>
    </row>
    <row r="60" spans="1:13" s="57" customFormat="1">
      <c r="A60" s="2"/>
    </row>
    <row r="61" spans="1:13" s="57" customFormat="1">
      <c r="A61" s="2"/>
    </row>
    <row r="62" spans="1:13" s="57" customFormat="1">
      <c r="A62" s="2"/>
    </row>
    <row r="63" spans="1:13" s="57" customFormat="1">
      <c r="A63" s="2"/>
    </row>
    <row r="64" spans="1:13" s="57" customFormat="1">
      <c r="A64" s="2"/>
    </row>
    <row r="65" spans="1:1" s="57" customFormat="1">
      <c r="A65" s="2"/>
    </row>
    <row r="66" spans="1:1" s="57" customFormat="1">
      <c r="A66" s="2"/>
    </row>
    <row r="67" spans="1:1" s="57" customFormat="1">
      <c r="A67" s="2"/>
    </row>
    <row r="68" spans="1:1" s="57" customFormat="1">
      <c r="A68" s="2"/>
    </row>
    <row r="69" spans="1:1" s="57" customFormat="1">
      <c r="A69" s="2"/>
    </row>
    <row r="70" spans="1:1" s="57" customFormat="1">
      <c r="A70" s="2"/>
    </row>
    <row r="71" spans="1:1" s="57" customFormat="1">
      <c r="A71" s="2"/>
    </row>
    <row r="72" spans="1:1" s="57" customFormat="1">
      <c r="A72" s="2"/>
    </row>
    <row r="73" spans="1:1" s="57" customFormat="1">
      <c r="A73" s="2"/>
    </row>
    <row r="74" spans="1:1" s="57" customFormat="1">
      <c r="A74" s="2"/>
    </row>
    <row r="75" spans="1:1" s="57" customFormat="1">
      <c r="A75" s="2"/>
    </row>
    <row r="76" spans="1:1" s="57" customFormat="1">
      <c r="A76" s="2"/>
    </row>
    <row r="77" spans="1:1" s="57" customFormat="1">
      <c r="A77" s="2"/>
    </row>
    <row r="78" spans="1:1" s="57" customFormat="1">
      <c r="A78" s="2"/>
    </row>
    <row r="79" spans="1:1" s="57" customFormat="1">
      <c r="A79" s="2"/>
    </row>
    <row r="80" spans="1:1" s="57" customFormat="1">
      <c r="A80" s="2"/>
    </row>
    <row r="81" spans="1:1" s="57" customFormat="1">
      <c r="A81" s="2"/>
    </row>
    <row r="82" spans="1:1" s="57" customFormat="1">
      <c r="A82" s="2"/>
    </row>
    <row r="83" spans="1:1" s="57" customFormat="1">
      <c r="A83" s="2"/>
    </row>
    <row r="84" spans="1:1" s="57" customFormat="1">
      <c r="A84" s="2"/>
    </row>
    <row r="85" spans="1:1" s="57" customFormat="1">
      <c r="A85" s="2"/>
    </row>
    <row r="86" spans="1:1" s="57" customFormat="1">
      <c r="A86" s="2"/>
    </row>
    <row r="87" spans="1:1" s="57" customFormat="1">
      <c r="A87" s="2"/>
    </row>
    <row r="88" spans="1:1" s="57" customFormat="1">
      <c r="A88" s="2"/>
    </row>
    <row r="89" spans="1:1" s="57" customFormat="1">
      <c r="A89" s="2"/>
    </row>
    <row r="90" spans="1:1" s="57" customFormat="1">
      <c r="A90" s="2"/>
    </row>
    <row r="91" spans="1:1" s="57" customFormat="1">
      <c r="A91" s="2"/>
    </row>
    <row r="92" spans="1:1" s="57" customFormat="1">
      <c r="A92" s="2"/>
    </row>
    <row r="93" spans="1:1" s="57" customFormat="1">
      <c r="A93" s="2"/>
    </row>
    <row r="94" spans="1:1" s="57" customFormat="1">
      <c r="A94" s="2"/>
    </row>
    <row r="95" spans="1:1" s="57" customFormat="1">
      <c r="A95" s="2"/>
    </row>
    <row r="96" spans="1:1" s="57" customFormat="1">
      <c r="A96" s="2"/>
    </row>
    <row r="97" spans="1:1" s="57" customFormat="1">
      <c r="A97" s="2"/>
    </row>
    <row r="98" spans="1:1" s="57" customFormat="1">
      <c r="A98" s="2"/>
    </row>
    <row r="99" spans="1:1" s="57" customFormat="1">
      <c r="A99" s="2"/>
    </row>
    <row r="100" spans="1:1" s="57" customFormat="1">
      <c r="A100" s="2"/>
    </row>
    <row r="101" spans="1:1" s="57" customFormat="1">
      <c r="A101" s="2"/>
    </row>
    <row r="102" spans="1:1" s="57" customFormat="1">
      <c r="A102" s="2"/>
    </row>
    <row r="103" spans="1:1" s="57" customFormat="1">
      <c r="A103" s="2"/>
    </row>
    <row r="104" spans="1:1" s="57" customFormat="1">
      <c r="A104" s="2"/>
    </row>
    <row r="105" spans="1:1" s="57" customFormat="1">
      <c r="A105" s="2"/>
    </row>
    <row r="106" spans="1:1" s="57" customFormat="1">
      <c r="A106" s="2"/>
    </row>
    <row r="107" spans="1:1" s="57" customFormat="1">
      <c r="A107" s="2"/>
    </row>
    <row r="108" spans="1:1" s="57" customFormat="1">
      <c r="A108" s="2"/>
    </row>
    <row r="109" spans="1:1" s="57" customFormat="1">
      <c r="A109" s="2"/>
    </row>
    <row r="110" spans="1:1" s="57" customFormat="1">
      <c r="A110" s="2"/>
    </row>
    <row r="111" spans="1:1" s="57" customFormat="1">
      <c r="A111" s="2"/>
    </row>
    <row r="112" spans="1:1" s="57" customFormat="1">
      <c r="A112" s="2"/>
    </row>
    <row r="113" spans="1:1" s="57" customFormat="1">
      <c r="A113" s="2"/>
    </row>
    <row r="114" spans="1:1" s="57" customFormat="1">
      <c r="A114" s="2"/>
    </row>
    <row r="115" spans="1:1" s="57" customFormat="1">
      <c r="A115" s="2"/>
    </row>
    <row r="116" spans="1:1" s="57" customFormat="1">
      <c r="A116" s="2"/>
    </row>
    <row r="117" spans="1:1" s="57" customFormat="1">
      <c r="A117" s="2"/>
    </row>
    <row r="118" spans="1:1" s="57" customFormat="1">
      <c r="A118" s="2"/>
    </row>
    <row r="119" spans="1:1" s="57" customFormat="1">
      <c r="A119" s="2"/>
    </row>
    <row r="120" spans="1:1" s="57" customFormat="1">
      <c r="A120" s="2"/>
    </row>
    <row r="121" spans="1:1" s="57" customFormat="1">
      <c r="A121" s="2"/>
    </row>
    <row r="122" spans="1:1" s="57" customFormat="1">
      <c r="A122" s="2"/>
    </row>
    <row r="123" spans="1:1" s="57" customFormat="1">
      <c r="A123" s="2"/>
    </row>
    <row r="124" spans="1:1" s="57" customFormat="1">
      <c r="A124" s="2"/>
    </row>
    <row r="125" spans="1:1" s="57" customFormat="1">
      <c r="A125" s="2"/>
    </row>
    <row r="126" spans="1:1" s="57" customFormat="1">
      <c r="A126" s="2"/>
    </row>
    <row r="127" spans="1:1" s="57" customFormat="1">
      <c r="A127" s="2"/>
    </row>
    <row r="128" spans="1:1" s="57" customFormat="1">
      <c r="A128" s="2"/>
    </row>
    <row r="129" spans="1:1" s="57" customFormat="1">
      <c r="A129" s="2"/>
    </row>
    <row r="130" spans="1:1" s="57" customFormat="1">
      <c r="A130" s="2"/>
    </row>
    <row r="131" spans="1:1" s="57" customFormat="1">
      <c r="A131" s="2"/>
    </row>
    <row r="132" spans="1:1" s="57" customFormat="1">
      <c r="A132" s="2"/>
    </row>
    <row r="133" spans="1:1" s="57" customFormat="1">
      <c r="A133" s="2"/>
    </row>
    <row r="134" spans="1:1" s="57" customFormat="1">
      <c r="A134" s="2"/>
    </row>
    <row r="135" spans="1:1" s="57" customFormat="1">
      <c r="A135" s="2"/>
    </row>
    <row r="136" spans="1:1" s="57" customFormat="1">
      <c r="A136" s="2"/>
    </row>
    <row r="137" spans="1:1" s="57" customFormat="1">
      <c r="A137" s="2"/>
    </row>
    <row r="138" spans="1:1" s="57" customFormat="1">
      <c r="A138" s="2"/>
    </row>
    <row r="139" spans="1:1" s="57" customFormat="1">
      <c r="A139" s="2"/>
    </row>
    <row r="140" spans="1:1" s="57" customFormat="1">
      <c r="A140" s="2"/>
    </row>
    <row r="141" spans="1:1" s="57" customFormat="1">
      <c r="A141" s="2"/>
    </row>
    <row r="142" spans="1:1" s="57" customFormat="1">
      <c r="A142" s="2"/>
    </row>
    <row r="143" spans="1:1" s="57" customFormat="1">
      <c r="A143" s="2"/>
    </row>
    <row r="144" spans="1:1" s="57" customFormat="1">
      <c r="A144" s="2"/>
    </row>
    <row r="145" spans="1:1" s="57" customFormat="1">
      <c r="A145" s="2"/>
    </row>
    <row r="146" spans="1:1" s="57" customFormat="1">
      <c r="A146" s="2"/>
    </row>
    <row r="147" spans="1:1" s="57" customFormat="1">
      <c r="A147" s="2"/>
    </row>
    <row r="148" spans="1:1" s="57" customFormat="1">
      <c r="A148" s="2"/>
    </row>
    <row r="149" spans="1:1" s="57" customFormat="1">
      <c r="A149" s="2"/>
    </row>
    <row r="150" spans="1:1" s="57" customFormat="1">
      <c r="A150" s="2"/>
    </row>
    <row r="151" spans="1:1" s="57" customFormat="1">
      <c r="A151" s="2"/>
    </row>
    <row r="152" spans="1:1" s="57" customFormat="1">
      <c r="A152" s="2"/>
    </row>
    <row r="153" spans="1:1" s="57" customFormat="1">
      <c r="A153" s="2"/>
    </row>
    <row r="154" spans="1:1" s="57" customFormat="1">
      <c r="A154" s="2"/>
    </row>
    <row r="155" spans="1:1" s="57" customFormat="1">
      <c r="A155" s="2"/>
    </row>
    <row r="156" spans="1:1" s="57" customFormat="1">
      <c r="A156" s="2"/>
    </row>
    <row r="157" spans="1:1" s="57" customFormat="1">
      <c r="A157" s="2"/>
    </row>
    <row r="158" spans="1:1" s="57" customFormat="1">
      <c r="A158" s="2"/>
    </row>
    <row r="159" spans="1:1" s="57" customFormat="1">
      <c r="A159" s="2"/>
    </row>
    <row r="160" spans="1:1" s="57" customFormat="1">
      <c r="A160" s="2"/>
    </row>
    <row r="161" spans="1:1" s="57" customFormat="1">
      <c r="A161" s="2"/>
    </row>
    <row r="162" spans="1:1" s="57" customFormat="1">
      <c r="A162" s="2"/>
    </row>
    <row r="163" spans="1:1" s="57" customFormat="1">
      <c r="A163" s="2"/>
    </row>
    <row r="164" spans="1:1" s="57" customFormat="1">
      <c r="A164" s="2"/>
    </row>
    <row r="165" spans="1:1" s="57" customFormat="1">
      <c r="A165" s="2"/>
    </row>
    <row r="166" spans="1:1" s="57" customFormat="1">
      <c r="A166" s="2"/>
    </row>
    <row r="167" spans="1:1" s="57" customFormat="1">
      <c r="A167" s="2"/>
    </row>
    <row r="168" spans="1:1" s="57" customFormat="1">
      <c r="A168" s="2"/>
    </row>
    <row r="169" spans="1:1" s="57" customFormat="1">
      <c r="A169" s="2"/>
    </row>
    <row r="170" spans="1:1" s="57" customFormat="1">
      <c r="A170" s="2"/>
    </row>
    <row r="171" spans="1:1" s="57" customFormat="1">
      <c r="A171" s="2"/>
    </row>
    <row r="172" spans="1:1" s="57" customFormat="1">
      <c r="A172" s="2"/>
    </row>
    <row r="173" spans="1:1" s="57" customFormat="1">
      <c r="A173" s="2"/>
    </row>
    <row r="174" spans="1:1" s="57" customFormat="1">
      <c r="A174" s="2"/>
    </row>
    <row r="175" spans="1:1" s="57" customFormat="1">
      <c r="A175" s="2"/>
    </row>
    <row r="176" spans="1:1" s="57" customFormat="1">
      <c r="A176" s="2"/>
    </row>
    <row r="177" spans="1:1" s="57" customFormat="1">
      <c r="A177" s="2"/>
    </row>
    <row r="178" spans="1:1" s="57" customFormat="1">
      <c r="A178" s="2"/>
    </row>
    <row r="179" spans="1:1" s="57" customFormat="1">
      <c r="A179" s="2"/>
    </row>
    <row r="180" spans="1:1" s="57" customFormat="1">
      <c r="A180" s="2"/>
    </row>
    <row r="181" spans="1:1" s="57" customFormat="1">
      <c r="A181" s="2"/>
    </row>
    <row r="182" spans="1:1" s="57" customFormat="1">
      <c r="A182" s="2"/>
    </row>
    <row r="183" spans="1:1" s="57" customFormat="1">
      <c r="A183" s="2"/>
    </row>
    <row r="184" spans="1:1" s="57" customFormat="1">
      <c r="A184" s="2"/>
    </row>
    <row r="185" spans="1:1" s="57" customFormat="1">
      <c r="A185" s="2"/>
    </row>
    <row r="186" spans="1:1" s="57" customFormat="1">
      <c r="A186" s="2"/>
    </row>
    <row r="187" spans="1:1" s="57" customFormat="1">
      <c r="A187" s="2"/>
    </row>
    <row r="188" spans="1:1" s="57" customFormat="1">
      <c r="A188" s="2"/>
    </row>
    <row r="189" spans="1:1" s="57" customFormat="1">
      <c r="A189" s="2"/>
    </row>
    <row r="190" spans="1:1" s="57" customFormat="1">
      <c r="A190" s="2"/>
    </row>
    <row r="191" spans="1:1" s="57" customFormat="1">
      <c r="A191" s="2"/>
    </row>
    <row r="192" spans="1:1" s="57" customFormat="1">
      <c r="A192" s="2"/>
    </row>
    <row r="193" spans="1:1" s="57" customFormat="1">
      <c r="A193" s="2"/>
    </row>
    <row r="194" spans="1:1" s="57" customFormat="1">
      <c r="A194" s="2"/>
    </row>
    <row r="195" spans="1:1" s="57" customFormat="1">
      <c r="A195" s="2"/>
    </row>
    <row r="196" spans="1:1" s="57" customFormat="1">
      <c r="A196" s="2"/>
    </row>
    <row r="197" spans="1:1" s="57" customFormat="1">
      <c r="A197" s="2"/>
    </row>
    <row r="198" spans="1:1" s="57" customFormat="1">
      <c r="A198" s="2"/>
    </row>
    <row r="199" spans="1:1" s="57" customFormat="1">
      <c r="A199" s="2"/>
    </row>
    <row r="200" spans="1:1" s="57" customFormat="1">
      <c r="A200" s="2"/>
    </row>
    <row r="201" spans="1:1" s="57" customFormat="1">
      <c r="A201" s="2"/>
    </row>
    <row r="202" spans="1:1" s="57" customFormat="1">
      <c r="A202" s="2"/>
    </row>
    <row r="203" spans="1:1" s="57" customFormat="1">
      <c r="A203" s="2"/>
    </row>
    <row r="204" spans="1:1" s="57" customFormat="1">
      <c r="A204" s="2"/>
    </row>
    <row r="205" spans="1:1" s="57" customFormat="1">
      <c r="A205" s="2"/>
    </row>
    <row r="206" spans="1:1" s="57" customFormat="1">
      <c r="A206" s="2"/>
    </row>
    <row r="207" spans="1:1" s="57" customFormat="1">
      <c r="A207" s="2"/>
    </row>
    <row r="208" spans="1:1" s="57" customFormat="1">
      <c r="A208" s="2"/>
    </row>
    <row r="209" spans="1:1" s="57" customFormat="1">
      <c r="A209" s="2"/>
    </row>
    <row r="210" spans="1:1" s="57" customFormat="1">
      <c r="A210" s="2"/>
    </row>
    <row r="211" spans="1:1" s="57" customFormat="1">
      <c r="A211" s="2"/>
    </row>
    <row r="212" spans="1:1" s="57" customFormat="1">
      <c r="A212" s="2"/>
    </row>
    <row r="213" spans="1:1" s="57" customFormat="1">
      <c r="A213" s="2"/>
    </row>
    <row r="214" spans="1:1" s="57" customFormat="1">
      <c r="A214" s="2"/>
    </row>
    <row r="215" spans="1:1" s="57" customFormat="1">
      <c r="A215" s="2"/>
    </row>
    <row r="216" spans="1:1" s="57" customFormat="1">
      <c r="A216" s="2"/>
    </row>
    <row r="217" spans="1:1" s="57" customFormat="1">
      <c r="A217" s="2"/>
    </row>
    <row r="218" spans="1:1" s="57" customFormat="1">
      <c r="A218" s="2"/>
    </row>
    <row r="219" spans="1:1" s="57" customFormat="1">
      <c r="A219" s="2"/>
    </row>
    <row r="220" spans="1:1" s="57" customFormat="1">
      <c r="A220" s="2"/>
    </row>
    <row r="221" spans="1:1" s="57" customFormat="1">
      <c r="A221" s="2"/>
    </row>
    <row r="222" spans="1:1" s="57" customFormat="1">
      <c r="A222" s="2"/>
    </row>
    <row r="223" spans="1:1" s="57" customFormat="1">
      <c r="A223" s="2"/>
    </row>
    <row r="224" spans="1:1" s="57" customFormat="1">
      <c r="A224" s="2"/>
    </row>
    <row r="225" spans="1:1" s="57" customFormat="1">
      <c r="A225" s="2"/>
    </row>
    <row r="226" spans="1:1" s="57" customFormat="1">
      <c r="A226" s="2"/>
    </row>
    <row r="227" spans="1:1" s="57" customFormat="1">
      <c r="A227" s="2"/>
    </row>
    <row r="228" spans="1:1" s="57" customFormat="1">
      <c r="A228" s="2"/>
    </row>
    <row r="229" spans="1:1" s="57" customFormat="1">
      <c r="A229" s="2"/>
    </row>
    <row r="230" spans="1:1" s="57" customFormat="1">
      <c r="A230" s="2"/>
    </row>
    <row r="231" spans="1:1" s="57" customFormat="1">
      <c r="A231" s="2"/>
    </row>
    <row r="232" spans="1:1" s="57" customFormat="1">
      <c r="A232" s="2"/>
    </row>
    <row r="233" spans="1:1" s="57" customFormat="1">
      <c r="A233" s="2"/>
    </row>
    <row r="234" spans="1:1" s="57" customFormat="1">
      <c r="A234" s="2"/>
    </row>
    <row r="235" spans="1:1" s="57" customFormat="1">
      <c r="A235" s="2"/>
    </row>
    <row r="236" spans="1:1" s="57" customFormat="1">
      <c r="A236" s="2"/>
    </row>
    <row r="237" spans="1:1" s="57" customFormat="1">
      <c r="A237" s="2"/>
    </row>
    <row r="238" spans="1:1" s="57" customFormat="1">
      <c r="A238" s="2"/>
    </row>
    <row r="239" spans="1:1" s="57" customFormat="1">
      <c r="A239" s="2"/>
    </row>
    <row r="240" spans="1:1" s="57" customFormat="1">
      <c r="A240" s="2"/>
    </row>
    <row r="241" spans="1:1" s="57" customFormat="1">
      <c r="A241" s="2"/>
    </row>
    <row r="242" spans="1:1" s="57" customFormat="1">
      <c r="A242" s="2"/>
    </row>
    <row r="243" spans="1:1" s="57" customFormat="1">
      <c r="A243" s="2"/>
    </row>
    <row r="244" spans="1:1" s="57" customFormat="1">
      <c r="A244" s="2"/>
    </row>
    <row r="245" spans="1:1" s="57" customFormat="1">
      <c r="A245" s="2"/>
    </row>
    <row r="246" spans="1:1" s="57" customFormat="1">
      <c r="A246" s="2"/>
    </row>
    <row r="247" spans="1:1" s="57" customFormat="1">
      <c r="A247" s="2"/>
    </row>
    <row r="248" spans="1:1" s="57" customFormat="1">
      <c r="A248" s="2"/>
    </row>
    <row r="249" spans="1:1" s="57" customFormat="1">
      <c r="A249" s="2"/>
    </row>
    <row r="250" spans="1:1" s="57" customFormat="1">
      <c r="A250" s="2"/>
    </row>
    <row r="251" spans="1:1" s="57" customFormat="1">
      <c r="A251" s="2"/>
    </row>
    <row r="252" spans="1:1" s="57" customFormat="1">
      <c r="A252" s="2"/>
    </row>
    <row r="253" spans="1:1" s="57" customFormat="1">
      <c r="A253" s="2"/>
    </row>
    <row r="254" spans="1:1" s="57" customFormat="1">
      <c r="A254" s="2"/>
    </row>
    <row r="255" spans="1:1" s="57" customFormat="1">
      <c r="A255" s="2"/>
    </row>
    <row r="256" spans="1:1" s="57" customFormat="1">
      <c r="A256" s="2"/>
    </row>
    <row r="257" spans="1:1" s="57" customFormat="1">
      <c r="A257" s="2"/>
    </row>
    <row r="258" spans="1:1" s="57" customFormat="1">
      <c r="A258" s="2"/>
    </row>
    <row r="259" spans="1:1" s="57" customFormat="1">
      <c r="A259" s="2"/>
    </row>
    <row r="260" spans="1:1" s="57" customFormat="1">
      <c r="A260" s="2"/>
    </row>
    <row r="261" spans="1:1" s="57" customFormat="1">
      <c r="A261" s="2"/>
    </row>
    <row r="262" spans="1:1" s="57" customFormat="1">
      <c r="A262" s="2"/>
    </row>
    <row r="263" spans="1:1" s="57" customFormat="1">
      <c r="A263" s="2"/>
    </row>
    <row r="264" spans="1:1" s="57" customFormat="1">
      <c r="A264" s="2"/>
    </row>
    <row r="265" spans="1:1" s="57" customFormat="1">
      <c r="A265" s="2"/>
    </row>
    <row r="266" spans="1:1" s="57" customFormat="1">
      <c r="A266" s="2"/>
    </row>
    <row r="267" spans="1:1" s="57" customFormat="1">
      <c r="A267" s="2"/>
    </row>
    <row r="268" spans="1:1" s="57" customFormat="1">
      <c r="A268" s="2"/>
    </row>
    <row r="269" spans="1:1" s="57" customFormat="1">
      <c r="A269" s="2"/>
    </row>
    <row r="270" spans="1:1" s="57" customFormat="1">
      <c r="A270" s="2"/>
    </row>
    <row r="271" spans="1:1" s="57" customFormat="1">
      <c r="A271" s="2"/>
    </row>
    <row r="272" spans="1:1" s="57" customFormat="1">
      <c r="A272" s="2"/>
    </row>
    <row r="273" spans="1:1" s="57" customFormat="1">
      <c r="A273" s="2"/>
    </row>
    <row r="274" spans="1:1" s="57" customFormat="1">
      <c r="A274" s="2"/>
    </row>
    <row r="275" spans="1:1" s="57" customFormat="1">
      <c r="A275" s="2"/>
    </row>
    <row r="276" spans="1:1" s="57" customFormat="1">
      <c r="A276" s="2"/>
    </row>
    <row r="277" spans="1:1" s="57" customFormat="1">
      <c r="A277" s="2"/>
    </row>
    <row r="278" spans="1:1" s="57" customFormat="1">
      <c r="A278" s="2"/>
    </row>
    <row r="279" spans="1:1" s="57" customFormat="1">
      <c r="A279" s="2"/>
    </row>
    <row r="280" spans="1:1" s="57" customFormat="1">
      <c r="A280" s="2"/>
    </row>
    <row r="281" spans="1:1" s="57" customFormat="1">
      <c r="A281" s="2"/>
    </row>
    <row r="282" spans="1:1" s="57" customFormat="1">
      <c r="A282" s="2"/>
    </row>
    <row r="283" spans="1:1" s="57" customFormat="1">
      <c r="A283" s="2"/>
    </row>
    <row r="284" spans="1:1" s="57" customFormat="1">
      <c r="A284" s="2"/>
    </row>
    <row r="285" spans="1:1" s="57" customFormat="1">
      <c r="A285" s="2"/>
    </row>
    <row r="286" spans="1:1" s="57" customFormat="1">
      <c r="A286" s="2"/>
    </row>
    <row r="287" spans="1:1" s="57" customFormat="1">
      <c r="A287" s="2"/>
    </row>
    <row r="288" spans="1:1" s="57" customFormat="1">
      <c r="A288" s="2"/>
    </row>
    <row r="289" spans="1:1" s="57" customFormat="1">
      <c r="A289" s="2"/>
    </row>
    <row r="290" spans="1:1" s="57" customFormat="1">
      <c r="A290" s="2"/>
    </row>
    <row r="291" spans="1:1" s="57" customFormat="1">
      <c r="A291" s="2"/>
    </row>
    <row r="292" spans="1:1" s="57" customFormat="1">
      <c r="A292" s="2"/>
    </row>
    <row r="293" spans="1:1" s="57" customFormat="1">
      <c r="A293" s="2"/>
    </row>
    <row r="294" spans="1:1" s="57" customFormat="1">
      <c r="A294" s="2"/>
    </row>
    <row r="295" spans="1:1" s="57" customFormat="1">
      <c r="A295" s="2"/>
    </row>
    <row r="296" spans="1:1" s="57" customFormat="1">
      <c r="A296" s="2"/>
    </row>
    <row r="297" spans="1:1" s="57" customFormat="1">
      <c r="A297" s="2"/>
    </row>
    <row r="298" spans="1:1" s="57" customFormat="1">
      <c r="A298" s="2"/>
    </row>
    <row r="299" spans="1:1" s="57" customFormat="1">
      <c r="A299" s="2"/>
    </row>
    <row r="300" spans="1:1" s="57" customFormat="1">
      <c r="A300" s="2"/>
    </row>
    <row r="301" spans="1:1" s="57" customFormat="1">
      <c r="A301" s="2"/>
    </row>
    <row r="302" spans="1:1" s="57" customFormat="1">
      <c r="A302" s="2"/>
    </row>
    <row r="303" spans="1:1" s="57" customFormat="1">
      <c r="A303" s="2"/>
    </row>
    <row r="304" spans="1:1" s="57" customFormat="1">
      <c r="A304" s="2"/>
    </row>
    <row r="305" spans="1:1" s="57" customFormat="1">
      <c r="A305" s="2"/>
    </row>
    <row r="306" spans="1:1" s="57" customFormat="1">
      <c r="A306" s="2"/>
    </row>
    <row r="307" spans="1:1" s="57" customFormat="1">
      <c r="A307" s="2"/>
    </row>
    <row r="308" spans="1:1" s="57" customFormat="1">
      <c r="A308" s="2"/>
    </row>
    <row r="309" spans="1:1" s="57" customFormat="1">
      <c r="A309" s="2"/>
    </row>
    <row r="310" spans="1:1" s="57" customFormat="1">
      <c r="A310" s="2"/>
    </row>
    <row r="311" spans="1:1" s="57" customFormat="1">
      <c r="A311" s="2"/>
    </row>
    <row r="312" spans="1:1" s="57" customFormat="1">
      <c r="A312" s="2"/>
    </row>
    <row r="313" spans="1:1" s="57" customFormat="1">
      <c r="A313" s="2"/>
    </row>
    <row r="314" spans="1:1" s="57" customFormat="1">
      <c r="A314" s="2"/>
    </row>
    <row r="315" spans="1:1" s="57" customFormat="1">
      <c r="A315" s="2"/>
    </row>
    <row r="316" spans="1:1" s="57" customFormat="1">
      <c r="A316" s="2"/>
    </row>
    <row r="317" spans="1:1" s="57" customFormat="1">
      <c r="A317" s="2"/>
    </row>
    <row r="318" spans="1:1" s="57" customFormat="1">
      <c r="A318" s="2"/>
    </row>
    <row r="319" spans="1:1" s="57" customFormat="1">
      <c r="A319" s="2"/>
    </row>
    <row r="320" spans="1:1" s="57" customFormat="1">
      <c r="A320" s="2"/>
    </row>
    <row r="321" spans="1:1" s="57" customFormat="1">
      <c r="A321" s="2"/>
    </row>
    <row r="322" spans="1:1" s="57" customFormat="1">
      <c r="A322" s="2"/>
    </row>
    <row r="323" spans="1:1" s="57" customFormat="1">
      <c r="A323" s="2"/>
    </row>
    <row r="324" spans="1:1" s="57" customFormat="1">
      <c r="A324" s="2"/>
    </row>
    <row r="325" spans="1:1" s="57" customFormat="1">
      <c r="A325" s="2"/>
    </row>
    <row r="326" spans="1:1" s="57" customFormat="1">
      <c r="A326" s="2"/>
    </row>
    <row r="327" spans="1:1" s="57" customFormat="1">
      <c r="A327" s="2"/>
    </row>
    <row r="328" spans="1:1" s="57" customFormat="1">
      <c r="A328" s="2"/>
    </row>
    <row r="329" spans="1:1" s="57" customFormat="1">
      <c r="A329" s="2"/>
    </row>
    <row r="330" spans="1:1" s="57" customFormat="1">
      <c r="A330" s="2"/>
    </row>
    <row r="331" spans="1:1" s="57" customFormat="1">
      <c r="A331" s="2"/>
    </row>
    <row r="332" spans="1:1" s="57" customFormat="1">
      <c r="A332" s="2"/>
    </row>
    <row r="333" spans="1:1" s="57" customFormat="1">
      <c r="A333" s="2"/>
    </row>
    <row r="334" spans="1:1" s="57" customFormat="1">
      <c r="A334" s="2"/>
    </row>
    <row r="335" spans="1:1" s="57" customFormat="1">
      <c r="A335" s="2"/>
    </row>
    <row r="336" spans="1:1" s="57" customFormat="1">
      <c r="A336" s="2"/>
    </row>
    <row r="337" spans="1:1" s="57" customFormat="1">
      <c r="A337" s="2"/>
    </row>
    <row r="338" spans="1:1" s="57" customFormat="1">
      <c r="A338" s="2"/>
    </row>
    <row r="339" spans="1:1" s="57" customFormat="1">
      <c r="A339" s="2"/>
    </row>
    <row r="340" spans="1:1" s="57" customFormat="1">
      <c r="A340" s="2"/>
    </row>
    <row r="341" spans="1:1" s="57" customFormat="1">
      <c r="A341" s="2"/>
    </row>
    <row r="342" spans="1:1" s="57" customFormat="1">
      <c r="A342" s="2"/>
    </row>
    <row r="343" spans="1:1" s="57" customFormat="1">
      <c r="A343" s="2"/>
    </row>
    <row r="344" spans="1:1" s="57" customFormat="1">
      <c r="A344" s="2"/>
    </row>
    <row r="345" spans="1:1" s="57" customFormat="1">
      <c r="A345" s="2"/>
    </row>
    <row r="346" spans="1:1" s="57" customFormat="1">
      <c r="A346" s="2"/>
    </row>
    <row r="347" spans="1:1" s="57" customFormat="1">
      <c r="A347" s="2"/>
    </row>
    <row r="348" spans="1:1" s="57" customFormat="1">
      <c r="A348" s="2"/>
    </row>
    <row r="349" spans="1:1" s="57" customFormat="1">
      <c r="A349" s="2"/>
    </row>
    <row r="350" spans="1:1" s="57" customFormat="1">
      <c r="A350" s="2"/>
    </row>
    <row r="351" spans="1:1" s="57" customFormat="1">
      <c r="A351" s="2"/>
    </row>
    <row r="352" spans="1:1" s="57" customFormat="1">
      <c r="A352" s="2"/>
    </row>
    <row r="353" spans="1:1" s="57" customFormat="1">
      <c r="A353" s="2"/>
    </row>
    <row r="354" spans="1:1" s="57" customFormat="1">
      <c r="A354" s="2"/>
    </row>
    <row r="355" spans="1:1" s="57" customFormat="1">
      <c r="A355" s="2"/>
    </row>
    <row r="356" spans="1:1" s="57" customFormat="1">
      <c r="A356" s="2"/>
    </row>
    <row r="357" spans="1:1" s="57" customFormat="1">
      <c r="A357" s="2"/>
    </row>
    <row r="358" spans="1:1" s="57" customFormat="1">
      <c r="A358" s="2"/>
    </row>
    <row r="359" spans="1:1" s="57" customFormat="1">
      <c r="A359" s="2"/>
    </row>
    <row r="360" spans="1:1" s="57" customFormat="1">
      <c r="A360" s="2"/>
    </row>
    <row r="361" spans="1:1" s="57" customFormat="1">
      <c r="A361" s="2"/>
    </row>
    <row r="362" spans="1:1" s="57" customFormat="1">
      <c r="A362" s="2"/>
    </row>
    <row r="363" spans="1:1" s="57" customFormat="1">
      <c r="A363" s="2"/>
    </row>
    <row r="364" spans="1:1" s="57" customFormat="1">
      <c r="A364" s="2"/>
    </row>
    <row r="365" spans="1:1" s="57" customFormat="1">
      <c r="A365" s="2"/>
    </row>
    <row r="366" spans="1:1" s="57" customFormat="1">
      <c r="A366" s="2"/>
    </row>
    <row r="367" spans="1:1" s="57" customFormat="1">
      <c r="A367" s="2"/>
    </row>
    <row r="368" spans="1:1" s="57" customFormat="1">
      <c r="A368" s="2"/>
    </row>
    <row r="369" spans="1:1" s="57" customFormat="1">
      <c r="A369" s="2"/>
    </row>
    <row r="370" spans="1:1" s="57" customFormat="1">
      <c r="A370" s="2"/>
    </row>
    <row r="371" spans="1:1" s="57" customFormat="1">
      <c r="A371" s="2"/>
    </row>
    <row r="372" spans="1:1" s="57" customFormat="1">
      <c r="A372" s="2"/>
    </row>
    <row r="373" spans="1:1" s="57" customFormat="1">
      <c r="A373" s="2"/>
    </row>
    <row r="374" spans="1:1" s="57" customFormat="1">
      <c r="A374" s="2"/>
    </row>
    <row r="375" spans="1:1" s="57" customFormat="1">
      <c r="A375" s="2"/>
    </row>
    <row r="376" spans="1:1" s="57" customFormat="1">
      <c r="A376" s="2"/>
    </row>
    <row r="377" spans="1:1" s="57" customFormat="1">
      <c r="A377" s="2"/>
    </row>
    <row r="378" spans="1:1" s="57" customFormat="1">
      <c r="A378" s="2"/>
    </row>
    <row r="379" spans="1:1" s="57" customFormat="1">
      <c r="A379" s="2"/>
    </row>
    <row r="380" spans="1:1" s="57" customFormat="1">
      <c r="A380" s="2"/>
    </row>
    <row r="381" spans="1:1" s="57" customFormat="1">
      <c r="A381" s="2"/>
    </row>
    <row r="382" spans="1:1" s="57" customFormat="1">
      <c r="A382" s="2"/>
    </row>
    <row r="383" spans="1:1" s="57" customFormat="1">
      <c r="A383" s="2"/>
    </row>
    <row r="384" spans="1:1" s="57" customFormat="1">
      <c r="A384" s="2"/>
    </row>
    <row r="385" spans="1:1" s="57" customFormat="1">
      <c r="A385" s="2"/>
    </row>
    <row r="386" spans="1:1" s="57" customFormat="1">
      <c r="A386" s="2"/>
    </row>
    <row r="387" spans="1:1" s="57" customFormat="1">
      <c r="A387" s="2"/>
    </row>
    <row r="388" spans="1:1" s="57" customFormat="1">
      <c r="A388" s="2"/>
    </row>
    <row r="389" spans="1:1" s="57" customFormat="1">
      <c r="A389" s="2"/>
    </row>
    <row r="390" spans="1:1" s="57" customFormat="1">
      <c r="A390" s="2"/>
    </row>
    <row r="391" spans="1:1" s="57" customFormat="1">
      <c r="A391" s="2"/>
    </row>
    <row r="392" spans="1:1" s="57" customFormat="1">
      <c r="A392" s="2"/>
    </row>
    <row r="393" spans="1:1" s="57" customFormat="1">
      <c r="A393" s="2"/>
    </row>
    <row r="394" spans="1:1" s="57" customFormat="1">
      <c r="A394" s="2"/>
    </row>
    <row r="395" spans="1:1" s="57" customFormat="1">
      <c r="A395" s="2"/>
    </row>
    <row r="396" spans="1:1" s="57" customFormat="1">
      <c r="A396" s="2"/>
    </row>
    <row r="397" spans="1:1" s="57" customFormat="1">
      <c r="A397" s="2"/>
    </row>
    <row r="398" spans="1:1" s="57" customFormat="1">
      <c r="A398" s="2"/>
    </row>
    <row r="399" spans="1:1" s="57" customFormat="1">
      <c r="A399" s="2"/>
    </row>
    <row r="400" spans="1:1" s="57" customFormat="1">
      <c r="A400" s="2"/>
    </row>
    <row r="401" spans="1:1" s="57" customFormat="1">
      <c r="A401" s="2"/>
    </row>
    <row r="402" spans="1:1" s="57" customFormat="1">
      <c r="A402" s="2"/>
    </row>
    <row r="403" spans="1:1" s="57" customFormat="1">
      <c r="A403" s="2"/>
    </row>
    <row r="404" spans="1:1" s="57" customFormat="1">
      <c r="A404" s="2"/>
    </row>
    <row r="405" spans="1:1" s="57" customFormat="1">
      <c r="A405" s="2"/>
    </row>
    <row r="406" spans="1:1" s="57" customFormat="1">
      <c r="A406" s="2"/>
    </row>
    <row r="407" spans="1:1" s="57" customFormat="1">
      <c r="A407" s="2"/>
    </row>
    <row r="408" spans="1:1" s="57" customFormat="1">
      <c r="A408" s="2"/>
    </row>
    <row r="409" spans="1:1" s="57" customFormat="1">
      <c r="A409" s="2"/>
    </row>
    <row r="410" spans="1:1" s="57" customFormat="1">
      <c r="A410" s="2"/>
    </row>
    <row r="411" spans="1:1" s="57" customFormat="1">
      <c r="A411" s="2"/>
    </row>
    <row r="412" spans="1:1" s="57" customFormat="1">
      <c r="A412" s="2"/>
    </row>
    <row r="413" spans="1:1" s="57" customFormat="1">
      <c r="A413" s="2"/>
    </row>
  </sheetData>
  <sheetProtection algorithmName="SHA-512" hashValue="Ack3eh1poOvsvJ0aZtf/ds6L0qonzyxWaV7wgYhsTGxjXgVDAJLO2cqrEBg0FaTeTLB5LTTvXBzyKmk+k8d9zQ==" saltValue="YbI9hd777Z5CyLAbUuUhAw==" spinCount="100000" sheet="1" objects="1" scenarios="1"/>
  <mergeCells count="8">
    <mergeCell ref="B12:K41"/>
    <mergeCell ref="B57:D57"/>
    <mergeCell ref="B4:H4"/>
    <mergeCell ref="D6:G6"/>
    <mergeCell ref="D7:G7"/>
    <mergeCell ref="D8:G8"/>
    <mergeCell ref="B9:C9"/>
    <mergeCell ref="D9:G9"/>
  </mergeCells>
  <dataValidations count="1">
    <dataValidation type="list" allowBlank="1" showInputMessage="1" showErrorMessage="1" sqref="I55 I45" xr:uid="{278B21BC-6960-EB4D-AE85-0B9540552EE6}">
      <formula1>"Implemented, Partially Implemented, Inherited, Compensated, Planned, Not Applicable"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D959-591C-EF4F-A6DD-B4AFC167D687}">
  <sheetPr>
    <tabColor rgb="FF00B050"/>
  </sheetPr>
  <dimension ref="A1:O394"/>
  <sheetViews>
    <sheetView zoomScale="90" zoomScaleNormal="90" workbookViewId="0">
      <selection activeCell="C8" sqref="C8"/>
    </sheetView>
  </sheetViews>
  <sheetFormatPr defaultColWidth="11" defaultRowHeight="15.75"/>
  <cols>
    <col min="1" max="1" width="2.125" style="2" customWidth="1"/>
    <col min="2" max="2" width="34" style="2" customWidth="1"/>
    <col min="3" max="3" width="80.125" style="2" customWidth="1"/>
    <col min="4" max="4" width="34.5" style="2" customWidth="1"/>
    <col min="5" max="5" width="26.375" style="2" customWidth="1"/>
    <col min="6" max="6" width="21" style="2" customWidth="1"/>
    <col min="7" max="7" width="38.875" style="2" customWidth="1"/>
    <col min="8" max="8" width="33.375" style="2" customWidth="1"/>
    <col min="9" max="9" width="14.125" style="2" customWidth="1"/>
    <col min="10" max="10" width="11" style="2" customWidth="1"/>
    <col min="11" max="16384" width="11" style="2"/>
  </cols>
  <sheetData>
    <row r="1" spans="1:9" ht="12" customHeight="1"/>
    <row r="2" spans="1:9" s="78" customFormat="1" ht="35.1" customHeight="1">
      <c r="A2" s="2"/>
      <c r="B2" s="75" t="s">
        <v>5</v>
      </c>
      <c r="C2" s="76"/>
      <c r="D2" s="76"/>
      <c r="E2" s="76"/>
      <c r="F2" s="76"/>
      <c r="G2" s="76"/>
      <c r="H2" s="76"/>
      <c r="I2" s="77"/>
    </row>
    <row r="3" spans="1:9" ht="12" customHeight="1">
      <c r="B3" s="37"/>
      <c r="I3" s="39"/>
    </row>
    <row r="4" spans="1:9">
      <c r="B4" s="79" t="str">
        <f>HYPERLINK("#'System Identification'!B18","1.1 System Name, Title and Location")</f>
        <v>1.1 System Name, Title and Location</v>
      </c>
      <c r="I4" s="39"/>
    </row>
    <row r="5" spans="1:9">
      <c r="B5" s="79" t="str">
        <f>HYPERLINK("#'System Identification'!B25","1.2 Responsible Organization")</f>
        <v>1.2 Responsible Organization</v>
      </c>
      <c r="I5" s="39"/>
    </row>
    <row r="6" spans="1:9">
      <c r="B6" s="79" t="str">
        <f>HYPERLINK("#'System Identification'!B41", "1.3 Designated Contacts")</f>
        <v>1.3 Designated Contacts</v>
      </c>
      <c r="I6" s="39"/>
    </row>
    <row r="7" spans="1:9">
      <c r="B7" s="79" t="str">
        <f>HYPERLINK("#'System Identification'!B71","1.4 Assignment of Security and Privacy Responsibility")</f>
        <v>1.4 Assignment of Security and Privacy Responsibility</v>
      </c>
      <c r="I7" s="39"/>
    </row>
    <row r="8" spans="1:9">
      <c r="B8" s="79" t="str">
        <f>HYPERLINK("#'System Identification'!B110","1.5 System Operational Status")</f>
        <v>1.5 System Operational Status</v>
      </c>
      <c r="I8" s="39"/>
    </row>
    <row r="9" spans="1:9">
      <c r="B9" s="79" t="str">
        <f>HYPERLINK("#'System Identification'!B115","1.6 Description of the Business Process")</f>
        <v>1.6 Description of the Business Process</v>
      </c>
      <c r="I9" s="39"/>
    </row>
    <row r="10" spans="1:9">
      <c r="B10" s="79" t="str">
        <f>HYPERLINK("#'System Identification'!B119","1.7 Description of Operational / System Environment and Special Considerations")</f>
        <v>1.7 Description of Operational / System Environment and Special Considerations</v>
      </c>
      <c r="I10" s="39"/>
    </row>
    <row r="11" spans="1:9">
      <c r="B11" s="79" t="str">
        <f>HYPERLINK("#'System Identification'!B306","1.8 System Interconnection / Information Sharing")</f>
        <v>1.8 System Interconnection / Information Sharing</v>
      </c>
      <c r="I11" s="39"/>
    </row>
    <row r="12" spans="1:9">
      <c r="B12" s="79" t="str">
        <f>HYPERLINK("#'System Identification'!B317","1.9 System Security Level")</f>
        <v>1.9 System Security Level</v>
      </c>
      <c r="I12" s="39"/>
    </row>
    <row r="13" spans="1:9">
      <c r="B13" s="79" t="str">
        <f>HYPERLINK("#'System Identification'!B337","1.10 Applicable Laws or Regulations")</f>
        <v>1.10 Applicable Laws or Regulations</v>
      </c>
      <c r="I13" s="39"/>
    </row>
    <row r="14" spans="1:9">
      <c r="B14" s="79" t="str">
        <f>HYPERLINK("#'System Identification'!B357","1.11 Rules of Behavior")</f>
        <v>1.11 Rules of Behavior</v>
      </c>
      <c r="I14" s="39"/>
    </row>
    <row r="15" spans="1:9">
      <c r="B15" s="79" t="str">
        <f>HYPERLINK("#'System Identification'!B377","1.12 Review of Security or Privacy Controls")</f>
        <v>1.12 Review of Security or Privacy Controls</v>
      </c>
      <c r="I15" s="39"/>
    </row>
    <row r="16" spans="1:9">
      <c r="B16" s="51"/>
      <c r="C16" s="44"/>
      <c r="D16" s="44"/>
      <c r="E16" s="44"/>
      <c r="F16" s="44"/>
      <c r="G16" s="44"/>
      <c r="H16" s="44"/>
      <c r="I16" s="45"/>
    </row>
    <row r="18" spans="1:9" ht="23.25">
      <c r="B18" s="80" t="s">
        <v>45</v>
      </c>
      <c r="C18" s="81"/>
      <c r="D18" s="81"/>
      <c r="E18" s="81"/>
      <c r="F18" s="81"/>
      <c r="G18" s="81"/>
      <c r="H18" s="81"/>
      <c r="I18" s="82"/>
    </row>
    <row r="19" spans="1:9" ht="15.95" customHeight="1">
      <c r="B19" s="401" t="s">
        <v>46</v>
      </c>
      <c r="C19" s="456"/>
      <c r="D19" s="456"/>
      <c r="E19" s="456"/>
      <c r="F19" s="456"/>
      <c r="G19" s="456"/>
      <c r="H19" s="456"/>
      <c r="I19" s="457"/>
    </row>
    <row r="20" spans="1:9" ht="18.75">
      <c r="B20" s="83" t="s">
        <v>47</v>
      </c>
      <c r="C20" s="84" t="s">
        <v>48</v>
      </c>
      <c r="I20" s="39"/>
    </row>
    <row r="21" spans="1:9">
      <c r="B21" s="85" t="s">
        <v>49</v>
      </c>
      <c r="C21" s="216"/>
      <c r="I21" s="39"/>
    </row>
    <row r="22" spans="1:9">
      <c r="B22" s="85" t="s">
        <v>50</v>
      </c>
      <c r="C22" s="86"/>
      <c r="I22" s="39"/>
    </row>
    <row r="23" spans="1:9" ht="31.5">
      <c r="B23" s="87" t="s">
        <v>51</v>
      </c>
      <c r="C23" s="216"/>
      <c r="D23" s="44"/>
      <c r="E23" s="44"/>
      <c r="F23" s="44"/>
      <c r="G23" s="44"/>
      <c r="H23" s="44"/>
      <c r="I23" s="45"/>
    </row>
    <row r="25" spans="1:9" ht="23.25">
      <c r="B25" s="80" t="s">
        <v>52</v>
      </c>
      <c r="C25" s="81"/>
      <c r="D25" s="81"/>
      <c r="E25" s="81"/>
      <c r="F25" s="81"/>
      <c r="G25" s="81"/>
      <c r="H25" s="81"/>
      <c r="I25" s="82"/>
    </row>
    <row r="26" spans="1:9" ht="15.95" customHeight="1">
      <c r="A26" s="11"/>
      <c r="B26" s="471" t="s">
        <v>53</v>
      </c>
      <c r="C26" s="472"/>
      <c r="D26" s="472"/>
      <c r="E26" s="472"/>
      <c r="F26" s="472"/>
      <c r="G26" s="472"/>
      <c r="H26" s="472"/>
      <c r="I26" s="473"/>
    </row>
    <row r="27" spans="1:9" ht="18.75">
      <c r="A27" s="11"/>
      <c r="B27" s="88" t="s">
        <v>54</v>
      </c>
      <c r="C27" s="89" t="s">
        <v>55</v>
      </c>
      <c r="D27" s="90"/>
      <c r="E27" s="90"/>
      <c r="I27" s="39"/>
    </row>
    <row r="28" spans="1:9" ht="18.75">
      <c r="A28" s="11"/>
      <c r="B28" s="91" t="s">
        <v>56</v>
      </c>
      <c r="C28" s="92"/>
      <c r="D28" s="90"/>
      <c r="E28" s="90"/>
      <c r="I28" s="39"/>
    </row>
    <row r="29" spans="1:9" ht="18.75">
      <c r="A29" s="11"/>
      <c r="B29" s="85" t="s">
        <v>57</v>
      </c>
      <c r="C29" s="93"/>
      <c r="D29" s="90"/>
      <c r="E29" s="90"/>
      <c r="I29" s="39"/>
    </row>
    <row r="30" spans="1:9" ht="18.75">
      <c r="A30" s="11"/>
      <c r="B30" s="85" t="s">
        <v>58</v>
      </c>
      <c r="C30" s="94"/>
      <c r="D30" s="90"/>
      <c r="E30" s="90"/>
      <c r="I30" s="39"/>
    </row>
    <row r="31" spans="1:9" ht="18.75">
      <c r="A31" s="11"/>
      <c r="B31" s="85" t="s">
        <v>59</v>
      </c>
      <c r="C31" s="94"/>
      <c r="D31" s="90"/>
      <c r="E31" s="90"/>
      <c r="I31" s="39"/>
    </row>
    <row r="32" spans="1:9" ht="18.75">
      <c r="A32" s="11"/>
      <c r="B32" s="85" t="s">
        <v>60</v>
      </c>
      <c r="C32" s="94"/>
      <c r="D32" s="90"/>
      <c r="E32" s="90"/>
      <c r="I32" s="39"/>
    </row>
    <row r="33" spans="1:9" ht="18.75">
      <c r="A33" s="11"/>
      <c r="B33" s="85" t="s">
        <v>61</v>
      </c>
      <c r="C33" s="95"/>
      <c r="D33" s="90"/>
      <c r="E33" s="90"/>
      <c r="I33" s="39"/>
    </row>
    <row r="34" spans="1:9" ht="18.75">
      <c r="A34" s="11"/>
      <c r="B34" s="91" t="s">
        <v>62</v>
      </c>
      <c r="C34" s="96"/>
      <c r="D34" s="90"/>
      <c r="E34" s="90"/>
      <c r="I34" s="39"/>
    </row>
    <row r="35" spans="1:9" ht="18.75">
      <c r="A35" s="11"/>
      <c r="B35" s="97" t="s">
        <v>57</v>
      </c>
      <c r="C35" s="93"/>
      <c r="D35" s="90"/>
      <c r="E35" s="90"/>
      <c r="I35" s="39"/>
    </row>
    <row r="36" spans="1:9" ht="18.75">
      <c r="A36" s="11"/>
      <c r="B36" s="97" t="s">
        <v>58</v>
      </c>
      <c r="C36" s="94"/>
      <c r="D36" s="90"/>
      <c r="E36" s="90"/>
      <c r="I36" s="39"/>
    </row>
    <row r="37" spans="1:9" ht="18.75">
      <c r="A37" s="11"/>
      <c r="B37" s="97" t="s">
        <v>59</v>
      </c>
      <c r="C37" s="94"/>
      <c r="D37" s="90"/>
      <c r="E37" s="90"/>
      <c r="I37" s="39"/>
    </row>
    <row r="38" spans="1:9" ht="18.75">
      <c r="A38" s="11"/>
      <c r="B38" s="97" t="s">
        <v>60</v>
      </c>
      <c r="C38" s="94"/>
      <c r="D38" s="90"/>
      <c r="E38" s="90"/>
      <c r="I38" s="39"/>
    </row>
    <row r="39" spans="1:9">
      <c r="B39" s="98" t="s">
        <v>61</v>
      </c>
      <c r="C39" s="94"/>
      <c r="D39" s="99"/>
      <c r="E39" s="99"/>
      <c r="F39" s="44"/>
      <c r="G39" s="44"/>
      <c r="H39" s="44"/>
      <c r="I39" s="45"/>
    </row>
    <row r="41" spans="1:9" s="103" customFormat="1" ht="26.25">
      <c r="A41" s="2"/>
      <c r="B41" s="100" t="s">
        <v>63</v>
      </c>
      <c r="C41" s="101"/>
      <c r="D41" s="101"/>
      <c r="E41" s="101"/>
      <c r="F41" s="101"/>
      <c r="G41" s="101"/>
      <c r="H41" s="101"/>
      <c r="I41" s="102"/>
    </row>
    <row r="42" spans="1:9" ht="42" customHeight="1">
      <c r="B42" s="401" t="s">
        <v>64</v>
      </c>
      <c r="C42" s="456"/>
      <c r="D42" s="456"/>
      <c r="E42" s="456"/>
      <c r="F42" s="456"/>
      <c r="G42" s="456"/>
      <c r="H42" s="456"/>
      <c r="I42" s="457"/>
    </row>
    <row r="43" spans="1:9" ht="18.75">
      <c r="B43" s="104" t="s">
        <v>65</v>
      </c>
      <c r="C43" s="105" t="s">
        <v>48</v>
      </c>
      <c r="I43" s="39"/>
    </row>
    <row r="44" spans="1:9">
      <c r="B44" s="106" t="s">
        <v>66</v>
      </c>
      <c r="C44" s="94"/>
      <c r="I44" s="39"/>
    </row>
    <row r="45" spans="1:9">
      <c r="B45" s="106" t="s">
        <v>67</v>
      </c>
      <c r="C45" s="94"/>
      <c r="I45" s="39"/>
    </row>
    <row r="46" spans="1:9">
      <c r="B46" s="106" t="s">
        <v>68</v>
      </c>
      <c r="C46" s="94"/>
      <c r="I46" s="39"/>
    </row>
    <row r="47" spans="1:9">
      <c r="B47" s="106" t="s">
        <v>58</v>
      </c>
      <c r="C47" s="94"/>
      <c r="I47" s="39"/>
    </row>
    <row r="48" spans="1:9">
      <c r="B48" s="106" t="s">
        <v>59</v>
      </c>
      <c r="C48" s="94"/>
      <c r="I48" s="39"/>
    </row>
    <row r="49" spans="2:9">
      <c r="B49" s="106" t="s">
        <v>69</v>
      </c>
      <c r="C49" s="107"/>
      <c r="I49" s="39"/>
    </row>
    <row r="50" spans="2:9">
      <c r="B50" s="106" t="s">
        <v>70</v>
      </c>
      <c r="C50" s="94"/>
      <c r="I50" s="39"/>
    </row>
    <row r="51" spans="2:9" ht="31.5">
      <c r="B51" s="108" t="s">
        <v>71</v>
      </c>
      <c r="C51" s="94"/>
      <c r="I51" s="39"/>
    </row>
    <row r="52" spans="2:9" ht="18.75">
      <c r="B52" s="104" t="s">
        <v>72</v>
      </c>
      <c r="C52" s="105" t="s">
        <v>48</v>
      </c>
      <c r="I52" s="39"/>
    </row>
    <row r="53" spans="2:9">
      <c r="B53" s="106" t="s">
        <v>66</v>
      </c>
      <c r="C53" s="94"/>
      <c r="I53" s="39"/>
    </row>
    <row r="54" spans="2:9">
      <c r="B54" s="106" t="s">
        <v>67</v>
      </c>
      <c r="C54" s="94"/>
      <c r="I54" s="39"/>
    </row>
    <row r="55" spans="2:9">
      <c r="B55" s="106" t="s">
        <v>68</v>
      </c>
      <c r="C55" s="94"/>
      <c r="I55" s="39"/>
    </row>
    <row r="56" spans="2:9">
      <c r="B56" s="106" t="s">
        <v>58</v>
      </c>
      <c r="C56" s="94"/>
      <c r="I56" s="39"/>
    </row>
    <row r="57" spans="2:9">
      <c r="B57" s="106" t="s">
        <v>59</v>
      </c>
      <c r="C57" s="94"/>
      <c r="I57" s="39"/>
    </row>
    <row r="58" spans="2:9">
      <c r="B58" s="106" t="s">
        <v>69</v>
      </c>
      <c r="C58" s="109"/>
      <c r="I58" s="39"/>
    </row>
    <row r="59" spans="2:9">
      <c r="B59" s="106" t="s">
        <v>70</v>
      </c>
      <c r="C59" s="94"/>
      <c r="I59" s="39"/>
    </row>
    <row r="60" spans="2:9" ht="31.5">
      <c r="B60" s="106" t="s">
        <v>71</v>
      </c>
      <c r="C60" s="95"/>
      <c r="I60" s="39"/>
    </row>
    <row r="61" spans="2:9" ht="18.75">
      <c r="B61" s="104" t="s">
        <v>73</v>
      </c>
      <c r="C61" s="105" t="s">
        <v>48</v>
      </c>
      <c r="I61" s="39"/>
    </row>
    <row r="62" spans="2:9">
      <c r="B62" s="106" t="s">
        <v>66</v>
      </c>
      <c r="C62" s="94"/>
      <c r="I62" s="39"/>
    </row>
    <row r="63" spans="2:9">
      <c r="B63" s="106" t="s">
        <v>67</v>
      </c>
      <c r="C63" s="94"/>
      <c r="I63" s="39"/>
    </row>
    <row r="64" spans="2:9">
      <c r="B64" s="106" t="s">
        <v>68</v>
      </c>
      <c r="C64" s="94"/>
      <c r="I64" s="39"/>
    </row>
    <row r="65" spans="2:9">
      <c r="B65" s="106" t="s">
        <v>58</v>
      </c>
      <c r="C65" s="94"/>
      <c r="I65" s="39"/>
    </row>
    <row r="66" spans="2:9">
      <c r="B66" s="106" t="s">
        <v>59</v>
      </c>
      <c r="C66" s="94"/>
      <c r="I66" s="39"/>
    </row>
    <row r="67" spans="2:9">
      <c r="B67" s="106" t="s">
        <v>69</v>
      </c>
      <c r="C67" s="107"/>
      <c r="I67" s="39"/>
    </row>
    <row r="68" spans="2:9">
      <c r="B68" s="106" t="s">
        <v>70</v>
      </c>
      <c r="C68" s="94"/>
      <c r="I68" s="39"/>
    </row>
    <row r="69" spans="2:9" ht="31.5">
      <c r="B69" s="110" t="s">
        <v>71</v>
      </c>
      <c r="C69" s="94"/>
      <c r="D69" s="44"/>
      <c r="E69" s="44"/>
      <c r="F69" s="44"/>
      <c r="G69" s="44"/>
      <c r="H69" s="44"/>
      <c r="I69" s="45"/>
    </row>
    <row r="71" spans="2:9" ht="23.25">
      <c r="B71" s="100" t="s">
        <v>74</v>
      </c>
      <c r="C71" s="111"/>
      <c r="D71" s="111"/>
      <c r="E71" s="111"/>
      <c r="F71" s="111"/>
      <c r="G71" s="111"/>
      <c r="H71" s="111"/>
      <c r="I71" s="82"/>
    </row>
    <row r="72" spans="2:9" ht="36" customHeight="1">
      <c r="B72" s="401" t="s">
        <v>75</v>
      </c>
      <c r="C72" s="456"/>
      <c r="D72" s="456"/>
      <c r="E72" s="456"/>
      <c r="F72" s="456"/>
      <c r="G72" s="456"/>
      <c r="H72" s="456"/>
      <c r="I72" s="457"/>
    </row>
    <row r="73" spans="2:9" ht="18.75">
      <c r="B73" s="104" t="s">
        <v>76</v>
      </c>
      <c r="C73" s="105" t="s">
        <v>48</v>
      </c>
      <c r="I73" s="39"/>
    </row>
    <row r="74" spans="2:9">
      <c r="B74" s="106" t="s">
        <v>66</v>
      </c>
      <c r="C74" s="94"/>
      <c r="I74" s="39"/>
    </row>
    <row r="75" spans="2:9">
      <c r="B75" s="106" t="s">
        <v>67</v>
      </c>
      <c r="C75" s="94"/>
      <c r="I75" s="39"/>
    </row>
    <row r="76" spans="2:9">
      <c r="B76" s="106" t="s">
        <v>68</v>
      </c>
      <c r="C76" s="94"/>
      <c r="I76" s="39"/>
    </row>
    <row r="77" spans="2:9">
      <c r="B77" s="106" t="s">
        <v>58</v>
      </c>
      <c r="C77" s="94"/>
      <c r="I77" s="39"/>
    </row>
    <row r="78" spans="2:9">
      <c r="B78" s="106" t="s">
        <v>59</v>
      </c>
      <c r="C78" s="94"/>
      <c r="I78" s="39"/>
    </row>
    <row r="79" spans="2:9">
      <c r="B79" s="106" t="s">
        <v>69</v>
      </c>
      <c r="C79" s="107"/>
      <c r="I79" s="39"/>
    </row>
    <row r="80" spans="2:9">
      <c r="B80" s="106" t="s">
        <v>70</v>
      </c>
      <c r="C80" s="94"/>
      <c r="I80" s="39"/>
    </row>
    <row r="81" spans="2:9" ht="31.5">
      <c r="B81" s="106" t="s">
        <v>77</v>
      </c>
      <c r="C81" s="95"/>
      <c r="I81" s="39"/>
    </row>
    <row r="82" spans="2:9" ht="18.75">
      <c r="B82" s="104" t="s">
        <v>78</v>
      </c>
      <c r="C82" s="105" t="s">
        <v>48</v>
      </c>
      <c r="I82" s="39"/>
    </row>
    <row r="83" spans="2:9">
      <c r="B83" s="106" t="s">
        <v>66</v>
      </c>
      <c r="C83" s="94"/>
      <c r="I83" s="39"/>
    </row>
    <row r="84" spans="2:9">
      <c r="B84" s="106" t="s">
        <v>67</v>
      </c>
      <c r="C84" s="94"/>
      <c r="I84" s="39"/>
    </row>
    <row r="85" spans="2:9">
      <c r="B85" s="106" t="s">
        <v>68</v>
      </c>
      <c r="C85" s="94"/>
      <c r="I85" s="39"/>
    </row>
    <row r="86" spans="2:9">
      <c r="B86" s="106" t="s">
        <v>58</v>
      </c>
      <c r="C86" s="94"/>
      <c r="I86" s="39"/>
    </row>
    <row r="87" spans="2:9">
      <c r="B87" s="106" t="s">
        <v>59</v>
      </c>
      <c r="C87" s="94"/>
      <c r="I87" s="39"/>
    </row>
    <row r="88" spans="2:9">
      <c r="B88" s="106" t="s">
        <v>69</v>
      </c>
      <c r="C88" s="94"/>
      <c r="I88" s="39"/>
    </row>
    <row r="89" spans="2:9">
      <c r="B89" s="106" t="s">
        <v>70</v>
      </c>
      <c r="C89" s="94"/>
      <c r="I89" s="39"/>
    </row>
    <row r="90" spans="2:9" ht="31.5">
      <c r="B90" s="106" t="s">
        <v>77</v>
      </c>
      <c r="C90" s="95"/>
      <c r="I90" s="39"/>
    </row>
    <row r="91" spans="2:9" ht="18.75">
      <c r="B91" s="104" t="s">
        <v>79</v>
      </c>
      <c r="C91" s="105" t="s">
        <v>48</v>
      </c>
      <c r="I91" s="39"/>
    </row>
    <row r="92" spans="2:9">
      <c r="B92" s="106" t="s">
        <v>66</v>
      </c>
      <c r="C92" s="94"/>
      <c r="I92" s="39"/>
    </row>
    <row r="93" spans="2:9">
      <c r="B93" s="106" t="s">
        <v>67</v>
      </c>
      <c r="C93" s="94"/>
      <c r="I93" s="39"/>
    </row>
    <row r="94" spans="2:9">
      <c r="B94" s="106" t="s">
        <v>68</v>
      </c>
      <c r="C94" s="94"/>
      <c r="I94" s="39"/>
    </row>
    <row r="95" spans="2:9">
      <c r="B95" s="106" t="s">
        <v>58</v>
      </c>
      <c r="C95" s="94"/>
      <c r="I95" s="39"/>
    </row>
    <row r="96" spans="2:9">
      <c r="B96" s="106" t="s">
        <v>59</v>
      </c>
      <c r="C96" s="94"/>
      <c r="I96" s="39"/>
    </row>
    <row r="97" spans="2:9">
      <c r="B97" s="106" t="s">
        <v>69</v>
      </c>
      <c r="C97" s="107"/>
      <c r="I97" s="39"/>
    </row>
    <row r="98" spans="2:9">
      <c r="B98" s="106" t="s">
        <v>70</v>
      </c>
      <c r="C98" s="94"/>
      <c r="I98" s="39"/>
    </row>
    <row r="99" spans="2:9" ht="31.5">
      <c r="B99" s="106" t="s">
        <v>77</v>
      </c>
      <c r="C99" s="95"/>
      <c r="I99" s="39"/>
    </row>
    <row r="100" spans="2:9" ht="18.75">
      <c r="B100" s="104" t="s">
        <v>80</v>
      </c>
      <c r="C100" s="105" t="s">
        <v>48</v>
      </c>
      <c r="I100" s="39"/>
    </row>
    <row r="101" spans="2:9">
      <c r="B101" s="106" t="s">
        <v>66</v>
      </c>
      <c r="C101" s="94"/>
      <c r="I101" s="39"/>
    </row>
    <row r="102" spans="2:9">
      <c r="B102" s="106" t="s">
        <v>67</v>
      </c>
      <c r="C102" s="94"/>
      <c r="I102" s="39"/>
    </row>
    <row r="103" spans="2:9">
      <c r="B103" s="106" t="s">
        <v>68</v>
      </c>
      <c r="C103" s="94"/>
      <c r="I103" s="39"/>
    </row>
    <row r="104" spans="2:9">
      <c r="B104" s="106" t="s">
        <v>58</v>
      </c>
      <c r="C104" s="94"/>
      <c r="I104" s="39"/>
    </row>
    <row r="105" spans="2:9">
      <c r="B105" s="106" t="s">
        <v>59</v>
      </c>
      <c r="C105" s="94"/>
      <c r="I105" s="39"/>
    </row>
    <row r="106" spans="2:9">
      <c r="B106" s="106" t="s">
        <v>69</v>
      </c>
      <c r="C106" s="94"/>
      <c r="I106" s="39"/>
    </row>
    <row r="107" spans="2:9">
      <c r="B107" s="106" t="s">
        <v>70</v>
      </c>
      <c r="C107" s="94"/>
      <c r="I107" s="39"/>
    </row>
    <row r="108" spans="2:9" ht="31.5">
      <c r="B108" s="110" t="s">
        <v>77</v>
      </c>
      <c r="C108" s="94"/>
      <c r="D108" s="44"/>
      <c r="E108" s="44"/>
      <c r="F108" s="44"/>
      <c r="G108" s="44"/>
      <c r="H108" s="44"/>
      <c r="I108" s="45"/>
    </row>
    <row r="110" spans="2:9" ht="18.95" customHeight="1">
      <c r="B110" s="100" t="s">
        <v>81</v>
      </c>
      <c r="C110" s="111"/>
      <c r="D110" s="111"/>
      <c r="E110" s="111"/>
      <c r="F110" s="111"/>
      <c r="G110" s="111"/>
      <c r="H110" s="111"/>
      <c r="I110" s="82"/>
    </row>
    <row r="111" spans="2:9" ht="18.95" customHeight="1">
      <c r="B111" s="474" t="s">
        <v>82</v>
      </c>
      <c r="C111" s="475"/>
      <c r="D111" s="475"/>
      <c r="E111" s="475"/>
      <c r="F111" s="475"/>
      <c r="G111" s="475"/>
      <c r="H111" s="475"/>
      <c r="I111" s="112"/>
    </row>
    <row r="112" spans="2:9" ht="18.75">
      <c r="B112" s="113" t="s">
        <v>83</v>
      </c>
      <c r="C112" s="114" t="s">
        <v>48</v>
      </c>
      <c r="I112" s="39"/>
    </row>
    <row r="113" spans="1:10" ht="47.25">
      <c r="B113" s="115" t="s">
        <v>84</v>
      </c>
      <c r="C113" s="116"/>
      <c r="D113" s="44"/>
      <c r="E113" s="44"/>
      <c r="F113" s="44"/>
      <c r="G113" s="44"/>
      <c r="H113" s="44"/>
      <c r="I113" s="45"/>
    </row>
    <row r="115" spans="1:10" s="119" customFormat="1" ht="23.25">
      <c r="A115" s="2"/>
      <c r="B115" s="100" t="s">
        <v>85</v>
      </c>
      <c r="C115" s="117"/>
      <c r="D115" s="117"/>
      <c r="E115" s="117"/>
      <c r="F115" s="117"/>
      <c r="G115" s="117"/>
      <c r="H115" s="117"/>
      <c r="I115" s="118"/>
    </row>
    <row r="116" spans="1:10" ht="141" customHeight="1">
      <c r="B116" s="401" t="s">
        <v>86</v>
      </c>
      <c r="C116" s="456"/>
      <c r="D116" s="456"/>
      <c r="E116" s="456"/>
      <c r="F116" s="456"/>
      <c r="G116" s="456"/>
      <c r="H116" s="456"/>
      <c r="I116" s="457"/>
      <c r="J116" s="120"/>
    </row>
    <row r="117" spans="1:10" ht="93.95" customHeight="1">
      <c r="B117" s="453" t="s">
        <v>87</v>
      </c>
      <c r="C117" s="454"/>
      <c r="D117" s="454"/>
      <c r="E117" s="454"/>
      <c r="F117" s="454"/>
      <c r="G117" s="454"/>
      <c r="H117" s="454"/>
      <c r="I117" s="455"/>
      <c r="J117" s="120"/>
    </row>
    <row r="119" spans="1:10" s="119" customFormat="1" ht="23.25">
      <c r="A119" s="2"/>
      <c r="B119" s="100" t="s">
        <v>88</v>
      </c>
      <c r="C119" s="117"/>
      <c r="D119" s="117"/>
      <c r="E119" s="117"/>
      <c r="F119" s="117"/>
      <c r="G119" s="117"/>
      <c r="H119" s="117"/>
      <c r="I119" s="118"/>
    </row>
    <row r="120" spans="1:10" ht="6" customHeight="1">
      <c r="B120" s="37"/>
      <c r="I120" s="39"/>
    </row>
    <row r="121" spans="1:10" s="124" customFormat="1" ht="18.75">
      <c r="A121" s="2"/>
      <c r="B121" s="121" t="s">
        <v>89</v>
      </c>
      <c r="C121" s="122"/>
      <c r="D121" s="122"/>
      <c r="E121" s="122"/>
      <c r="F121" s="122"/>
      <c r="G121" s="122"/>
      <c r="H121" s="122"/>
      <c r="I121" s="123"/>
    </row>
    <row r="122" spans="1:10" ht="93" customHeight="1">
      <c r="B122" s="401" t="s">
        <v>90</v>
      </c>
      <c r="C122" s="456"/>
      <c r="D122" s="456"/>
      <c r="E122" s="456"/>
      <c r="F122" s="456"/>
      <c r="G122" s="456"/>
      <c r="H122" s="456"/>
      <c r="I122" s="457"/>
      <c r="J122" s="120"/>
    </row>
    <row r="123" spans="1:10" ht="116.1" customHeight="1">
      <c r="B123" s="458" t="s">
        <v>87</v>
      </c>
      <c r="C123" s="459"/>
      <c r="D123" s="459"/>
      <c r="E123" s="459"/>
      <c r="F123" s="459"/>
      <c r="G123" s="459"/>
      <c r="H123" s="459"/>
      <c r="I123" s="460"/>
      <c r="J123" s="125"/>
    </row>
    <row r="124" spans="1:10" ht="6" customHeight="1">
      <c r="B124" s="126"/>
      <c r="C124" s="127"/>
      <c r="D124" s="127"/>
      <c r="E124" s="127"/>
      <c r="F124" s="127"/>
      <c r="G124" s="127"/>
      <c r="H124" s="127"/>
      <c r="I124" s="128"/>
      <c r="J124" s="125"/>
    </row>
    <row r="125" spans="1:10" s="124" customFormat="1" ht="18.75">
      <c r="A125" s="2"/>
      <c r="B125" s="121" t="s">
        <v>91</v>
      </c>
      <c r="C125" s="122"/>
      <c r="D125" s="122"/>
      <c r="E125" s="122"/>
      <c r="F125" s="122"/>
      <c r="G125" s="122"/>
      <c r="H125" s="122"/>
      <c r="I125" s="123"/>
    </row>
    <row r="126" spans="1:10" ht="87" customHeight="1">
      <c r="B126" s="401" t="s">
        <v>92</v>
      </c>
      <c r="C126" s="456"/>
      <c r="D126" s="456"/>
      <c r="E126" s="456"/>
      <c r="F126" s="456"/>
      <c r="G126" s="456"/>
      <c r="H126" s="456"/>
      <c r="I126" s="457"/>
      <c r="J126" s="120"/>
    </row>
    <row r="127" spans="1:10" ht="116.1" customHeight="1">
      <c r="B127" s="458" t="s">
        <v>93</v>
      </c>
      <c r="C127" s="459"/>
      <c r="D127" s="459"/>
      <c r="E127" s="459"/>
      <c r="F127" s="459"/>
      <c r="G127" s="459"/>
      <c r="H127" s="459"/>
      <c r="I127" s="460"/>
      <c r="J127" s="129"/>
    </row>
    <row r="128" spans="1:10" ht="15.95" customHeight="1">
      <c r="B128" s="401" t="s">
        <v>94</v>
      </c>
      <c r="C128" s="456"/>
      <c r="D128" s="456"/>
      <c r="E128" s="456"/>
      <c r="F128" s="456"/>
      <c r="G128" s="456"/>
      <c r="H128" s="456"/>
      <c r="I128" s="457"/>
      <c r="J128" s="120"/>
    </row>
    <row r="129" spans="1:15" ht="21" customHeight="1">
      <c r="B129" s="433"/>
      <c r="C129" s="461"/>
      <c r="D129" s="461"/>
      <c r="E129" s="461"/>
      <c r="F129" s="461"/>
      <c r="G129" s="461"/>
      <c r="H129" s="461"/>
      <c r="I129" s="462"/>
    </row>
    <row r="130" spans="1:15" ht="409.5" customHeight="1">
      <c r="B130" s="463" t="s">
        <v>95</v>
      </c>
      <c r="C130" s="464"/>
      <c r="D130" s="465"/>
      <c r="E130" s="466" t="s">
        <v>96</v>
      </c>
      <c r="F130" s="464"/>
      <c r="G130" s="464"/>
      <c r="H130" s="464"/>
      <c r="I130" s="467"/>
      <c r="J130" s="130"/>
      <c r="K130" s="130"/>
      <c r="L130" s="130"/>
      <c r="M130" s="130"/>
      <c r="N130" s="130"/>
      <c r="O130" s="130"/>
    </row>
    <row r="131" spans="1:15" s="131" customFormat="1" ht="23.1" customHeight="1">
      <c r="A131" s="2"/>
      <c r="B131" s="468" t="s">
        <v>97</v>
      </c>
      <c r="C131" s="469"/>
      <c r="D131" s="469"/>
      <c r="E131" s="469"/>
      <c r="F131" s="469"/>
      <c r="G131" s="469"/>
      <c r="H131" s="469"/>
      <c r="I131" s="470"/>
    </row>
    <row r="132" spans="1:15" ht="255.95" customHeight="1">
      <c r="B132" s="463" t="s">
        <v>87</v>
      </c>
      <c r="C132" s="464"/>
      <c r="D132" s="464"/>
      <c r="E132" s="464"/>
      <c r="F132" s="464"/>
      <c r="G132" s="464"/>
      <c r="H132" s="464"/>
      <c r="I132" s="467"/>
    </row>
    <row r="133" spans="1:15" ht="6" customHeight="1">
      <c r="B133" s="126"/>
      <c r="C133" s="127"/>
      <c r="D133" s="127"/>
      <c r="E133" s="127"/>
      <c r="F133" s="127"/>
      <c r="G133" s="127"/>
      <c r="H133" s="127"/>
      <c r="I133" s="128"/>
      <c r="J133" s="125"/>
    </row>
    <row r="134" spans="1:15" s="124" customFormat="1" ht="18.75">
      <c r="A134" s="2"/>
      <c r="B134" s="121" t="s">
        <v>98</v>
      </c>
      <c r="C134" s="122"/>
      <c r="D134" s="122"/>
      <c r="E134" s="122"/>
      <c r="F134" s="122"/>
      <c r="G134" s="122"/>
      <c r="H134" s="122"/>
      <c r="I134" s="123"/>
    </row>
    <row r="135" spans="1:15" ht="408.95" customHeight="1">
      <c r="B135" s="401" t="s">
        <v>99</v>
      </c>
      <c r="C135" s="456"/>
      <c r="D135" s="456"/>
      <c r="E135" s="456"/>
      <c r="F135" s="456"/>
      <c r="G135" s="456"/>
      <c r="H135" s="456"/>
      <c r="I135" s="457"/>
    </row>
    <row r="136" spans="1:15" ht="18.75">
      <c r="B136" s="132" t="s">
        <v>100</v>
      </c>
      <c r="C136" s="451" t="s">
        <v>55</v>
      </c>
      <c r="D136" s="451"/>
      <c r="E136" s="451"/>
      <c r="F136" s="451"/>
      <c r="G136" s="451"/>
      <c r="H136" s="451"/>
      <c r="I136" s="452"/>
    </row>
    <row r="137" spans="1:15">
      <c r="B137" s="133" t="s">
        <v>101</v>
      </c>
      <c r="C137" s="443"/>
      <c r="D137" s="443"/>
      <c r="E137" s="443"/>
      <c r="F137" s="443"/>
      <c r="G137" s="443"/>
      <c r="H137" s="443"/>
      <c r="I137" s="444"/>
    </row>
    <row r="138" spans="1:15" ht="31.5">
      <c r="B138" s="218" t="s">
        <v>102</v>
      </c>
      <c r="C138" s="443"/>
      <c r="D138" s="443"/>
      <c r="E138" s="443"/>
      <c r="F138" s="443"/>
      <c r="G138" s="443"/>
      <c r="H138" s="443"/>
      <c r="I138" s="444"/>
    </row>
    <row r="139" spans="1:15">
      <c r="B139" s="445" t="s">
        <v>103</v>
      </c>
      <c r="C139" s="443"/>
      <c r="D139" s="443"/>
      <c r="E139" s="443"/>
      <c r="F139" s="443"/>
      <c r="G139" s="443"/>
      <c r="H139" s="443"/>
      <c r="I139" s="444"/>
    </row>
    <row r="140" spans="1:15">
      <c r="B140" s="445"/>
      <c r="C140" s="443"/>
      <c r="D140" s="443"/>
      <c r="E140" s="443"/>
      <c r="F140" s="443"/>
      <c r="G140" s="443"/>
      <c r="H140" s="443"/>
      <c r="I140" s="444"/>
    </row>
    <row r="141" spans="1:15">
      <c r="B141" s="445" t="s">
        <v>104</v>
      </c>
      <c r="C141" s="443"/>
      <c r="D141" s="443"/>
      <c r="E141" s="443"/>
      <c r="F141" s="443"/>
      <c r="G141" s="443"/>
      <c r="H141" s="443"/>
      <c r="I141" s="444"/>
    </row>
    <row r="142" spans="1:15">
      <c r="B142" s="445"/>
      <c r="C142" s="443"/>
      <c r="D142" s="443"/>
      <c r="E142" s="443"/>
      <c r="F142" s="443"/>
      <c r="G142" s="443"/>
      <c r="H142" s="443"/>
      <c r="I142" s="444"/>
    </row>
    <row r="143" spans="1:15">
      <c r="B143" s="445"/>
      <c r="C143" s="443"/>
      <c r="D143" s="443"/>
      <c r="E143" s="443"/>
      <c r="F143" s="443"/>
      <c r="G143" s="443"/>
      <c r="H143" s="443"/>
      <c r="I143" s="444"/>
    </row>
    <row r="144" spans="1:15">
      <c r="B144" s="445"/>
      <c r="C144" s="443"/>
      <c r="D144" s="443"/>
      <c r="E144" s="443"/>
      <c r="F144" s="443"/>
      <c r="G144" s="443"/>
      <c r="H144" s="443"/>
      <c r="I144" s="444"/>
    </row>
    <row r="145" spans="2:9">
      <c r="B145" s="445"/>
      <c r="C145" s="443"/>
      <c r="D145" s="443"/>
      <c r="E145" s="443"/>
      <c r="F145" s="443"/>
      <c r="G145" s="443"/>
      <c r="H145" s="443"/>
      <c r="I145" s="444"/>
    </row>
    <row r="146" spans="2:9">
      <c r="B146" s="445"/>
      <c r="C146" s="443"/>
      <c r="D146" s="443"/>
      <c r="E146" s="443"/>
      <c r="F146" s="443"/>
      <c r="G146" s="443"/>
      <c r="H146" s="443"/>
      <c r="I146" s="444"/>
    </row>
    <row r="147" spans="2:9" ht="47.25">
      <c r="B147" s="218" t="s">
        <v>105</v>
      </c>
      <c r="C147" s="443"/>
      <c r="D147" s="443"/>
      <c r="E147" s="443"/>
      <c r="F147" s="443"/>
      <c r="G147" s="443"/>
      <c r="H147" s="443"/>
      <c r="I147" s="444"/>
    </row>
    <row r="148" spans="2:9">
      <c r="B148" s="445" t="s">
        <v>106</v>
      </c>
      <c r="C148" s="443"/>
      <c r="D148" s="443"/>
      <c r="E148" s="443"/>
      <c r="F148" s="443"/>
      <c r="G148" s="443"/>
      <c r="H148" s="443"/>
      <c r="I148" s="444"/>
    </row>
    <row r="149" spans="2:9">
      <c r="B149" s="445"/>
      <c r="C149" s="443"/>
      <c r="D149" s="443"/>
      <c r="E149" s="443"/>
      <c r="F149" s="443"/>
      <c r="G149" s="443"/>
      <c r="H149" s="443"/>
      <c r="I149" s="444"/>
    </row>
    <row r="150" spans="2:9">
      <c r="B150" s="445"/>
      <c r="C150" s="443"/>
      <c r="D150" s="443"/>
      <c r="E150" s="443"/>
      <c r="F150" s="443"/>
      <c r="G150" s="443"/>
      <c r="H150" s="443"/>
      <c r="I150" s="444"/>
    </row>
    <row r="151" spans="2:9">
      <c r="B151" s="445"/>
      <c r="C151" s="443"/>
      <c r="D151" s="443"/>
      <c r="E151" s="443"/>
      <c r="F151" s="443"/>
      <c r="G151" s="443"/>
      <c r="H151" s="443"/>
      <c r="I151" s="444"/>
    </row>
    <row r="152" spans="2:9">
      <c r="B152" s="445"/>
      <c r="C152" s="443"/>
      <c r="D152" s="443"/>
      <c r="E152" s="443"/>
      <c r="F152" s="443"/>
      <c r="G152" s="443"/>
      <c r="H152" s="443"/>
      <c r="I152" s="444"/>
    </row>
    <row r="153" spans="2:9">
      <c r="B153" s="445"/>
      <c r="C153" s="443"/>
      <c r="D153" s="443"/>
      <c r="E153" s="443"/>
      <c r="F153" s="443"/>
      <c r="G153" s="443"/>
      <c r="H153" s="443"/>
      <c r="I153" s="444"/>
    </row>
    <row r="154" spans="2:9">
      <c r="B154" s="445"/>
      <c r="C154" s="443"/>
      <c r="D154" s="443"/>
      <c r="E154" s="443"/>
      <c r="F154" s="443"/>
      <c r="G154" s="443"/>
      <c r="H154" s="443"/>
      <c r="I154" s="444"/>
    </row>
    <row r="155" spans="2:9" ht="31.5">
      <c r="B155" s="218" t="s">
        <v>107</v>
      </c>
      <c r="C155" s="443"/>
      <c r="D155" s="443"/>
      <c r="E155" s="443"/>
      <c r="F155" s="443"/>
      <c r="G155" s="443"/>
      <c r="H155" s="443"/>
      <c r="I155" s="444"/>
    </row>
    <row r="156" spans="2:9" ht="63">
      <c r="B156" s="218" t="s">
        <v>108</v>
      </c>
      <c r="C156" s="443"/>
      <c r="D156" s="443"/>
      <c r="E156" s="443"/>
      <c r="F156" s="443"/>
      <c r="G156" s="443"/>
      <c r="H156" s="443"/>
      <c r="I156" s="444"/>
    </row>
    <row r="157" spans="2:9" ht="31.5">
      <c r="B157" s="218" t="s">
        <v>109</v>
      </c>
      <c r="C157" s="443"/>
      <c r="D157" s="443"/>
      <c r="E157" s="443"/>
      <c r="F157" s="443"/>
      <c r="G157" s="443"/>
      <c r="H157" s="443"/>
      <c r="I157" s="444"/>
    </row>
    <row r="158" spans="2:9" ht="63">
      <c r="B158" s="218" t="s">
        <v>110</v>
      </c>
      <c r="C158" s="443"/>
      <c r="D158" s="443"/>
      <c r="E158" s="443"/>
      <c r="F158" s="443"/>
      <c r="G158" s="443"/>
      <c r="H158" s="443"/>
      <c r="I158" s="444"/>
    </row>
    <row r="159" spans="2:9" ht="63">
      <c r="B159" s="215" t="s">
        <v>111</v>
      </c>
      <c r="C159" s="443"/>
      <c r="D159" s="443"/>
      <c r="E159" s="443"/>
      <c r="F159" s="443"/>
      <c r="G159" s="443"/>
      <c r="H159" s="443"/>
      <c r="I159" s="444"/>
    </row>
    <row r="160" spans="2:9" ht="156" customHeight="1">
      <c r="B160" s="446" t="s">
        <v>112</v>
      </c>
      <c r="C160" s="447"/>
      <c r="D160" s="447"/>
      <c r="E160" s="447"/>
      <c r="F160" s="447"/>
      <c r="G160" s="447"/>
      <c r="H160" s="447"/>
      <c r="I160" s="448"/>
    </row>
    <row r="161" spans="1:10" ht="37.5">
      <c r="B161" s="134" t="s">
        <v>113</v>
      </c>
      <c r="C161" s="135" t="s">
        <v>114</v>
      </c>
      <c r="D161" s="136" t="s">
        <v>115</v>
      </c>
      <c r="E161" s="136" t="s">
        <v>116</v>
      </c>
      <c r="F161" s="136" t="s">
        <v>117</v>
      </c>
      <c r="G161" s="136" t="s">
        <v>118</v>
      </c>
      <c r="H161" s="136" t="s">
        <v>119</v>
      </c>
      <c r="I161" s="137" t="s">
        <v>120</v>
      </c>
    </row>
    <row r="162" spans="1:10">
      <c r="B162" s="138"/>
      <c r="C162" s="86"/>
      <c r="D162" s="86"/>
      <c r="E162" s="216"/>
      <c r="F162" s="86"/>
      <c r="G162" s="86"/>
      <c r="H162" s="86"/>
      <c r="I162" s="217"/>
    </row>
    <row r="163" spans="1:10">
      <c r="B163" s="138"/>
      <c r="C163" s="86"/>
      <c r="D163" s="86"/>
      <c r="E163" s="86"/>
      <c r="F163" s="86"/>
      <c r="G163" s="86"/>
      <c r="H163" s="86"/>
      <c r="I163" s="139"/>
    </row>
    <row r="164" spans="1:10">
      <c r="B164" s="138"/>
      <c r="C164" s="86"/>
      <c r="D164" s="86"/>
      <c r="E164" s="86"/>
      <c r="F164" s="86"/>
      <c r="G164" s="86"/>
      <c r="H164" s="86"/>
      <c r="I164" s="139"/>
    </row>
    <row r="165" spans="1:10">
      <c r="B165" s="138"/>
      <c r="C165" s="86"/>
      <c r="D165" s="86"/>
      <c r="E165" s="86"/>
      <c r="F165" s="86"/>
      <c r="G165" s="86"/>
      <c r="H165" s="86"/>
      <c r="I165" s="139"/>
    </row>
    <row r="166" spans="1:10">
      <c r="B166" s="138"/>
      <c r="C166" s="86"/>
      <c r="D166" s="86"/>
      <c r="E166" s="86"/>
      <c r="F166" s="86"/>
      <c r="G166" s="86"/>
      <c r="H166" s="86"/>
      <c r="I166" s="139"/>
    </row>
    <row r="167" spans="1:10">
      <c r="B167" s="138"/>
      <c r="C167" s="86"/>
      <c r="D167" s="86"/>
      <c r="E167" s="86"/>
      <c r="F167" s="86"/>
      <c r="G167" s="86"/>
      <c r="H167" s="86"/>
      <c r="I167" s="139"/>
    </row>
    <row r="168" spans="1:10" ht="18.75">
      <c r="B168" s="140" t="s">
        <v>121</v>
      </c>
      <c r="C168" s="86"/>
      <c r="D168" s="86"/>
      <c r="E168" s="86"/>
      <c r="F168" s="86"/>
      <c r="G168" s="86"/>
      <c r="H168" s="86"/>
      <c r="I168" s="139"/>
    </row>
    <row r="169" spans="1:10" ht="6" customHeight="1">
      <c r="B169" s="126"/>
      <c r="C169" s="127"/>
      <c r="D169" s="127"/>
      <c r="E169" s="127"/>
      <c r="F169" s="127"/>
      <c r="G169" s="127"/>
      <c r="H169" s="127"/>
      <c r="I169" s="128"/>
      <c r="J169" s="125"/>
    </row>
    <row r="170" spans="1:10" s="124" customFormat="1" ht="18.75">
      <c r="A170" s="2"/>
      <c r="B170" s="121" t="s">
        <v>122</v>
      </c>
      <c r="C170" s="122"/>
      <c r="D170" s="122"/>
      <c r="E170" s="122"/>
      <c r="F170" s="122"/>
      <c r="G170" s="122"/>
      <c r="H170" s="122"/>
      <c r="I170" s="123"/>
    </row>
    <row r="171" spans="1:10" ht="60" customHeight="1">
      <c r="B171" s="433" t="s">
        <v>123</v>
      </c>
      <c r="C171" s="449"/>
      <c r="D171" s="449"/>
      <c r="E171" s="449"/>
      <c r="F171" s="449"/>
      <c r="G171" s="449"/>
      <c r="H171" s="449"/>
      <c r="I171" s="450"/>
    </row>
    <row r="172" spans="1:10">
      <c r="B172" s="391" t="s">
        <v>87</v>
      </c>
      <c r="C172" s="392"/>
      <c r="D172" s="392"/>
      <c r="E172" s="393"/>
      <c r="F172" s="393"/>
      <c r="G172" s="393"/>
      <c r="H172" s="393"/>
      <c r="I172" s="394"/>
    </row>
    <row r="173" spans="1:10">
      <c r="B173" s="395"/>
      <c r="C173" s="396"/>
      <c r="D173" s="396"/>
      <c r="E173" s="396"/>
      <c r="F173" s="396"/>
      <c r="G173" s="396"/>
      <c r="H173" s="396"/>
      <c r="I173" s="397"/>
    </row>
    <row r="174" spans="1:10">
      <c r="B174" s="395"/>
      <c r="C174" s="396"/>
      <c r="D174" s="396"/>
      <c r="E174" s="396"/>
      <c r="F174" s="396"/>
      <c r="G174" s="396"/>
      <c r="H174" s="396"/>
      <c r="I174" s="397"/>
    </row>
    <row r="175" spans="1:10">
      <c r="B175" s="395"/>
      <c r="C175" s="396"/>
      <c r="D175" s="396"/>
      <c r="E175" s="396"/>
      <c r="F175" s="396"/>
      <c r="G175" s="396"/>
      <c r="H175" s="396"/>
      <c r="I175" s="397"/>
    </row>
    <row r="176" spans="1:10">
      <c r="B176" s="395"/>
      <c r="C176" s="396"/>
      <c r="D176" s="396"/>
      <c r="E176" s="396"/>
      <c r="F176" s="396"/>
      <c r="G176" s="396"/>
      <c r="H176" s="396"/>
      <c r="I176" s="397"/>
    </row>
    <row r="177" spans="1:10">
      <c r="B177" s="395"/>
      <c r="C177" s="396"/>
      <c r="D177" s="396"/>
      <c r="E177" s="396"/>
      <c r="F177" s="396"/>
      <c r="G177" s="396"/>
      <c r="H177" s="396"/>
      <c r="I177" s="397"/>
    </row>
    <row r="178" spans="1:10">
      <c r="B178" s="395"/>
      <c r="C178" s="396"/>
      <c r="D178" s="396"/>
      <c r="E178" s="396"/>
      <c r="F178" s="396"/>
      <c r="G178" s="396"/>
      <c r="H178" s="396"/>
      <c r="I178" s="397"/>
    </row>
    <row r="179" spans="1:10">
      <c r="B179" s="395"/>
      <c r="C179" s="396"/>
      <c r="D179" s="396"/>
      <c r="E179" s="396"/>
      <c r="F179" s="396"/>
      <c r="G179" s="396"/>
      <c r="H179" s="396"/>
      <c r="I179" s="397"/>
    </row>
    <row r="180" spans="1:10">
      <c r="B180" s="395"/>
      <c r="C180" s="396"/>
      <c r="D180" s="396"/>
      <c r="E180" s="396"/>
      <c r="F180" s="396"/>
      <c r="G180" s="396"/>
      <c r="H180" s="396"/>
      <c r="I180" s="397"/>
    </row>
    <row r="181" spans="1:10">
      <c r="B181" s="395"/>
      <c r="C181" s="396"/>
      <c r="D181" s="396"/>
      <c r="E181" s="396"/>
      <c r="F181" s="396"/>
      <c r="G181" s="396"/>
      <c r="H181" s="396"/>
      <c r="I181" s="397"/>
    </row>
    <row r="182" spans="1:10">
      <c r="B182" s="395"/>
      <c r="C182" s="396"/>
      <c r="D182" s="396"/>
      <c r="E182" s="396"/>
      <c r="F182" s="396"/>
      <c r="G182" s="396"/>
      <c r="H182" s="396"/>
      <c r="I182" s="397"/>
    </row>
    <row r="183" spans="1:10">
      <c r="B183" s="395"/>
      <c r="C183" s="396"/>
      <c r="D183" s="396"/>
      <c r="E183" s="396"/>
      <c r="F183" s="396"/>
      <c r="G183" s="396"/>
      <c r="H183" s="396"/>
      <c r="I183" s="397"/>
    </row>
    <row r="184" spans="1:10">
      <c r="B184" s="395"/>
      <c r="C184" s="396"/>
      <c r="D184" s="396"/>
      <c r="E184" s="396"/>
      <c r="F184" s="396"/>
      <c r="G184" s="396"/>
      <c r="H184" s="396"/>
      <c r="I184" s="397"/>
    </row>
    <row r="185" spans="1:10">
      <c r="B185" s="395"/>
      <c r="C185" s="396"/>
      <c r="D185" s="396"/>
      <c r="E185" s="396"/>
      <c r="F185" s="396"/>
      <c r="G185" s="396"/>
      <c r="H185" s="396"/>
      <c r="I185" s="397"/>
    </row>
    <row r="186" spans="1:10">
      <c r="B186" s="395"/>
      <c r="C186" s="396"/>
      <c r="D186" s="396"/>
      <c r="E186" s="396"/>
      <c r="F186" s="396"/>
      <c r="G186" s="396"/>
      <c r="H186" s="396"/>
      <c r="I186" s="397"/>
    </row>
    <row r="187" spans="1:10">
      <c r="B187" s="395"/>
      <c r="C187" s="396"/>
      <c r="D187" s="396"/>
      <c r="E187" s="396"/>
      <c r="F187" s="396"/>
      <c r="G187" s="396"/>
      <c r="H187" s="396"/>
      <c r="I187" s="397"/>
    </row>
    <row r="188" spans="1:10">
      <c r="B188" s="417"/>
      <c r="C188" s="418"/>
      <c r="D188" s="418"/>
      <c r="E188" s="418"/>
      <c r="F188" s="418"/>
      <c r="G188" s="418"/>
      <c r="H188" s="418"/>
      <c r="I188" s="419"/>
    </row>
    <row r="189" spans="1:10" ht="6" customHeight="1">
      <c r="B189" s="126"/>
      <c r="C189" s="127"/>
      <c r="D189" s="127"/>
      <c r="E189" s="127"/>
      <c r="F189" s="127"/>
      <c r="G189" s="127"/>
      <c r="H189" s="127"/>
      <c r="I189" s="128"/>
      <c r="J189" s="125"/>
    </row>
    <row r="190" spans="1:10" s="124" customFormat="1" ht="18.75">
      <c r="A190" s="2"/>
      <c r="B190" s="121" t="s">
        <v>124</v>
      </c>
      <c r="C190" s="122"/>
      <c r="D190" s="122"/>
      <c r="E190" s="122"/>
      <c r="F190" s="122"/>
      <c r="G190" s="122"/>
      <c r="H190" s="122"/>
      <c r="I190" s="123"/>
    </row>
    <row r="191" spans="1:10" ht="108" customHeight="1">
      <c r="B191" s="430" t="s">
        <v>125</v>
      </c>
      <c r="C191" s="431"/>
      <c r="D191" s="431"/>
      <c r="E191" s="431"/>
      <c r="F191" s="431"/>
      <c r="G191" s="431"/>
      <c r="H191" s="431"/>
      <c r="I191" s="432"/>
    </row>
    <row r="192" spans="1:10">
      <c r="B192" s="391" t="s">
        <v>87</v>
      </c>
      <c r="C192" s="392"/>
      <c r="D192" s="392"/>
      <c r="E192" s="393"/>
      <c r="F192" s="393"/>
      <c r="G192" s="393"/>
      <c r="H192" s="393"/>
      <c r="I192" s="394"/>
    </row>
    <row r="193" spans="2:9">
      <c r="B193" s="395"/>
      <c r="C193" s="396"/>
      <c r="D193" s="396"/>
      <c r="E193" s="396"/>
      <c r="F193" s="396"/>
      <c r="G193" s="396"/>
      <c r="H193" s="396"/>
      <c r="I193" s="397"/>
    </row>
    <row r="194" spans="2:9">
      <c r="B194" s="395"/>
      <c r="C194" s="396"/>
      <c r="D194" s="396"/>
      <c r="E194" s="396"/>
      <c r="F194" s="396"/>
      <c r="G194" s="396"/>
      <c r="H194" s="396"/>
      <c r="I194" s="397"/>
    </row>
    <row r="195" spans="2:9">
      <c r="B195" s="395"/>
      <c r="C195" s="396"/>
      <c r="D195" s="396"/>
      <c r="E195" s="396"/>
      <c r="F195" s="396"/>
      <c r="G195" s="396"/>
      <c r="H195" s="396"/>
      <c r="I195" s="397"/>
    </row>
    <row r="196" spans="2:9">
      <c r="B196" s="395"/>
      <c r="C196" s="396"/>
      <c r="D196" s="396"/>
      <c r="E196" s="396"/>
      <c r="F196" s="396"/>
      <c r="G196" s="396"/>
      <c r="H196" s="396"/>
      <c r="I196" s="397"/>
    </row>
    <row r="197" spans="2:9">
      <c r="B197" s="395"/>
      <c r="C197" s="396"/>
      <c r="D197" s="396"/>
      <c r="E197" s="396"/>
      <c r="F197" s="396"/>
      <c r="G197" s="396"/>
      <c r="H197" s="396"/>
      <c r="I197" s="397"/>
    </row>
    <row r="198" spans="2:9">
      <c r="B198" s="395"/>
      <c r="C198" s="396"/>
      <c r="D198" s="396"/>
      <c r="E198" s="396"/>
      <c r="F198" s="396"/>
      <c r="G198" s="396"/>
      <c r="H198" s="396"/>
      <c r="I198" s="397"/>
    </row>
    <row r="199" spans="2:9">
      <c r="B199" s="395"/>
      <c r="C199" s="396"/>
      <c r="D199" s="396"/>
      <c r="E199" s="396"/>
      <c r="F199" s="396"/>
      <c r="G199" s="396"/>
      <c r="H199" s="396"/>
      <c r="I199" s="397"/>
    </row>
    <row r="200" spans="2:9">
      <c r="B200" s="395"/>
      <c r="C200" s="396"/>
      <c r="D200" s="396"/>
      <c r="E200" s="396"/>
      <c r="F200" s="396"/>
      <c r="G200" s="396"/>
      <c r="H200" s="396"/>
      <c r="I200" s="397"/>
    </row>
    <row r="201" spans="2:9">
      <c r="B201" s="395"/>
      <c r="C201" s="396"/>
      <c r="D201" s="396"/>
      <c r="E201" s="396"/>
      <c r="F201" s="396"/>
      <c r="G201" s="396"/>
      <c r="H201" s="396"/>
      <c r="I201" s="397"/>
    </row>
    <row r="202" spans="2:9">
      <c r="B202" s="395"/>
      <c r="C202" s="396"/>
      <c r="D202" s="396"/>
      <c r="E202" s="396"/>
      <c r="F202" s="396"/>
      <c r="G202" s="396"/>
      <c r="H202" s="396"/>
      <c r="I202" s="397"/>
    </row>
    <row r="203" spans="2:9">
      <c r="B203" s="395"/>
      <c r="C203" s="396"/>
      <c r="D203" s="396"/>
      <c r="E203" s="396"/>
      <c r="F203" s="396"/>
      <c r="G203" s="396"/>
      <c r="H203" s="396"/>
      <c r="I203" s="397"/>
    </row>
    <row r="204" spans="2:9">
      <c r="B204" s="395"/>
      <c r="C204" s="396"/>
      <c r="D204" s="396"/>
      <c r="E204" s="396"/>
      <c r="F204" s="396"/>
      <c r="G204" s="396"/>
      <c r="H204" s="396"/>
      <c r="I204" s="397"/>
    </row>
    <row r="205" spans="2:9">
      <c r="B205" s="395"/>
      <c r="C205" s="396"/>
      <c r="D205" s="396"/>
      <c r="E205" s="396"/>
      <c r="F205" s="396"/>
      <c r="G205" s="396"/>
      <c r="H205" s="396"/>
      <c r="I205" s="397"/>
    </row>
    <row r="206" spans="2:9">
      <c r="B206" s="395"/>
      <c r="C206" s="396"/>
      <c r="D206" s="396"/>
      <c r="E206" s="396"/>
      <c r="F206" s="396"/>
      <c r="G206" s="396"/>
      <c r="H206" s="396"/>
      <c r="I206" s="397"/>
    </row>
    <row r="207" spans="2:9">
      <c r="B207" s="395"/>
      <c r="C207" s="396"/>
      <c r="D207" s="396"/>
      <c r="E207" s="396"/>
      <c r="F207" s="396"/>
      <c r="G207" s="396"/>
      <c r="H207" s="396"/>
      <c r="I207" s="397"/>
    </row>
    <row r="208" spans="2:9">
      <c r="B208" s="417"/>
      <c r="C208" s="418"/>
      <c r="D208" s="418"/>
      <c r="E208" s="418"/>
      <c r="F208" s="418"/>
      <c r="G208" s="418"/>
      <c r="H208" s="418"/>
      <c r="I208" s="419"/>
    </row>
    <row r="209" spans="2:9" ht="15.95" customHeight="1">
      <c r="B209" s="420" t="s">
        <v>126</v>
      </c>
      <c r="C209" s="421"/>
      <c r="D209" s="421"/>
      <c r="E209" s="421" t="s">
        <v>127</v>
      </c>
      <c r="F209" s="421"/>
      <c r="G209" s="421"/>
      <c r="H209" s="426"/>
      <c r="I209" s="427"/>
    </row>
    <row r="210" spans="2:9">
      <c r="B210" s="422"/>
      <c r="C210" s="423"/>
      <c r="D210" s="423"/>
      <c r="E210" s="423"/>
      <c r="F210" s="423"/>
      <c r="G210" s="423"/>
      <c r="H210" s="423"/>
      <c r="I210" s="428"/>
    </row>
    <row r="211" spans="2:9">
      <c r="B211" s="422"/>
      <c r="C211" s="423"/>
      <c r="D211" s="423"/>
      <c r="E211" s="423"/>
      <c r="F211" s="423"/>
      <c r="G211" s="423"/>
      <c r="H211" s="423"/>
      <c r="I211" s="428"/>
    </row>
    <row r="212" spans="2:9">
      <c r="B212" s="422"/>
      <c r="C212" s="423"/>
      <c r="D212" s="423"/>
      <c r="E212" s="423"/>
      <c r="F212" s="423"/>
      <c r="G212" s="423"/>
      <c r="H212" s="423"/>
      <c r="I212" s="428"/>
    </row>
    <row r="213" spans="2:9">
      <c r="B213" s="422"/>
      <c r="C213" s="423"/>
      <c r="D213" s="423"/>
      <c r="E213" s="423"/>
      <c r="F213" s="423"/>
      <c r="G213" s="423"/>
      <c r="H213" s="423"/>
      <c r="I213" s="428"/>
    </row>
    <row r="214" spans="2:9">
      <c r="B214" s="422"/>
      <c r="C214" s="423"/>
      <c r="D214" s="423"/>
      <c r="E214" s="423"/>
      <c r="F214" s="423"/>
      <c r="G214" s="423"/>
      <c r="H214" s="423"/>
      <c r="I214" s="428"/>
    </row>
    <row r="215" spans="2:9">
      <c r="B215" s="422"/>
      <c r="C215" s="423"/>
      <c r="D215" s="423"/>
      <c r="E215" s="423"/>
      <c r="F215" s="423"/>
      <c r="G215" s="423"/>
      <c r="H215" s="423"/>
      <c r="I215" s="428"/>
    </row>
    <row r="216" spans="2:9">
      <c r="B216" s="422"/>
      <c r="C216" s="423"/>
      <c r="D216" s="423"/>
      <c r="E216" s="423"/>
      <c r="F216" s="423"/>
      <c r="G216" s="423"/>
      <c r="H216" s="423"/>
      <c r="I216" s="428"/>
    </row>
    <row r="217" spans="2:9">
      <c r="B217" s="422"/>
      <c r="C217" s="423"/>
      <c r="D217" s="423"/>
      <c r="E217" s="423"/>
      <c r="F217" s="423"/>
      <c r="G217" s="423"/>
      <c r="H217" s="423"/>
      <c r="I217" s="428"/>
    </row>
    <row r="218" spans="2:9">
      <c r="B218" s="422"/>
      <c r="C218" s="423"/>
      <c r="D218" s="423"/>
      <c r="E218" s="423"/>
      <c r="F218" s="423"/>
      <c r="G218" s="423"/>
      <c r="H218" s="423"/>
      <c r="I218" s="428"/>
    </row>
    <row r="219" spans="2:9">
      <c r="B219" s="422"/>
      <c r="C219" s="423"/>
      <c r="D219" s="423"/>
      <c r="E219" s="423"/>
      <c r="F219" s="423"/>
      <c r="G219" s="423"/>
      <c r="H219" s="423"/>
      <c r="I219" s="428"/>
    </row>
    <row r="220" spans="2:9">
      <c r="B220" s="422"/>
      <c r="C220" s="423"/>
      <c r="D220" s="423"/>
      <c r="E220" s="423"/>
      <c r="F220" s="423"/>
      <c r="G220" s="423"/>
      <c r="H220" s="423"/>
      <c r="I220" s="428"/>
    </row>
    <row r="221" spans="2:9">
      <c r="B221" s="422"/>
      <c r="C221" s="423"/>
      <c r="D221" s="423"/>
      <c r="E221" s="423"/>
      <c r="F221" s="423"/>
      <c r="G221" s="423"/>
      <c r="H221" s="423"/>
      <c r="I221" s="428"/>
    </row>
    <row r="222" spans="2:9">
      <c r="B222" s="422"/>
      <c r="C222" s="423"/>
      <c r="D222" s="423"/>
      <c r="E222" s="423"/>
      <c r="F222" s="423"/>
      <c r="G222" s="423"/>
      <c r="H222" s="423"/>
      <c r="I222" s="428"/>
    </row>
    <row r="223" spans="2:9">
      <c r="B223" s="422"/>
      <c r="C223" s="423"/>
      <c r="D223" s="423"/>
      <c r="E223" s="423"/>
      <c r="F223" s="423"/>
      <c r="G223" s="423"/>
      <c r="H223" s="423"/>
      <c r="I223" s="428"/>
    </row>
    <row r="224" spans="2:9">
      <c r="B224" s="424"/>
      <c r="C224" s="425"/>
      <c r="D224" s="425"/>
      <c r="E224" s="425"/>
      <c r="F224" s="425"/>
      <c r="G224" s="425"/>
      <c r="H224" s="425"/>
      <c r="I224" s="429"/>
    </row>
    <row r="225" spans="1:9" ht="6" customHeight="1">
      <c r="B225" s="37"/>
      <c r="I225" s="39"/>
    </row>
    <row r="226" spans="1:9" s="124" customFormat="1" ht="18.75">
      <c r="A226" s="2"/>
      <c r="B226" s="121" t="s">
        <v>128</v>
      </c>
      <c r="C226" s="122"/>
      <c r="D226" s="122"/>
      <c r="E226" s="122"/>
      <c r="F226" s="122"/>
      <c r="G226" s="122"/>
      <c r="H226" s="122"/>
      <c r="I226" s="123"/>
    </row>
    <row r="227" spans="1:9" ht="87.95" customHeight="1">
      <c r="B227" s="430" t="s">
        <v>129</v>
      </c>
      <c r="C227" s="431"/>
      <c r="D227" s="431"/>
      <c r="E227" s="431"/>
      <c r="F227" s="431"/>
      <c r="G227" s="431"/>
      <c r="H227" s="431"/>
      <c r="I227" s="432"/>
    </row>
    <row r="228" spans="1:9" ht="15.95" customHeight="1">
      <c r="B228" s="391" t="s">
        <v>87</v>
      </c>
      <c r="C228" s="392"/>
      <c r="D228" s="392"/>
      <c r="E228" s="393"/>
      <c r="F228" s="393"/>
      <c r="G228" s="393"/>
      <c r="H228" s="393"/>
      <c r="I228" s="394"/>
    </row>
    <row r="229" spans="1:9" ht="15.95" customHeight="1">
      <c r="B229" s="395"/>
      <c r="C229" s="396"/>
      <c r="D229" s="396"/>
      <c r="E229" s="396"/>
      <c r="F229" s="396"/>
      <c r="G229" s="396"/>
      <c r="H229" s="396"/>
      <c r="I229" s="397"/>
    </row>
    <row r="230" spans="1:9" ht="15.95" customHeight="1">
      <c r="B230" s="395"/>
      <c r="C230" s="396"/>
      <c r="D230" s="396"/>
      <c r="E230" s="396"/>
      <c r="F230" s="396"/>
      <c r="G230" s="396"/>
      <c r="H230" s="396"/>
      <c r="I230" s="397"/>
    </row>
    <row r="231" spans="1:9" ht="15.95" customHeight="1">
      <c r="B231" s="395"/>
      <c r="C231" s="396"/>
      <c r="D231" s="396"/>
      <c r="E231" s="396"/>
      <c r="F231" s="396"/>
      <c r="G231" s="396"/>
      <c r="H231" s="396"/>
      <c r="I231" s="397"/>
    </row>
    <row r="232" spans="1:9" ht="15.95" customHeight="1">
      <c r="B232" s="395"/>
      <c r="C232" s="396"/>
      <c r="D232" s="396"/>
      <c r="E232" s="396"/>
      <c r="F232" s="396"/>
      <c r="G232" s="396"/>
      <c r="H232" s="396"/>
      <c r="I232" s="397"/>
    </row>
    <row r="233" spans="1:9" ht="15.95" customHeight="1">
      <c r="B233" s="395"/>
      <c r="C233" s="396"/>
      <c r="D233" s="396"/>
      <c r="E233" s="396"/>
      <c r="F233" s="396"/>
      <c r="G233" s="396"/>
      <c r="H233" s="396"/>
      <c r="I233" s="397"/>
    </row>
    <row r="234" spans="1:9" ht="15.95" customHeight="1">
      <c r="B234" s="395"/>
      <c r="C234" s="396"/>
      <c r="D234" s="396"/>
      <c r="E234" s="396"/>
      <c r="F234" s="396"/>
      <c r="G234" s="396"/>
      <c r="H234" s="396"/>
      <c r="I234" s="397"/>
    </row>
    <row r="235" spans="1:9" ht="15.95" customHeight="1">
      <c r="B235" s="395"/>
      <c r="C235" s="396"/>
      <c r="D235" s="396"/>
      <c r="E235" s="396"/>
      <c r="F235" s="396"/>
      <c r="G235" s="396"/>
      <c r="H235" s="396"/>
      <c r="I235" s="397"/>
    </row>
    <row r="236" spans="1:9" ht="15.95" customHeight="1">
      <c r="B236" s="395"/>
      <c r="C236" s="396"/>
      <c r="D236" s="396"/>
      <c r="E236" s="396"/>
      <c r="F236" s="396"/>
      <c r="G236" s="396"/>
      <c r="H236" s="396"/>
      <c r="I236" s="397"/>
    </row>
    <row r="237" spans="1:9" ht="15.95" customHeight="1">
      <c r="B237" s="395"/>
      <c r="C237" s="396"/>
      <c r="D237" s="396"/>
      <c r="E237" s="396"/>
      <c r="F237" s="396"/>
      <c r="G237" s="396"/>
      <c r="H237" s="396"/>
      <c r="I237" s="397"/>
    </row>
    <row r="238" spans="1:9" ht="15.95" customHeight="1">
      <c r="B238" s="395"/>
      <c r="C238" s="396"/>
      <c r="D238" s="396"/>
      <c r="E238" s="396"/>
      <c r="F238" s="396"/>
      <c r="G238" s="396"/>
      <c r="H238" s="396"/>
      <c r="I238" s="397"/>
    </row>
    <row r="239" spans="1:9" ht="15.95" customHeight="1">
      <c r="B239" s="395"/>
      <c r="C239" s="396"/>
      <c r="D239" s="396"/>
      <c r="E239" s="396"/>
      <c r="F239" s="396"/>
      <c r="G239" s="396"/>
      <c r="H239" s="396"/>
      <c r="I239" s="397"/>
    </row>
    <row r="240" spans="1:9" ht="15.95" customHeight="1">
      <c r="B240" s="395"/>
      <c r="C240" s="396"/>
      <c r="D240" s="396"/>
      <c r="E240" s="396"/>
      <c r="F240" s="396"/>
      <c r="G240" s="396"/>
      <c r="H240" s="396"/>
      <c r="I240" s="397"/>
    </row>
    <row r="241" spans="1:9" ht="15.95" customHeight="1">
      <c r="B241" s="395"/>
      <c r="C241" s="396"/>
      <c r="D241" s="396"/>
      <c r="E241" s="396"/>
      <c r="F241" s="396"/>
      <c r="G241" s="396"/>
      <c r="H241" s="396"/>
      <c r="I241" s="397"/>
    </row>
    <row r="242" spans="1:9" ht="15.95" customHeight="1">
      <c r="B242" s="395"/>
      <c r="C242" s="396"/>
      <c r="D242" s="396"/>
      <c r="E242" s="396"/>
      <c r="F242" s="396"/>
      <c r="G242" s="396"/>
      <c r="H242" s="396"/>
      <c r="I242" s="397"/>
    </row>
    <row r="243" spans="1:9" ht="15.95" customHeight="1">
      <c r="B243" s="395"/>
      <c r="C243" s="396"/>
      <c r="D243" s="396"/>
      <c r="E243" s="396"/>
      <c r="F243" s="396"/>
      <c r="G243" s="396"/>
      <c r="H243" s="396"/>
      <c r="I243" s="397"/>
    </row>
    <row r="244" spans="1:9" ht="15.95" customHeight="1">
      <c r="B244" s="417"/>
      <c r="C244" s="418"/>
      <c r="D244" s="418"/>
      <c r="E244" s="418"/>
      <c r="F244" s="418"/>
      <c r="G244" s="418"/>
      <c r="H244" s="418"/>
      <c r="I244" s="419"/>
    </row>
    <row r="245" spans="1:9" ht="6" customHeight="1">
      <c r="B245" s="37"/>
      <c r="I245" s="39"/>
    </row>
    <row r="246" spans="1:9" s="124" customFormat="1" ht="18.75">
      <c r="A246" s="2"/>
      <c r="B246" s="121" t="s">
        <v>130</v>
      </c>
      <c r="C246" s="122"/>
      <c r="D246" s="122"/>
      <c r="E246" s="122"/>
      <c r="F246" s="122"/>
      <c r="G246" s="122"/>
      <c r="H246" s="122"/>
      <c r="I246" s="123"/>
    </row>
    <row r="247" spans="1:9" ht="222.95" customHeight="1">
      <c r="B247" s="433" t="s">
        <v>131</v>
      </c>
      <c r="C247" s="431"/>
      <c r="D247" s="431"/>
      <c r="E247" s="431"/>
      <c r="F247" s="431"/>
      <c r="G247" s="431"/>
      <c r="H247" s="431"/>
      <c r="I247" s="432"/>
    </row>
    <row r="248" spans="1:9">
      <c r="B248" s="391" t="s">
        <v>87</v>
      </c>
      <c r="C248" s="392"/>
      <c r="D248" s="392"/>
      <c r="E248" s="393"/>
      <c r="F248" s="393"/>
      <c r="G248" s="393"/>
      <c r="H248" s="393"/>
      <c r="I248" s="394"/>
    </row>
    <row r="249" spans="1:9">
      <c r="B249" s="395"/>
      <c r="C249" s="396"/>
      <c r="D249" s="396"/>
      <c r="E249" s="396"/>
      <c r="F249" s="396"/>
      <c r="G249" s="396"/>
      <c r="H249" s="396"/>
      <c r="I249" s="397"/>
    </row>
    <row r="250" spans="1:9">
      <c r="B250" s="395"/>
      <c r="C250" s="396"/>
      <c r="D250" s="396"/>
      <c r="E250" s="396"/>
      <c r="F250" s="396"/>
      <c r="G250" s="396"/>
      <c r="H250" s="396"/>
      <c r="I250" s="397"/>
    </row>
    <row r="251" spans="1:9">
      <c r="B251" s="395"/>
      <c r="C251" s="396"/>
      <c r="D251" s="396"/>
      <c r="E251" s="396"/>
      <c r="F251" s="396"/>
      <c r="G251" s="396"/>
      <c r="H251" s="396"/>
      <c r="I251" s="397"/>
    </row>
    <row r="252" spans="1:9">
      <c r="B252" s="395"/>
      <c r="C252" s="396"/>
      <c r="D252" s="396"/>
      <c r="E252" s="396"/>
      <c r="F252" s="396"/>
      <c r="G252" s="396"/>
      <c r="H252" s="396"/>
      <c r="I252" s="397"/>
    </row>
    <row r="253" spans="1:9">
      <c r="B253" s="395"/>
      <c r="C253" s="396"/>
      <c r="D253" s="396"/>
      <c r="E253" s="396"/>
      <c r="F253" s="396"/>
      <c r="G253" s="396"/>
      <c r="H253" s="396"/>
      <c r="I253" s="397"/>
    </row>
    <row r="254" spans="1:9">
      <c r="B254" s="395"/>
      <c r="C254" s="396"/>
      <c r="D254" s="396"/>
      <c r="E254" s="396"/>
      <c r="F254" s="396"/>
      <c r="G254" s="396"/>
      <c r="H254" s="396"/>
      <c r="I254" s="397"/>
    </row>
    <row r="255" spans="1:9">
      <c r="B255" s="395"/>
      <c r="C255" s="396"/>
      <c r="D255" s="396"/>
      <c r="E255" s="396"/>
      <c r="F255" s="396"/>
      <c r="G255" s="396"/>
      <c r="H255" s="396"/>
      <c r="I255" s="397"/>
    </row>
    <row r="256" spans="1:9">
      <c r="B256" s="395"/>
      <c r="C256" s="396"/>
      <c r="D256" s="396"/>
      <c r="E256" s="396"/>
      <c r="F256" s="396"/>
      <c r="G256" s="396"/>
      <c r="H256" s="396"/>
      <c r="I256" s="397"/>
    </row>
    <row r="257" spans="1:9">
      <c r="B257" s="395"/>
      <c r="C257" s="396"/>
      <c r="D257" s="396"/>
      <c r="E257" s="396"/>
      <c r="F257" s="396"/>
      <c r="G257" s="396"/>
      <c r="H257" s="396"/>
      <c r="I257" s="397"/>
    </row>
    <row r="258" spans="1:9">
      <c r="B258" s="395"/>
      <c r="C258" s="396"/>
      <c r="D258" s="396"/>
      <c r="E258" s="396"/>
      <c r="F258" s="396"/>
      <c r="G258" s="396"/>
      <c r="H258" s="396"/>
      <c r="I258" s="397"/>
    </row>
    <row r="259" spans="1:9">
      <c r="B259" s="395"/>
      <c r="C259" s="396"/>
      <c r="D259" s="396"/>
      <c r="E259" s="396"/>
      <c r="F259" s="396"/>
      <c r="G259" s="396"/>
      <c r="H259" s="396"/>
      <c r="I259" s="397"/>
    </row>
    <row r="260" spans="1:9">
      <c r="B260" s="395"/>
      <c r="C260" s="396"/>
      <c r="D260" s="396"/>
      <c r="E260" s="396"/>
      <c r="F260" s="396"/>
      <c r="G260" s="396"/>
      <c r="H260" s="396"/>
      <c r="I260" s="397"/>
    </row>
    <row r="261" spans="1:9">
      <c r="B261" s="395"/>
      <c r="C261" s="396"/>
      <c r="D261" s="396"/>
      <c r="E261" s="396"/>
      <c r="F261" s="396"/>
      <c r="G261" s="396"/>
      <c r="H261" s="396"/>
      <c r="I261" s="397"/>
    </row>
    <row r="262" spans="1:9">
      <c r="B262" s="395"/>
      <c r="C262" s="396"/>
      <c r="D262" s="396"/>
      <c r="E262" s="396"/>
      <c r="F262" s="396"/>
      <c r="G262" s="396"/>
      <c r="H262" s="396"/>
      <c r="I262" s="397"/>
    </row>
    <row r="263" spans="1:9">
      <c r="B263" s="395"/>
      <c r="C263" s="396"/>
      <c r="D263" s="396"/>
      <c r="E263" s="396"/>
      <c r="F263" s="396"/>
      <c r="G263" s="396"/>
      <c r="H263" s="396"/>
      <c r="I263" s="397"/>
    </row>
    <row r="264" spans="1:9">
      <c r="B264" s="417"/>
      <c r="C264" s="418"/>
      <c r="D264" s="418"/>
      <c r="E264" s="418"/>
      <c r="F264" s="418"/>
      <c r="G264" s="418"/>
      <c r="H264" s="418"/>
      <c r="I264" s="419"/>
    </row>
    <row r="265" spans="1:9" ht="6" customHeight="1">
      <c r="B265" s="37"/>
      <c r="I265" s="39"/>
    </row>
    <row r="266" spans="1:9" s="124" customFormat="1" ht="18.75">
      <c r="A266" s="2"/>
      <c r="B266" s="121" t="s">
        <v>132</v>
      </c>
      <c r="C266" s="122"/>
      <c r="D266" s="122"/>
      <c r="E266" s="122"/>
      <c r="F266" s="122"/>
      <c r="G266" s="122"/>
      <c r="H266" s="122"/>
      <c r="I266" s="123"/>
    </row>
    <row r="267" spans="1:9" ht="24" customHeight="1">
      <c r="B267" s="401" t="s">
        <v>133</v>
      </c>
      <c r="C267" s="434"/>
      <c r="D267" s="434"/>
      <c r="E267" s="434"/>
      <c r="F267" s="434"/>
      <c r="G267" s="434"/>
      <c r="H267" s="434"/>
      <c r="I267" s="435"/>
    </row>
    <row r="268" spans="1:9">
      <c r="B268" s="391" t="s">
        <v>87</v>
      </c>
      <c r="C268" s="392"/>
      <c r="D268" s="392"/>
      <c r="E268" s="393"/>
      <c r="F268" s="393"/>
      <c r="G268" s="393"/>
      <c r="H268" s="393"/>
      <c r="I268" s="394"/>
    </row>
    <row r="269" spans="1:9">
      <c r="B269" s="395"/>
      <c r="C269" s="396"/>
      <c r="D269" s="396"/>
      <c r="E269" s="396"/>
      <c r="F269" s="396"/>
      <c r="G269" s="396"/>
      <c r="H269" s="396"/>
      <c r="I269" s="397"/>
    </row>
    <row r="270" spans="1:9">
      <c r="B270" s="395"/>
      <c r="C270" s="396"/>
      <c r="D270" s="396"/>
      <c r="E270" s="396"/>
      <c r="F270" s="396"/>
      <c r="G270" s="396"/>
      <c r="H270" s="396"/>
      <c r="I270" s="397"/>
    </row>
    <row r="271" spans="1:9">
      <c r="B271" s="395"/>
      <c r="C271" s="396"/>
      <c r="D271" s="396"/>
      <c r="E271" s="396"/>
      <c r="F271" s="396"/>
      <c r="G271" s="396"/>
      <c r="H271" s="396"/>
      <c r="I271" s="397"/>
    </row>
    <row r="272" spans="1:9">
      <c r="B272" s="395"/>
      <c r="C272" s="396"/>
      <c r="D272" s="396"/>
      <c r="E272" s="396"/>
      <c r="F272" s="396"/>
      <c r="G272" s="396"/>
      <c r="H272" s="396"/>
      <c r="I272" s="397"/>
    </row>
    <row r="273" spans="1:9">
      <c r="B273" s="395"/>
      <c r="C273" s="396"/>
      <c r="D273" s="396"/>
      <c r="E273" s="396"/>
      <c r="F273" s="396"/>
      <c r="G273" s="396"/>
      <c r="H273" s="396"/>
      <c r="I273" s="397"/>
    </row>
    <row r="274" spans="1:9">
      <c r="B274" s="395"/>
      <c r="C274" s="396"/>
      <c r="D274" s="396"/>
      <c r="E274" s="396"/>
      <c r="F274" s="396"/>
      <c r="G274" s="396"/>
      <c r="H274" s="396"/>
      <c r="I274" s="397"/>
    </row>
    <row r="275" spans="1:9">
      <c r="B275" s="395"/>
      <c r="C275" s="396"/>
      <c r="D275" s="396"/>
      <c r="E275" s="396"/>
      <c r="F275" s="396"/>
      <c r="G275" s="396"/>
      <c r="H275" s="396"/>
      <c r="I275" s="397"/>
    </row>
    <row r="276" spans="1:9">
      <c r="B276" s="395"/>
      <c r="C276" s="396"/>
      <c r="D276" s="396"/>
      <c r="E276" s="396"/>
      <c r="F276" s="396"/>
      <c r="G276" s="396"/>
      <c r="H276" s="396"/>
      <c r="I276" s="397"/>
    </row>
    <row r="277" spans="1:9">
      <c r="B277" s="395"/>
      <c r="C277" s="396"/>
      <c r="D277" s="396"/>
      <c r="E277" s="396"/>
      <c r="F277" s="396"/>
      <c r="G277" s="396"/>
      <c r="H277" s="396"/>
      <c r="I277" s="397"/>
    </row>
    <row r="278" spans="1:9">
      <c r="B278" s="395"/>
      <c r="C278" s="396"/>
      <c r="D278" s="396"/>
      <c r="E278" s="396"/>
      <c r="F278" s="396"/>
      <c r="G278" s="396"/>
      <c r="H278" s="396"/>
      <c r="I278" s="397"/>
    </row>
    <row r="279" spans="1:9">
      <c r="B279" s="395"/>
      <c r="C279" s="396"/>
      <c r="D279" s="396"/>
      <c r="E279" s="396"/>
      <c r="F279" s="396"/>
      <c r="G279" s="396"/>
      <c r="H279" s="396"/>
      <c r="I279" s="397"/>
    </row>
    <row r="280" spans="1:9">
      <c r="B280" s="395"/>
      <c r="C280" s="396"/>
      <c r="D280" s="396"/>
      <c r="E280" s="396"/>
      <c r="F280" s="396"/>
      <c r="G280" s="396"/>
      <c r="H280" s="396"/>
      <c r="I280" s="397"/>
    </row>
    <row r="281" spans="1:9">
      <c r="B281" s="395"/>
      <c r="C281" s="396"/>
      <c r="D281" s="396"/>
      <c r="E281" s="396"/>
      <c r="F281" s="396"/>
      <c r="G281" s="396"/>
      <c r="H281" s="396"/>
      <c r="I281" s="397"/>
    </row>
    <row r="282" spans="1:9">
      <c r="B282" s="395"/>
      <c r="C282" s="396"/>
      <c r="D282" s="396"/>
      <c r="E282" s="396"/>
      <c r="F282" s="396"/>
      <c r="G282" s="396"/>
      <c r="H282" s="396"/>
      <c r="I282" s="397"/>
    </row>
    <row r="283" spans="1:9">
      <c r="B283" s="395"/>
      <c r="C283" s="396"/>
      <c r="D283" s="396"/>
      <c r="E283" s="396"/>
      <c r="F283" s="396"/>
      <c r="G283" s="396"/>
      <c r="H283" s="396"/>
      <c r="I283" s="397"/>
    </row>
    <row r="284" spans="1:9">
      <c r="B284" s="417"/>
      <c r="C284" s="418"/>
      <c r="D284" s="418"/>
      <c r="E284" s="418"/>
      <c r="F284" s="418"/>
      <c r="G284" s="418"/>
      <c r="H284" s="418"/>
      <c r="I284" s="419"/>
    </row>
    <row r="285" spans="1:9" ht="6" customHeight="1">
      <c r="B285" s="37"/>
      <c r="I285" s="39"/>
    </row>
    <row r="286" spans="1:9" s="124" customFormat="1" ht="18.75">
      <c r="A286" s="2"/>
      <c r="B286" s="121" t="s">
        <v>134</v>
      </c>
      <c r="C286" s="122"/>
      <c r="D286" s="122"/>
      <c r="E286" s="122"/>
      <c r="F286" s="122"/>
      <c r="G286" s="122"/>
      <c r="H286" s="122"/>
      <c r="I286" s="123"/>
    </row>
    <row r="287" spans="1:9" ht="125.1" customHeight="1">
      <c r="B287" s="401" t="s">
        <v>135</v>
      </c>
      <c r="C287" s="402"/>
      <c r="D287" s="402"/>
      <c r="E287" s="402"/>
      <c r="F287" s="402"/>
      <c r="G287" s="402"/>
      <c r="H287" s="402"/>
      <c r="I287" s="403"/>
    </row>
    <row r="288" spans="1:9">
      <c r="B288" s="391" t="s">
        <v>87</v>
      </c>
      <c r="C288" s="392"/>
      <c r="D288" s="392"/>
      <c r="E288" s="392"/>
      <c r="F288" s="392"/>
      <c r="G288" s="392"/>
      <c r="H288" s="392"/>
      <c r="I288" s="436"/>
    </row>
    <row r="289" spans="2:9">
      <c r="B289" s="437"/>
      <c r="C289" s="438"/>
      <c r="D289" s="438"/>
      <c r="E289" s="438"/>
      <c r="F289" s="438"/>
      <c r="G289" s="438"/>
      <c r="H289" s="438"/>
      <c r="I289" s="439"/>
    </row>
    <row r="290" spans="2:9">
      <c r="B290" s="437"/>
      <c r="C290" s="438"/>
      <c r="D290" s="438"/>
      <c r="E290" s="438"/>
      <c r="F290" s="438"/>
      <c r="G290" s="438"/>
      <c r="H290" s="438"/>
      <c r="I290" s="439"/>
    </row>
    <row r="291" spans="2:9">
      <c r="B291" s="437"/>
      <c r="C291" s="438"/>
      <c r="D291" s="438"/>
      <c r="E291" s="438"/>
      <c r="F291" s="438"/>
      <c r="G291" s="438"/>
      <c r="H291" s="438"/>
      <c r="I291" s="439"/>
    </row>
    <row r="292" spans="2:9">
      <c r="B292" s="437"/>
      <c r="C292" s="438"/>
      <c r="D292" s="438"/>
      <c r="E292" s="438"/>
      <c r="F292" s="438"/>
      <c r="G292" s="438"/>
      <c r="H292" s="438"/>
      <c r="I292" s="439"/>
    </row>
    <row r="293" spans="2:9">
      <c r="B293" s="437"/>
      <c r="C293" s="438"/>
      <c r="D293" s="438"/>
      <c r="E293" s="438"/>
      <c r="F293" s="438"/>
      <c r="G293" s="438"/>
      <c r="H293" s="438"/>
      <c r="I293" s="439"/>
    </row>
    <row r="294" spans="2:9">
      <c r="B294" s="437"/>
      <c r="C294" s="438"/>
      <c r="D294" s="438"/>
      <c r="E294" s="438"/>
      <c r="F294" s="438"/>
      <c r="G294" s="438"/>
      <c r="H294" s="438"/>
      <c r="I294" s="439"/>
    </row>
    <row r="295" spans="2:9">
      <c r="B295" s="437"/>
      <c r="C295" s="438"/>
      <c r="D295" s="438"/>
      <c r="E295" s="438"/>
      <c r="F295" s="438"/>
      <c r="G295" s="438"/>
      <c r="H295" s="438"/>
      <c r="I295" s="439"/>
    </row>
    <row r="296" spans="2:9">
      <c r="B296" s="437"/>
      <c r="C296" s="438"/>
      <c r="D296" s="438"/>
      <c r="E296" s="438"/>
      <c r="F296" s="438"/>
      <c r="G296" s="438"/>
      <c r="H296" s="438"/>
      <c r="I296" s="439"/>
    </row>
    <row r="297" spans="2:9">
      <c r="B297" s="437"/>
      <c r="C297" s="438"/>
      <c r="D297" s="438"/>
      <c r="E297" s="438"/>
      <c r="F297" s="438"/>
      <c r="G297" s="438"/>
      <c r="H297" s="438"/>
      <c r="I297" s="439"/>
    </row>
    <row r="298" spans="2:9">
      <c r="B298" s="437"/>
      <c r="C298" s="438"/>
      <c r="D298" s="438"/>
      <c r="E298" s="438"/>
      <c r="F298" s="438"/>
      <c r="G298" s="438"/>
      <c r="H298" s="438"/>
      <c r="I298" s="439"/>
    </row>
    <row r="299" spans="2:9">
      <c r="B299" s="437"/>
      <c r="C299" s="438"/>
      <c r="D299" s="438"/>
      <c r="E299" s="438"/>
      <c r="F299" s="438"/>
      <c r="G299" s="438"/>
      <c r="H299" s="438"/>
      <c r="I299" s="439"/>
    </row>
    <row r="300" spans="2:9">
      <c r="B300" s="437"/>
      <c r="C300" s="438"/>
      <c r="D300" s="438"/>
      <c r="E300" s="438"/>
      <c r="F300" s="438"/>
      <c r="G300" s="438"/>
      <c r="H300" s="438"/>
      <c r="I300" s="439"/>
    </row>
    <row r="301" spans="2:9">
      <c r="B301" s="437"/>
      <c r="C301" s="438"/>
      <c r="D301" s="438"/>
      <c r="E301" s="438"/>
      <c r="F301" s="438"/>
      <c r="G301" s="438"/>
      <c r="H301" s="438"/>
      <c r="I301" s="439"/>
    </row>
    <row r="302" spans="2:9">
      <c r="B302" s="437"/>
      <c r="C302" s="438"/>
      <c r="D302" s="438"/>
      <c r="E302" s="438"/>
      <c r="F302" s="438"/>
      <c r="G302" s="438"/>
      <c r="H302" s="438"/>
      <c r="I302" s="439"/>
    </row>
    <row r="303" spans="2:9">
      <c r="B303" s="437"/>
      <c r="C303" s="438"/>
      <c r="D303" s="438"/>
      <c r="E303" s="438"/>
      <c r="F303" s="438"/>
      <c r="G303" s="438"/>
      <c r="H303" s="438"/>
      <c r="I303" s="439"/>
    </row>
    <row r="304" spans="2:9">
      <c r="B304" s="440"/>
      <c r="C304" s="441"/>
      <c r="D304" s="441"/>
      <c r="E304" s="441"/>
      <c r="F304" s="441"/>
      <c r="G304" s="441"/>
      <c r="H304" s="441"/>
      <c r="I304" s="442"/>
    </row>
    <row r="306" spans="1:9" s="119" customFormat="1" ht="23.25">
      <c r="A306" s="2"/>
      <c r="B306" s="100" t="s">
        <v>136</v>
      </c>
      <c r="C306" s="117"/>
      <c r="D306" s="117"/>
      <c r="E306" s="117"/>
      <c r="F306" s="117"/>
      <c r="G306" s="117"/>
      <c r="H306" s="117"/>
      <c r="I306" s="118"/>
    </row>
    <row r="307" spans="1:9" ht="162" customHeight="1">
      <c r="B307" s="401" t="s">
        <v>137</v>
      </c>
      <c r="C307" s="402"/>
      <c r="D307" s="402"/>
      <c r="E307" s="402"/>
      <c r="F307" s="402"/>
      <c r="G307" s="402"/>
      <c r="H307" s="402"/>
      <c r="I307" s="403"/>
    </row>
    <row r="308" spans="1:9" ht="15.95" customHeight="1">
      <c r="B308" s="408" t="s">
        <v>138</v>
      </c>
      <c r="C308" s="410" t="s">
        <v>139</v>
      </c>
      <c r="D308" s="410" t="s">
        <v>140</v>
      </c>
      <c r="E308" s="410" t="s">
        <v>141</v>
      </c>
      <c r="F308" s="410" t="s">
        <v>142</v>
      </c>
      <c r="G308" s="410" t="s">
        <v>143</v>
      </c>
      <c r="H308" s="413" t="s">
        <v>144</v>
      </c>
      <c r="I308" s="414"/>
    </row>
    <row r="309" spans="1:9" ht="36.950000000000003" customHeight="1">
      <c r="B309" s="409"/>
      <c r="C309" s="411"/>
      <c r="D309" s="411"/>
      <c r="E309" s="412"/>
      <c r="F309" s="411"/>
      <c r="G309" s="411"/>
      <c r="H309" s="415"/>
      <c r="I309" s="416"/>
    </row>
    <row r="310" spans="1:9">
      <c r="B310" s="141"/>
      <c r="C310" s="219"/>
      <c r="D310" s="219"/>
      <c r="E310" s="219"/>
      <c r="F310" s="219"/>
      <c r="G310" s="219"/>
      <c r="H310" s="406"/>
      <c r="I310" s="407"/>
    </row>
    <row r="311" spans="1:9">
      <c r="B311" s="141"/>
      <c r="C311" s="219"/>
      <c r="D311" s="219"/>
      <c r="E311" s="219"/>
      <c r="F311" s="219"/>
      <c r="G311" s="219"/>
      <c r="H311" s="406"/>
      <c r="I311" s="407"/>
    </row>
    <row r="312" spans="1:9">
      <c r="B312" s="141"/>
      <c r="C312" s="219"/>
      <c r="D312" s="219"/>
      <c r="E312" s="219"/>
      <c r="F312" s="219"/>
      <c r="G312" s="219"/>
      <c r="H312" s="406"/>
      <c r="I312" s="407"/>
    </row>
    <row r="313" spans="1:9">
      <c r="B313" s="141"/>
      <c r="C313" s="219"/>
      <c r="D313" s="219"/>
      <c r="E313" s="219"/>
      <c r="F313" s="219"/>
      <c r="G313" s="219"/>
      <c r="H313" s="406"/>
      <c r="I313" s="407"/>
    </row>
    <row r="314" spans="1:9">
      <c r="B314" s="141"/>
      <c r="C314" s="219"/>
      <c r="D314" s="219"/>
      <c r="E314" s="219"/>
      <c r="F314" s="219"/>
      <c r="G314" s="219"/>
      <c r="H314" s="406"/>
      <c r="I314" s="407"/>
    </row>
    <row r="315" spans="1:9" ht="18.75">
      <c r="B315" s="211" t="s">
        <v>121</v>
      </c>
      <c r="C315" s="220"/>
      <c r="D315" s="220"/>
      <c r="E315" s="220"/>
      <c r="F315" s="220"/>
      <c r="G315" s="220"/>
      <c r="H315" s="404"/>
      <c r="I315" s="405"/>
    </row>
    <row r="317" spans="1:9" s="119" customFormat="1" ht="23.25">
      <c r="A317" s="2"/>
      <c r="B317" s="100" t="s">
        <v>145</v>
      </c>
      <c r="C317" s="117"/>
      <c r="D317" s="117"/>
      <c r="E317" s="117"/>
      <c r="F317" s="117"/>
      <c r="G317" s="117"/>
      <c r="H317" s="117"/>
      <c r="I317" s="118"/>
    </row>
    <row r="318" spans="1:9" ht="65.099999999999994" customHeight="1">
      <c r="B318" s="401" t="s">
        <v>146</v>
      </c>
      <c r="C318" s="402"/>
      <c r="D318" s="402"/>
      <c r="E318" s="402"/>
      <c r="F318" s="402"/>
      <c r="G318" s="402"/>
      <c r="H318" s="402"/>
      <c r="I318" s="403"/>
    </row>
    <row r="319" spans="1:9">
      <c r="B319" s="391" t="s">
        <v>87</v>
      </c>
      <c r="C319" s="392"/>
      <c r="D319" s="392"/>
      <c r="E319" s="393"/>
      <c r="F319" s="393"/>
      <c r="G319" s="393"/>
      <c r="H319" s="393"/>
      <c r="I319" s="394"/>
    </row>
    <row r="320" spans="1:9">
      <c r="B320" s="395"/>
      <c r="C320" s="396"/>
      <c r="D320" s="396"/>
      <c r="E320" s="396"/>
      <c r="F320" s="396"/>
      <c r="G320" s="396"/>
      <c r="H320" s="396"/>
      <c r="I320" s="397"/>
    </row>
    <row r="321" spans="2:9">
      <c r="B321" s="395"/>
      <c r="C321" s="396"/>
      <c r="D321" s="396"/>
      <c r="E321" s="396"/>
      <c r="F321" s="396"/>
      <c r="G321" s="396"/>
      <c r="H321" s="396"/>
      <c r="I321" s="397"/>
    </row>
    <row r="322" spans="2:9">
      <c r="B322" s="395"/>
      <c r="C322" s="396"/>
      <c r="D322" s="396"/>
      <c r="E322" s="396"/>
      <c r="F322" s="396"/>
      <c r="G322" s="396"/>
      <c r="H322" s="396"/>
      <c r="I322" s="397"/>
    </row>
    <row r="323" spans="2:9">
      <c r="B323" s="395"/>
      <c r="C323" s="396"/>
      <c r="D323" s="396"/>
      <c r="E323" s="396"/>
      <c r="F323" s="396"/>
      <c r="G323" s="396"/>
      <c r="H323" s="396"/>
      <c r="I323" s="397"/>
    </row>
    <row r="324" spans="2:9">
      <c r="B324" s="395"/>
      <c r="C324" s="396"/>
      <c r="D324" s="396"/>
      <c r="E324" s="396"/>
      <c r="F324" s="396"/>
      <c r="G324" s="396"/>
      <c r="H324" s="396"/>
      <c r="I324" s="397"/>
    </row>
    <row r="325" spans="2:9">
      <c r="B325" s="395"/>
      <c r="C325" s="396"/>
      <c r="D325" s="396"/>
      <c r="E325" s="396"/>
      <c r="F325" s="396"/>
      <c r="G325" s="396"/>
      <c r="H325" s="396"/>
      <c r="I325" s="397"/>
    </row>
    <row r="326" spans="2:9">
      <c r="B326" s="395"/>
      <c r="C326" s="396"/>
      <c r="D326" s="396"/>
      <c r="E326" s="396"/>
      <c r="F326" s="396"/>
      <c r="G326" s="396"/>
      <c r="H326" s="396"/>
      <c r="I326" s="397"/>
    </row>
    <row r="327" spans="2:9">
      <c r="B327" s="395"/>
      <c r="C327" s="396"/>
      <c r="D327" s="396"/>
      <c r="E327" s="396"/>
      <c r="F327" s="396"/>
      <c r="G327" s="396"/>
      <c r="H327" s="396"/>
      <c r="I327" s="397"/>
    </row>
    <row r="328" spans="2:9">
      <c r="B328" s="395"/>
      <c r="C328" s="396"/>
      <c r="D328" s="396"/>
      <c r="E328" s="396"/>
      <c r="F328" s="396"/>
      <c r="G328" s="396"/>
      <c r="H328" s="396"/>
      <c r="I328" s="397"/>
    </row>
    <row r="329" spans="2:9">
      <c r="B329" s="395"/>
      <c r="C329" s="396"/>
      <c r="D329" s="396"/>
      <c r="E329" s="396"/>
      <c r="F329" s="396"/>
      <c r="G329" s="396"/>
      <c r="H329" s="396"/>
      <c r="I329" s="397"/>
    </row>
    <row r="330" spans="2:9">
      <c r="B330" s="395"/>
      <c r="C330" s="396"/>
      <c r="D330" s="396"/>
      <c r="E330" s="396"/>
      <c r="F330" s="396"/>
      <c r="G330" s="396"/>
      <c r="H330" s="396"/>
      <c r="I330" s="397"/>
    </row>
    <row r="331" spans="2:9">
      <c r="B331" s="395"/>
      <c r="C331" s="396"/>
      <c r="D331" s="396"/>
      <c r="E331" s="396"/>
      <c r="F331" s="396"/>
      <c r="G331" s="396"/>
      <c r="H331" s="396"/>
      <c r="I331" s="397"/>
    </row>
    <row r="332" spans="2:9">
      <c r="B332" s="395"/>
      <c r="C332" s="396"/>
      <c r="D332" s="396"/>
      <c r="E332" s="396"/>
      <c r="F332" s="396"/>
      <c r="G332" s="396"/>
      <c r="H332" s="396"/>
      <c r="I332" s="397"/>
    </row>
    <row r="333" spans="2:9">
      <c r="B333" s="395"/>
      <c r="C333" s="396"/>
      <c r="D333" s="396"/>
      <c r="E333" s="396"/>
      <c r="F333" s="396"/>
      <c r="G333" s="396"/>
      <c r="H333" s="396"/>
      <c r="I333" s="397"/>
    </row>
    <row r="334" spans="2:9">
      <c r="B334" s="395"/>
      <c r="C334" s="396"/>
      <c r="D334" s="396"/>
      <c r="E334" s="396"/>
      <c r="F334" s="396"/>
      <c r="G334" s="396"/>
      <c r="H334" s="396"/>
      <c r="I334" s="397"/>
    </row>
    <row r="335" spans="2:9">
      <c r="B335" s="398"/>
      <c r="C335" s="399"/>
      <c r="D335" s="399"/>
      <c r="E335" s="399"/>
      <c r="F335" s="399"/>
      <c r="G335" s="399"/>
      <c r="H335" s="399"/>
      <c r="I335" s="400"/>
    </row>
    <row r="337" spans="1:9" s="119" customFormat="1" ht="23.25">
      <c r="A337" s="2"/>
      <c r="B337" s="100" t="s">
        <v>147</v>
      </c>
      <c r="C337" s="117"/>
      <c r="D337" s="117"/>
      <c r="E337" s="117"/>
      <c r="F337" s="117"/>
      <c r="G337" s="117"/>
      <c r="H337" s="117"/>
      <c r="I337" s="118"/>
    </row>
    <row r="338" spans="1:9" ht="15.95" customHeight="1">
      <c r="B338" s="401" t="s">
        <v>148</v>
      </c>
      <c r="C338" s="402"/>
      <c r="D338" s="402"/>
      <c r="E338" s="402"/>
      <c r="F338" s="402"/>
      <c r="G338" s="402"/>
      <c r="H338" s="402"/>
      <c r="I338" s="403"/>
    </row>
    <row r="339" spans="1:9">
      <c r="B339" s="391" t="s">
        <v>87</v>
      </c>
      <c r="C339" s="392"/>
      <c r="D339" s="392"/>
      <c r="E339" s="393"/>
      <c r="F339" s="393"/>
      <c r="G339" s="393"/>
      <c r="H339" s="393"/>
      <c r="I339" s="394"/>
    </row>
    <row r="340" spans="1:9">
      <c r="B340" s="395"/>
      <c r="C340" s="396"/>
      <c r="D340" s="396"/>
      <c r="E340" s="396"/>
      <c r="F340" s="396"/>
      <c r="G340" s="396"/>
      <c r="H340" s="396"/>
      <c r="I340" s="397"/>
    </row>
    <row r="341" spans="1:9">
      <c r="B341" s="395"/>
      <c r="C341" s="396"/>
      <c r="D341" s="396"/>
      <c r="E341" s="396"/>
      <c r="F341" s="396"/>
      <c r="G341" s="396"/>
      <c r="H341" s="396"/>
      <c r="I341" s="397"/>
    </row>
    <row r="342" spans="1:9">
      <c r="B342" s="395"/>
      <c r="C342" s="396"/>
      <c r="D342" s="396"/>
      <c r="E342" s="396"/>
      <c r="F342" s="396"/>
      <c r="G342" s="396"/>
      <c r="H342" s="396"/>
      <c r="I342" s="397"/>
    </row>
    <row r="343" spans="1:9">
      <c r="B343" s="395"/>
      <c r="C343" s="396"/>
      <c r="D343" s="396"/>
      <c r="E343" s="396"/>
      <c r="F343" s="396"/>
      <c r="G343" s="396"/>
      <c r="H343" s="396"/>
      <c r="I343" s="397"/>
    </row>
    <row r="344" spans="1:9">
      <c r="B344" s="395"/>
      <c r="C344" s="396"/>
      <c r="D344" s="396"/>
      <c r="E344" s="396"/>
      <c r="F344" s="396"/>
      <c r="G344" s="396"/>
      <c r="H344" s="396"/>
      <c r="I344" s="397"/>
    </row>
    <row r="345" spans="1:9">
      <c r="B345" s="395"/>
      <c r="C345" s="396"/>
      <c r="D345" s="396"/>
      <c r="E345" s="396"/>
      <c r="F345" s="396"/>
      <c r="G345" s="396"/>
      <c r="H345" s="396"/>
      <c r="I345" s="397"/>
    </row>
    <row r="346" spans="1:9">
      <c r="B346" s="395"/>
      <c r="C346" s="396"/>
      <c r="D346" s="396"/>
      <c r="E346" s="396"/>
      <c r="F346" s="396"/>
      <c r="G346" s="396"/>
      <c r="H346" s="396"/>
      <c r="I346" s="397"/>
    </row>
    <row r="347" spans="1:9">
      <c r="B347" s="395"/>
      <c r="C347" s="396"/>
      <c r="D347" s="396"/>
      <c r="E347" s="396"/>
      <c r="F347" s="396"/>
      <c r="G347" s="396"/>
      <c r="H347" s="396"/>
      <c r="I347" s="397"/>
    </row>
    <row r="348" spans="1:9">
      <c r="B348" s="395"/>
      <c r="C348" s="396"/>
      <c r="D348" s="396"/>
      <c r="E348" s="396"/>
      <c r="F348" s="396"/>
      <c r="G348" s="396"/>
      <c r="H348" s="396"/>
      <c r="I348" s="397"/>
    </row>
    <row r="349" spans="1:9">
      <c r="B349" s="395"/>
      <c r="C349" s="396"/>
      <c r="D349" s="396"/>
      <c r="E349" s="396"/>
      <c r="F349" s="396"/>
      <c r="G349" s="396"/>
      <c r="H349" s="396"/>
      <c r="I349" s="397"/>
    </row>
    <row r="350" spans="1:9">
      <c r="B350" s="395"/>
      <c r="C350" s="396"/>
      <c r="D350" s="396"/>
      <c r="E350" s="396"/>
      <c r="F350" s="396"/>
      <c r="G350" s="396"/>
      <c r="H350" s="396"/>
      <c r="I350" s="397"/>
    </row>
    <row r="351" spans="1:9">
      <c r="B351" s="395"/>
      <c r="C351" s="396"/>
      <c r="D351" s="396"/>
      <c r="E351" s="396"/>
      <c r="F351" s="396"/>
      <c r="G351" s="396"/>
      <c r="H351" s="396"/>
      <c r="I351" s="397"/>
    </row>
    <row r="352" spans="1:9">
      <c r="B352" s="395"/>
      <c r="C352" s="396"/>
      <c r="D352" s="396"/>
      <c r="E352" s="396"/>
      <c r="F352" s="396"/>
      <c r="G352" s="396"/>
      <c r="H352" s="396"/>
      <c r="I352" s="397"/>
    </row>
    <row r="353" spans="1:9">
      <c r="B353" s="395"/>
      <c r="C353" s="396"/>
      <c r="D353" s="396"/>
      <c r="E353" s="396"/>
      <c r="F353" s="396"/>
      <c r="G353" s="396"/>
      <c r="H353" s="396"/>
      <c r="I353" s="397"/>
    </row>
    <row r="354" spans="1:9">
      <c r="B354" s="395"/>
      <c r="C354" s="396"/>
      <c r="D354" s="396"/>
      <c r="E354" s="396"/>
      <c r="F354" s="396"/>
      <c r="G354" s="396"/>
      <c r="H354" s="396"/>
      <c r="I354" s="397"/>
    </row>
    <row r="355" spans="1:9">
      <c r="B355" s="398"/>
      <c r="C355" s="399"/>
      <c r="D355" s="399"/>
      <c r="E355" s="399"/>
      <c r="F355" s="399"/>
      <c r="G355" s="399"/>
      <c r="H355" s="399"/>
      <c r="I355" s="400"/>
    </row>
    <row r="357" spans="1:9" s="119" customFormat="1" ht="23.25">
      <c r="A357" s="2"/>
      <c r="B357" s="100" t="s">
        <v>149</v>
      </c>
      <c r="C357" s="117"/>
      <c r="D357" s="117"/>
      <c r="E357" s="117"/>
      <c r="F357" s="117"/>
      <c r="G357" s="117"/>
      <c r="H357" s="117"/>
      <c r="I357" s="118"/>
    </row>
    <row r="358" spans="1:9" ht="188.1" customHeight="1">
      <c r="B358" s="401" t="s">
        <v>150</v>
      </c>
      <c r="C358" s="402"/>
      <c r="D358" s="402"/>
      <c r="E358" s="402"/>
      <c r="F358" s="402"/>
      <c r="G358" s="402"/>
      <c r="H358" s="402"/>
      <c r="I358" s="403"/>
    </row>
    <row r="359" spans="1:9">
      <c r="B359" s="391" t="s">
        <v>87</v>
      </c>
      <c r="C359" s="392"/>
      <c r="D359" s="392"/>
      <c r="E359" s="393"/>
      <c r="F359" s="393"/>
      <c r="G359" s="393"/>
      <c r="H359" s="393"/>
      <c r="I359" s="394"/>
    </row>
    <row r="360" spans="1:9">
      <c r="B360" s="395"/>
      <c r="C360" s="396"/>
      <c r="D360" s="396"/>
      <c r="E360" s="396"/>
      <c r="F360" s="396"/>
      <c r="G360" s="396"/>
      <c r="H360" s="396"/>
      <c r="I360" s="397"/>
    </row>
    <row r="361" spans="1:9">
      <c r="B361" s="395"/>
      <c r="C361" s="396"/>
      <c r="D361" s="396"/>
      <c r="E361" s="396"/>
      <c r="F361" s="396"/>
      <c r="G361" s="396"/>
      <c r="H361" s="396"/>
      <c r="I361" s="397"/>
    </row>
    <row r="362" spans="1:9">
      <c r="B362" s="395"/>
      <c r="C362" s="396"/>
      <c r="D362" s="396"/>
      <c r="E362" s="396"/>
      <c r="F362" s="396"/>
      <c r="G362" s="396"/>
      <c r="H362" s="396"/>
      <c r="I362" s="397"/>
    </row>
    <row r="363" spans="1:9">
      <c r="B363" s="395"/>
      <c r="C363" s="396"/>
      <c r="D363" s="396"/>
      <c r="E363" s="396"/>
      <c r="F363" s="396"/>
      <c r="G363" s="396"/>
      <c r="H363" s="396"/>
      <c r="I363" s="397"/>
    </row>
    <row r="364" spans="1:9">
      <c r="B364" s="395"/>
      <c r="C364" s="396"/>
      <c r="D364" s="396"/>
      <c r="E364" s="396"/>
      <c r="F364" s="396"/>
      <c r="G364" s="396"/>
      <c r="H364" s="396"/>
      <c r="I364" s="397"/>
    </row>
    <row r="365" spans="1:9">
      <c r="B365" s="395"/>
      <c r="C365" s="396"/>
      <c r="D365" s="396"/>
      <c r="E365" s="396"/>
      <c r="F365" s="396"/>
      <c r="G365" s="396"/>
      <c r="H365" s="396"/>
      <c r="I365" s="397"/>
    </row>
    <row r="366" spans="1:9">
      <c r="B366" s="395"/>
      <c r="C366" s="396"/>
      <c r="D366" s="396"/>
      <c r="E366" s="396"/>
      <c r="F366" s="396"/>
      <c r="G366" s="396"/>
      <c r="H366" s="396"/>
      <c r="I366" s="397"/>
    </row>
    <row r="367" spans="1:9">
      <c r="B367" s="395"/>
      <c r="C367" s="396"/>
      <c r="D367" s="396"/>
      <c r="E367" s="396"/>
      <c r="F367" s="396"/>
      <c r="G367" s="396"/>
      <c r="H367" s="396"/>
      <c r="I367" s="397"/>
    </row>
    <row r="368" spans="1:9">
      <c r="B368" s="395"/>
      <c r="C368" s="396"/>
      <c r="D368" s="396"/>
      <c r="E368" s="396"/>
      <c r="F368" s="396"/>
      <c r="G368" s="396"/>
      <c r="H368" s="396"/>
      <c r="I368" s="397"/>
    </row>
    <row r="369" spans="2:9">
      <c r="B369" s="395"/>
      <c r="C369" s="396"/>
      <c r="D369" s="396"/>
      <c r="E369" s="396"/>
      <c r="F369" s="396"/>
      <c r="G369" s="396"/>
      <c r="H369" s="396"/>
      <c r="I369" s="397"/>
    </row>
    <row r="370" spans="2:9">
      <c r="B370" s="395"/>
      <c r="C370" s="396"/>
      <c r="D370" s="396"/>
      <c r="E370" s="396"/>
      <c r="F370" s="396"/>
      <c r="G370" s="396"/>
      <c r="H370" s="396"/>
      <c r="I370" s="397"/>
    </row>
    <row r="371" spans="2:9">
      <c r="B371" s="395"/>
      <c r="C371" s="396"/>
      <c r="D371" s="396"/>
      <c r="E371" s="396"/>
      <c r="F371" s="396"/>
      <c r="G371" s="396"/>
      <c r="H371" s="396"/>
      <c r="I371" s="397"/>
    </row>
    <row r="372" spans="2:9">
      <c r="B372" s="395"/>
      <c r="C372" s="396"/>
      <c r="D372" s="396"/>
      <c r="E372" s="396"/>
      <c r="F372" s="396"/>
      <c r="G372" s="396"/>
      <c r="H372" s="396"/>
      <c r="I372" s="397"/>
    </row>
    <row r="373" spans="2:9">
      <c r="B373" s="395"/>
      <c r="C373" s="396"/>
      <c r="D373" s="396"/>
      <c r="E373" s="396"/>
      <c r="F373" s="396"/>
      <c r="G373" s="396"/>
      <c r="H373" s="396"/>
      <c r="I373" s="397"/>
    </row>
    <row r="374" spans="2:9">
      <c r="B374" s="395"/>
      <c r="C374" s="396"/>
      <c r="D374" s="396"/>
      <c r="E374" s="396"/>
      <c r="F374" s="396"/>
      <c r="G374" s="396"/>
      <c r="H374" s="396"/>
      <c r="I374" s="397"/>
    </row>
    <row r="375" spans="2:9">
      <c r="B375" s="398"/>
      <c r="C375" s="399"/>
      <c r="D375" s="399"/>
      <c r="E375" s="399"/>
      <c r="F375" s="399"/>
      <c r="G375" s="399"/>
      <c r="H375" s="399"/>
      <c r="I375" s="400"/>
    </row>
    <row r="377" spans="2:9" ht="23.25">
      <c r="B377" s="142" t="s">
        <v>151</v>
      </c>
      <c r="C377" s="143"/>
      <c r="D377" s="144"/>
      <c r="E377" s="144"/>
      <c r="F377" s="144"/>
      <c r="G377" s="144"/>
      <c r="H377" s="144"/>
      <c r="I377" s="145"/>
    </row>
    <row r="378" spans="2:9" ht="137.1" customHeight="1">
      <c r="B378" s="401" t="s">
        <v>152</v>
      </c>
      <c r="C378" s="402"/>
      <c r="D378" s="402"/>
      <c r="E378" s="402"/>
      <c r="F378" s="402"/>
      <c r="G378" s="402"/>
      <c r="H378" s="402"/>
      <c r="I378" s="403"/>
    </row>
    <row r="379" spans="2:9">
      <c r="B379" s="391" t="s">
        <v>87</v>
      </c>
      <c r="C379" s="392"/>
      <c r="D379" s="392"/>
      <c r="E379" s="393"/>
      <c r="F379" s="393"/>
      <c r="G379" s="393"/>
      <c r="H379" s="393"/>
      <c r="I379" s="394"/>
    </row>
    <row r="380" spans="2:9">
      <c r="B380" s="395"/>
      <c r="C380" s="396"/>
      <c r="D380" s="396"/>
      <c r="E380" s="396"/>
      <c r="F380" s="396"/>
      <c r="G380" s="396"/>
      <c r="H380" s="396"/>
      <c r="I380" s="397"/>
    </row>
    <row r="381" spans="2:9">
      <c r="B381" s="395"/>
      <c r="C381" s="396"/>
      <c r="D381" s="396"/>
      <c r="E381" s="396"/>
      <c r="F381" s="396"/>
      <c r="G381" s="396"/>
      <c r="H381" s="396"/>
      <c r="I381" s="397"/>
    </row>
    <row r="382" spans="2:9">
      <c r="B382" s="395"/>
      <c r="C382" s="396"/>
      <c r="D382" s="396"/>
      <c r="E382" s="396"/>
      <c r="F382" s="396"/>
      <c r="G382" s="396"/>
      <c r="H382" s="396"/>
      <c r="I382" s="397"/>
    </row>
    <row r="383" spans="2:9">
      <c r="B383" s="395"/>
      <c r="C383" s="396"/>
      <c r="D383" s="396"/>
      <c r="E383" s="396"/>
      <c r="F383" s="396"/>
      <c r="G383" s="396"/>
      <c r="H383" s="396"/>
      <c r="I383" s="397"/>
    </row>
    <row r="384" spans="2:9">
      <c r="B384" s="395"/>
      <c r="C384" s="396"/>
      <c r="D384" s="396"/>
      <c r="E384" s="396"/>
      <c r="F384" s="396"/>
      <c r="G384" s="396"/>
      <c r="H384" s="396"/>
      <c r="I384" s="397"/>
    </row>
    <row r="385" spans="2:9">
      <c r="B385" s="395"/>
      <c r="C385" s="396"/>
      <c r="D385" s="396"/>
      <c r="E385" s="396"/>
      <c r="F385" s="396"/>
      <c r="G385" s="396"/>
      <c r="H385" s="396"/>
      <c r="I385" s="397"/>
    </row>
    <row r="386" spans="2:9">
      <c r="B386" s="395"/>
      <c r="C386" s="396"/>
      <c r="D386" s="396"/>
      <c r="E386" s="396"/>
      <c r="F386" s="396"/>
      <c r="G386" s="396"/>
      <c r="H386" s="396"/>
      <c r="I386" s="397"/>
    </row>
    <row r="387" spans="2:9">
      <c r="B387" s="395"/>
      <c r="C387" s="396"/>
      <c r="D387" s="396"/>
      <c r="E387" s="396"/>
      <c r="F387" s="396"/>
      <c r="G387" s="396"/>
      <c r="H387" s="396"/>
      <c r="I387" s="397"/>
    </row>
    <row r="388" spans="2:9">
      <c r="B388" s="395"/>
      <c r="C388" s="396"/>
      <c r="D388" s="396"/>
      <c r="E388" s="396"/>
      <c r="F388" s="396"/>
      <c r="G388" s="396"/>
      <c r="H388" s="396"/>
      <c r="I388" s="397"/>
    </row>
    <row r="389" spans="2:9">
      <c r="B389" s="395"/>
      <c r="C389" s="396"/>
      <c r="D389" s="396"/>
      <c r="E389" s="396"/>
      <c r="F389" s="396"/>
      <c r="G389" s="396"/>
      <c r="H389" s="396"/>
      <c r="I389" s="397"/>
    </row>
    <row r="390" spans="2:9">
      <c r="B390" s="395"/>
      <c r="C390" s="396"/>
      <c r="D390" s="396"/>
      <c r="E390" s="396"/>
      <c r="F390" s="396"/>
      <c r="G390" s="396"/>
      <c r="H390" s="396"/>
      <c r="I390" s="397"/>
    </row>
    <row r="391" spans="2:9">
      <c r="B391" s="395"/>
      <c r="C391" s="396"/>
      <c r="D391" s="396"/>
      <c r="E391" s="396"/>
      <c r="F391" s="396"/>
      <c r="G391" s="396"/>
      <c r="H391" s="396"/>
      <c r="I391" s="397"/>
    </row>
    <row r="392" spans="2:9">
      <c r="B392" s="395"/>
      <c r="C392" s="396"/>
      <c r="D392" s="396"/>
      <c r="E392" s="396"/>
      <c r="F392" s="396"/>
      <c r="G392" s="396"/>
      <c r="H392" s="396"/>
      <c r="I392" s="397"/>
    </row>
    <row r="393" spans="2:9">
      <c r="B393" s="395"/>
      <c r="C393" s="396"/>
      <c r="D393" s="396"/>
      <c r="E393" s="396"/>
      <c r="F393" s="396"/>
      <c r="G393" s="396"/>
      <c r="H393" s="396"/>
      <c r="I393" s="397"/>
    </row>
    <row r="394" spans="2:9">
      <c r="B394" s="398"/>
      <c r="C394" s="399"/>
      <c r="D394" s="399"/>
      <c r="E394" s="399"/>
      <c r="F394" s="399"/>
      <c r="G394" s="399"/>
      <c r="H394" s="399"/>
      <c r="I394" s="400"/>
    </row>
  </sheetData>
  <mergeCells count="69">
    <mergeCell ref="B116:I116"/>
    <mergeCell ref="B19:I19"/>
    <mergeCell ref="B26:I26"/>
    <mergeCell ref="B42:I42"/>
    <mergeCell ref="B72:I72"/>
    <mergeCell ref="B111:H111"/>
    <mergeCell ref="C136:I136"/>
    <mergeCell ref="B117:I117"/>
    <mergeCell ref="B122:I122"/>
    <mergeCell ref="B123:I123"/>
    <mergeCell ref="B126:I126"/>
    <mergeCell ref="B127:I127"/>
    <mergeCell ref="B128:I129"/>
    <mergeCell ref="B130:D130"/>
    <mergeCell ref="E130:I130"/>
    <mergeCell ref="B131:I131"/>
    <mergeCell ref="B132:I132"/>
    <mergeCell ref="B135:I135"/>
    <mergeCell ref="C137:I137"/>
    <mergeCell ref="C138:I138"/>
    <mergeCell ref="B139:B140"/>
    <mergeCell ref="C139:I140"/>
    <mergeCell ref="B141:B146"/>
    <mergeCell ref="C141:I146"/>
    <mergeCell ref="B191:I191"/>
    <mergeCell ref="C147:I147"/>
    <mergeCell ref="B148:B154"/>
    <mergeCell ref="C148:I154"/>
    <mergeCell ref="C155:I155"/>
    <mergeCell ref="C156:I156"/>
    <mergeCell ref="C157:I157"/>
    <mergeCell ref="C158:I158"/>
    <mergeCell ref="C159:I159"/>
    <mergeCell ref="B160:I160"/>
    <mergeCell ref="B171:I171"/>
    <mergeCell ref="B172:I188"/>
    <mergeCell ref="B307:I307"/>
    <mergeCell ref="B192:I208"/>
    <mergeCell ref="B209:D224"/>
    <mergeCell ref="E209:I224"/>
    <mergeCell ref="B227:I227"/>
    <mergeCell ref="B228:I244"/>
    <mergeCell ref="B247:I247"/>
    <mergeCell ref="B248:I264"/>
    <mergeCell ref="B267:I267"/>
    <mergeCell ref="B268:I284"/>
    <mergeCell ref="B287:I287"/>
    <mergeCell ref="B288:I304"/>
    <mergeCell ref="H314:I314"/>
    <mergeCell ref="B308:B309"/>
    <mergeCell ref="C308:C309"/>
    <mergeCell ref="D308:D309"/>
    <mergeCell ref="E308:E309"/>
    <mergeCell ref="F308:F309"/>
    <mergeCell ref="G308:G309"/>
    <mergeCell ref="H308:I309"/>
    <mergeCell ref="H310:I310"/>
    <mergeCell ref="H311:I311"/>
    <mergeCell ref="H312:I312"/>
    <mergeCell ref="H313:I313"/>
    <mergeCell ref="B359:I375"/>
    <mergeCell ref="B378:I378"/>
    <mergeCell ref="B379:I394"/>
    <mergeCell ref="H315:I315"/>
    <mergeCell ref="B318:I318"/>
    <mergeCell ref="B319:I335"/>
    <mergeCell ref="B338:I338"/>
    <mergeCell ref="B339:I355"/>
    <mergeCell ref="B358:I35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10E1F-78AE-8947-AEE1-4439F101A3EE}">
  <sheetPr>
    <tabColor rgb="FFC00000"/>
  </sheetPr>
  <dimension ref="A1:CS677"/>
  <sheetViews>
    <sheetView zoomScale="90" zoomScaleNormal="90" workbookViewId="0">
      <selection activeCell="C2" sqref="C2"/>
    </sheetView>
  </sheetViews>
  <sheetFormatPr defaultColWidth="11" defaultRowHeight="15.75"/>
  <cols>
    <col min="1" max="1" width="2.125" style="2" customWidth="1"/>
    <col min="2" max="2" width="3.875" style="210" bestFit="1" customWidth="1"/>
    <col min="3" max="3" width="49.875" bestFit="1" customWidth="1"/>
    <col min="4" max="4" width="8.625" bestFit="1" customWidth="1"/>
    <col min="5" max="5" width="50.125" bestFit="1" customWidth="1"/>
    <col min="6" max="6" width="126.25" bestFit="1" customWidth="1"/>
    <col min="7" max="7" width="181.125" bestFit="1" customWidth="1"/>
    <col min="8" max="8" width="167.5" bestFit="1" customWidth="1"/>
    <col min="9" max="9" width="26.375" bestFit="1" customWidth="1"/>
    <col min="10" max="10" width="19" customWidth="1"/>
    <col min="11" max="11" width="68.125" customWidth="1"/>
    <col min="12" max="12" width="19.625" customWidth="1"/>
    <col min="13" max="13" width="54.875" customWidth="1"/>
    <col min="14" max="14" width="18.875" customWidth="1"/>
    <col min="15" max="15" width="45.125" customWidth="1"/>
    <col min="16" max="16" width="18.875" customWidth="1"/>
    <col min="17" max="17" width="47.625" customWidth="1"/>
    <col min="18" max="18" width="18.875" customWidth="1"/>
    <col min="19" max="19" width="45.125" customWidth="1"/>
    <col min="20" max="20" width="18.875" customWidth="1"/>
    <col min="21" max="21" width="47.625" customWidth="1"/>
    <col min="22" max="22" width="18.875" customWidth="1"/>
    <col min="23" max="97" width="11" style="2"/>
  </cols>
  <sheetData>
    <row r="1" spans="1:97" s="2" customFormat="1" ht="12" customHeight="1">
      <c r="J1"/>
      <c r="K1"/>
      <c r="L1"/>
      <c r="M1"/>
      <c r="N1"/>
      <c r="O1"/>
      <c r="P1"/>
      <c r="Q1"/>
      <c r="R1"/>
      <c r="S1"/>
      <c r="T1"/>
      <c r="U1"/>
      <c r="V1"/>
    </row>
    <row r="2" spans="1:97" s="1" customFormat="1" ht="26.25">
      <c r="A2" s="2"/>
      <c r="B2" s="179"/>
      <c r="C2" s="180" t="s">
        <v>1557</v>
      </c>
      <c r="D2" s="181"/>
      <c r="E2" s="181"/>
      <c r="F2" s="181"/>
      <c r="G2" s="181"/>
      <c r="H2" s="181"/>
      <c r="I2" s="181"/>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row>
    <row r="3" spans="1:97" s="2" customFormat="1" ht="45" customHeight="1">
      <c r="B3" s="182"/>
      <c r="C3" s="349" t="s">
        <v>153</v>
      </c>
      <c r="D3" s="349"/>
      <c r="E3" s="349"/>
      <c r="F3" s="349"/>
      <c r="G3" s="349"/>
      <c r="H3" s="349"/>
      <c r="I3" s="349"/>
      <c r="J3" s="309"/>
      <c r="K3" s="309"/>
      <c r="L3" s="309"/>
      <c r="M3" s="308"/>
      <c r="N3" s="308"/>
      <c r="O3" s="308"/>
      <c r="P3" s="308"/>
      <c r="Q3" s="308"/>
      <c r="R3" s="308"/>
      <c r="S3" s="308"/>
      <c r="T3" s="308"/>
      <c r="U3" s="308"/>
      <c r="V3" s="308"/>
    </row>
    <row r="4" spans="1:97" ht="21.95" customHeight="1">
      <c r="B4" s="183"/>
      <c r="C4" s="184" t="s">
        <v>154</v>
      </c>
      <c r="D4" s="185"/>
      <c r="E4" s="185"/>
      <c r="F4" s="185"/>
      <c r="G4" s="185"/>
      <c r="H4" s="185"/>
      <c r="I4" s="185"/>
      <c r="J4" s="310"/>
      <c r="K4" s="310"/>
      <c r="L4" s="310"/>
      <c r="M4" s="310"/>
      <c r="N4" s="310"/>
      <c r="O4" s="308"/>
      <c r="P4" s="308"/>
      <c r="Q4" s="308"/>
      <c r="R4" s="308"/>
      <c r="S4" s="308"/>
      <c r="T4" s="308"/>
      <c r="U4" s="308"/>
      <c r="V4" s="308"/>
    </row>
    <row r="5" spans="1:97" s="2" customFormat="1" ht="21.95" customHeight="1">
      <c r="B5" s="186"/>
      <c r="C5" s="187" t="str">
        <f>HYPERLINK("#'SP-S Mandatory Baseline'!C30","Access Control (AC)")</f>
        <v>Access Control (AC)</v>
      </c>
      <c r="D5" s="213"/>
      <c r="E5" s="213"/>
      <c r="F5" s="213"/>
      <c r="J5" s="308"/>
      <c r="K5" s="308"/>
      <c r="L5" s="308"/>
      <c r="M5" s="308"/>
      <c r="N5" s="308"/>
      <c r="O5" s="308"/>
      <c r="P5" s="308"/>
      <c r="Q5" s="308"/>
      <c r="R5" s="308"/>
      <c r="S5" s="308"/>
      <c r="T5" s="308"/>
      <c r="U5" s="308"/>
      <c r="V5" s="308"/>
    </row>
    <row r="6" spans="1:97" s="2" customFormat="1" ht="21.95" customHeight="1">
      <c r="B6" s="186"/>
      <c r="C6" s="187" t="str">
        <f>HYPERLINK("#'SP-S Mandatory Baseline'!C68","Awareness and Training (AT)")</f>
        <v>Awareness and Training (AT)</v>
      </c>
      <c r="D6" s="213"/>
      <c r="E6" s="213"/>
      <c r="F6" s="213"/>
      <c r="I6" s="188"/>
      <c r="J6" s="308"/>
      <c r="K6" s="308"/>
      <c r="L6" s="308"/>
      <c r="M6" s="308"/>
      <c r="N6" s="308"/>
      <c r="O6" s="308"/>
      <c r="P6" s="308"/>
      <c r="Q6" s="308"/>
      <c r="R6" s="308"/>
      <c r="S6" s="308"/>
      <c r="T6" s="308"/>
      <c r="U6" s="308"/>
      <c r="V6" s="308"/>
    </row>
    <row r="7" spans="1:97" s="2" customFormat="1" ht="21.95" customHeight="1">
      <c r="B7" s="186"/>
      <c r="C7" s="187" t="str">
        <f>HYPERLINK("#'SP-S Mandatory Baseline'!C78","Audit and Accountability (AU)")</f>
        <v>Audit and Accountability (AU)</v>
      </c>
      <c r="D7" s="213"/>
      <c r="E7" s="213"/>
      <c r="F7" s="213"/>
      <c r="J7" s="308"/>
      <c r="K7" s="308"/>
      <c r="L7" s="308"/>
      <c r="M7" s="308"/>
      <c r="N7" s="308"/>
      <c r="O7" s="308"/>
      <c r="P7" s="308"/>
      <c r="Q7" s="308"/>
      <c r="R7" s="308"/>
      <c r="S7" s="308"/>
      <c r="T7" s="308"/>
      <c r="U7" s="308"/>
      <c r="V7" s="308"/>
    </row>
    <row r="8" spans="1:97" s="2" customFormat="1" ht="42" customHeight="1">
      <c r="B8" s="186"/>
      <c r="C8" s="187" t="str">
        <f>HYPERLINK("#'SP-S Mandatory Baseline'!C91","Assessment, Authorization, and Monitoring (CA)")</f>
        <v>Assessment, Authorization, and Monitoring (CA)</v>
      </c>
      <c r="D8" s="213"/>
      <c r="E8" s="213"/>
      <c r="F8" s="213"/>
      <c r="J8" s="308"/>
      <c r="K8" s="308"/>
      <c r="L8" s="308"/>
      <c r="M8" s="308"/>
      <c r="N8" s="308"/>
      <c r="O8" s="308"/>
      <c r="P8" s="308"/>
      <c r="Q8" s="308"/>
      <c r="R8" s="308"/>
      <c r="S8" s="308"/>
      <c r="T8" s="308"/>
      <c r="U8" s="308"/>
      <c r="V8" s="308"/>
    </row>
    <row r="9" spans="1:97" s="2" customFormat="1" ht="21.95" customHeight="1">
      <c r="B9" s="186"/>
      <c r="C9" s="187" t="str">
        <f>HYPERLINK("#'SP-S Mandatory Baseline'!C100","Configuration Management (CM)")</f>
        <v>Configuration Management (CM)</v>
      </c>
      <c r="D9" s="213"/>
      <c r="E9" s="213"/>
      <c r="F9" s="213"/>
      <c r="J9" s="308"/>
      <c r="K9" s="308"/>
      <c r="L9" s="308"/>
      <c r="M9" s="308"/>
      <c r="N9" s="308"/>
      <c r="O9" s="308"/>
      <c r="P9" s="308"/>
      <c r="Q9" s="308"/>
      <c r="R9" s="308"/>
      <c r="S9" s="308"/>
      <c r="T9" s="308"/>
      <c r="U9" s="308"/>
      <c r="V9" s="308"/>
    </row>
    <row r="10" spans="1:97" s="2" customFormat="1" ht="21.95" customHeight="1">
      <c r="B10" s="186"/>
      <c r="C10" s="187" t="str">
        <f>HYPERLINK("#'SP-S Mandatory Baseline'!C118","Contingency Planning (CP)")</f>
        <v>Contingency Planning (CP)</v>
      </c>
      <c r="D10" s="213"/>
      <c r="E10" s="213"/>
      <c r="F10" s="213"/>
      <c r="J10" s="308"/>
      <c r="K10" s="308"/>
      <c r="L10" s="308"/>
      <c r="M10" s="308"/>
      <c r="N10" s="308"/>
      <c r="O10" s="308"/>
      <c r="P10" s="308"/>
      <c r="Q10" s="308"/>
      <c r="R10" s="308"/>
      <c r="S10" s="308"/>
      <c r="T10" s="308"/>
      <c r="U10" s="308"/>
      <c r="V10" s="308"/>
    </row>
    <row r="11" spans="1:97" s="2" customFormat="1">
      <c r="B11" s="186"/>
      <c r="C11" s="187" t="str">
        <f>HYPERLINK("#'SP-S Mandatory Baseline'!C126","Identification and Authentication (IA)")</f>
        <v>Identification and Authentication (IA)</v>
      </c>
      <c r="D11" s="213"/>
      <c r="E11" s="213"/>
      <c r="F11" s="213"/>
      <c r="J11" s="308"/>
      <c r="K11" s="308"/>
      <c r="L11" s="308"/>
      <c r="M11" s="308"/>
      <c r="N11" s="308"/>
      <c r="O11" s="308"/>
      <c r="P11" s="308"/>
      <c r="Q11" s="308"/>
      <c r="R11" s="308"/>
      <c r="S11" s="308"/>
      <c r="T11" s="308"/>
      <c r="U11" s="308"/>
      <c r="V11" s="308"/>
    </row>
    <row r="12" spans="1:97" s="2" customFormat="1" ht="21.95" customHeight="1">
      <c r="B12" s="186"/>
      <c r="C12" s="187" t="str">
        <f>HYPERLINK("#'SP-S Mandatory Baseline'!C140","Incident Response (IR)")</f>
        <v>Incident Response (IR)</v>
      </c>
      <c r="D12" s="213"/>
      <c r="E12" s="213"/>
      <c r="F12" s="213"/>
      <c r="J12" s="308"/>
      <c r="K12" s="308"/>
      <c r="L12" s="308"/>
      <c r="M12" s="308"/>
      <c r="N12" s="308"/>
      <c r="O12" s="308"/>
      <c r="P12" s="308"/>
      <c r="Q12" s="308"/>
      <c r="R12" s="308"/>
      <c r="S12" s="308"/>
      <c r="T12" s="308"/>
      <c r="U12" s="308"/>
      <c r="V12" s="308"/>
    </row>
    <row r="13" spans="1:97" s="2" customFormat="1" ht="21.95" customHeight="1" thickBot="1">
      <c r="B13" s="186"/>
      <c r="C13" s="187" t="str">
        <f>HYPERLINK("#'SP-S Mandatory Baseline'!C152","Maintenance (MA)")</f>
        <v>Maintenance (MA)</v>
      </c>
      <c r="D13" s="213"/>
      <c r="E13" s="189" t="s">
        <v>155</v>
      </c>
      <c r="F13" s="190"/>
      <c r="G13" s="191"/>
      <c r="H13" s="178"/>
      <c r="J13" s="308"/>
      <c r="K13" s="308"/>
      <c r="L13" s="308"/>
      <c r="M13" s="308"/>
      <c r="N13" s="308"/>
      <c r="O13" s="308"/>
      <c r="P13" s="308"/>
      <c r="Q13" s="308"/>
      <c r="R13" s="308"/>
      <c r="S13" s="308"/>
      <c r="T13" s="308"/>
      <c r="U13" s="308"/>
      <c r="V13" s="308"/>
    </row>
    <row r="14" spans="1:97" s="2" customFormat="1" ht="21.95" customHeight="1">
      <c r="B14" s="186"/>
      <c r="C14" s="187" t="str">
        <f>HYPERLINK("#'SP-S Mandatory Baseline'!C161","Media Protection (MP)")</f>
        <v>Media Protection (MP)</v>
      </c>
      <c r="D14" s="213"/>
      <c r="E14" s="350" t="s">
        <v>156</v>
      </c>
      <c r="F14" s="351"/>
      <c r="G14" s="352"/>
      <c r="H14" s="192"/>
      <c r="J14" s="308"/>
      <c r="K14" s="308"/>
      <c r="L14" s="308"/>
      <c r="M14" s="308"/>
      <c r="N14" s="308"/>
      <c r="O14" s="308"/>
      <c r="P14" s="308"/>
      <c r="Q14" s="308"/>
      <c r="R14" s="308"/>
      <c r="S14" s="308"/>
      <c r="T14" s="308"/>
      <c r="U14" s="308"/>
      <c r="V14" s="308"/>
    </row>
    <row r="15" spans="1:97" s="2" customFormat="1" ht="23.1" customHeight="1">
      <c r="B15" s="186"/>
      <c r="C15" s="187" t="str">
        <f>HYPERLINK("#'SP-S Mandatory Baseline'!C169","Physical and Environmental Protection (PE)")</f>
        <v>Physical and Environmental Protection (PE)</v>
      </c>
      <c r="D15" s="213"/>
      <c r="E15" s="353"/>
      <c r="F15" s="354"/>
      <c r="G15" s="355"/>
      <c r="H15" s="192"/>
      <c r="J15" s="308"/>
      <c r="K15" s="308"/>
      <c r="L15" s="308"/>
      <c r="M15" s="308"/>
      <c r="N15" s="308"/>
      <c r="O15" s="308"/>
      <c r="P15" s="308"/>
      <c r="Q15" s="308"/>
      <c r="R15" s="308"/>
      <c r="S15" s="308"/>
      <c r="T15" s="308"/>
      <c r="U15" s="308"/>
      <c r="V15" s="308"/>
    </row>
    <row r="16" spans="1:97" s="2" customFormat="1" ht="21.95" customHeight="1">
      <c r="B16" s="186"/>
      <c r="C16" s="187" t="str">
        <f>HYPERLINK("#'SP-S Mandatory Baseline'!C176","Planning (PL)")</f>
        <v>Planning (PL)</v>
      </c>
      <c r="D16" s="213"/>
      <c r="E16" s="353"/>
      <c r="F16" s="354"/>
      <c r="G16" s="355"/>
      <c r="H16" s="192"/>
      <c r="J16" s="308"/>
      <c r="K16" s="308"/>
      <c r="L16" s="308"/>
      <c r="M16" s="308"/>
      <c r="N16" s="308"/>
      <c r="O16" s="308"/>
      <c r="P16" s="308"/>
      <c r="Q16" s="308"/>
      <c r="R16" s="308"/>
      <c r="S16" s="308"/>
      <c r="T16" s="308"/>
      <c r="U16" s="308"/>
      <c r="V16" s="308"/>
    </row>
    <row r="17" spans="1:97" s="2" customFormat="1" ht="21.95" customHeight="1">
      <c r="B17" s="186"/>
      <c r="C17" s="187" t="str">
        <f>HYPERLINK("#'SP-S Mandatory Baseline'!C182","Program Management (PM)")</f>
        <v>Program Management (PM)</v>
      </c>
      <c r="D17" s="213"/>
      <c r="E17" s="353"/>
      <c r="F17" s="354"/>
      <c r="G17" s="355"/>
      <c r="H17" s="192"/>
      <c r="J17" s="308"/>
      <c r="K17" s="308"/>
      <c r="L17" s="308"/>
      <c r="M17" s="308"/>
      <c r="N17" s="308"/>
      <c r="O17" s="308"/>
      <c r="P17" s="308"/>
      <c r="Q17" s="308"/>
      <c r="R17" s="308"/>
      <c r="S17" s="308"/>
      <c r="T17" s="308"/>
      <c r="U17" s="308"/>
      <c r="V17" s="308"/>
    </row>
    <row r="18" spans="1:97" s="2" customFormat="1" ht="21.95" customHeight="1">
      <c r="B18" s="186"/>
      <c r="C18" s="187" t="str">
        <f>HYPERLINK("#'SP-S Mandatory Baseline'!C200","Personnel Security (PS)")</f>
        <v>Personnel Security (PS)</v>
      </c>
      <c r="D18" s="213"/>
      <c r="E18" s="353"/>
      <c r="F18" s="354"/>
      <c r="G18" s="355"/>
      <c r="H18" s="192"/>
      <c r="J18" s="308"/>
      <c r="K18" s="308"/>
      <c r="L18" s="308"/>
      <c r="M18" s="308"/>
      <c r="N18" s="308"/>
      <c r="O18" s="308"/>
      <c r="P18" s="308"/>
      <c r="Q18" s="308"/>
      <c r="R18" s="308"/>
      <c r="S18" s="308"/>
      <c r="T18" s="308"/>
      <c r="U18" s="308"/>
      <c r="V18" s="308"/>
    </row>
    <row r="19" spans="1:97" s="2" customFormat="1" ht="42.95" customHeight="1">
      <c r="B19" s="186"/>
      <c r="C19" s="187" t="str">
        <f>HYPERLINK("#'SP-S Mandatory Baseline'!C208","Personally Identifiable Information Processing and Transparency (PT)")</f>
        <v>Personally Identifiable Information Processing and Transparency (PT)</v>
      </c>
      <c r="D19" s="213"/>
      <c r="E19" s="353"/>
      <c r="F19" s="354"/>
      <c r="G19" s="355"/>
      <c r="H19" s="192"/>
      <c r="J19" s="308"/>
      <c r="K19" s="308"/>
      <c r="L19" s="308"/>
      <c r="M19" s="308"/>
      <c r="N19" s="308"/>
      <c r="O19" s="308"/>
      <c r="P19" s="308"/>
      <c r="Q19" s="308"/>
      <c r="R19" s="308"/>
      <c r="S19" s="308"/>
      <c r="T19" s="308"/>
      <c r="U19" s="308"/>
      <c r="V19" s="308"/>
    </row>
    <row r="20" spans="1:97" s="2" customFormat="1" ht="24.95" customHeight="1">
      <c r="B20" s="186"/>
      <c r="C20" s="187" t="str">
        <f>HYPERLINK("#'SP-S Mandatory Baseline'!C217","Risk Assessment (RA)")</f>
        <v>Risk Assessment (RA)</v>
      </c>
      <c r="D20" s="213"/>
      <c r="E20" s="353"/>
      <c r="F20" s="354"/>
      <c r="G20" s="355"/>
      <c r="H20" s="192"/>
      <c r="J20" s="308"/>
      <c r="K20" s="308"/>
      <c r="L20" s="308"/>
      <c r="M20" s="308"/>
      <c r="N20" s="308"/>
      <c r="O20" s="308"/>
      <c r="P20" s="308"/>
      <c r="Q20" s="308"/>
      <c r="R20" s="308"/>
      <c r="S20" s="308"/>
      <c r="T20" s="308"/>
      <c r="U20" s="308"/>
      <c r="V20" s="308"/>
    </row>
    <row r="21" spans="1:97" s="2" customFormat="1">
      <c r="B21" s="186"/>
      <c r="C21" s="187" t="str">
        <f>HYPERLINK("#'SP-S Mandatory Baseline'!C224","System and Service Acquisition (SA)")</f>
        <v>System and Service Acquisition (SA)</v>
      </c>
      <c r="D21" s="213"/>
      <c r="E21" s="356"/>
      <c r="F21" s="357"/>
      <c r="G21" s="358"/>
      <c r="J21" s="308"/>
      <c r="K21" s="308"/>
      <c r="L21" s="308"/>
      <c r="M21" s="308"/>
      <c r="N21" s="308"/>
      <c r="O21" s="308"/>
      <c r="P21" s="308"/>
      <c r="Q21" s="308"/>
      <c r="R21" s="308"/>
      <c r="S21" s="308"/>
      <c r="T21" s="308"/>
      <c r="U21" s="308"/>
      <c r="V21" s="308"/>
    </row>
    <row r="22" spans="1:97" s="2" customFormat="1" ht="23.1" customHeight="1">
      <c r="B22" s="186"/>
      <c r="C22" s="187" t="str">
        <f>HYPERLINK("#'SP-S Mandatory Baseline'!C229","System and Communications Protection (SC)")</f>
        <v>System and Communications Protection (SC)</v>
      </c>
      <c r="D22" s="213"/>
      <c r="E22" s="356"/>
      <c r="F22" s="357"/>
      <c r="G22" s="358"/>
      <c r="J22" s="308"/>
      <c r="K22" s="308"/>
      <c r="L22" s="308"/>
      <c r="M22" s="308"/>
      <c r="N22" s="308"/>
      <c r="O22" s="308"/>
      <c r="P22" s="308"/>
      <c r="Q22" s="308"/>
      <c r="R22" s="308"/>
      <c r="S22" s="308"/>
      <c r="T22" s="308"/>
      <c r="U22" s="308"/>
      <c r="V22" s="308"/>
    </row>
    <row r="23" spans="1:97" s="2" customFormat="1">
      <c r="B23" s="186"/>
      <c r="C23" s="187" t="str">
        <f>HYPERLINK("#'SP-S Mandatory Baseline'!C247","System and Information Integrity (SI)")</f>
        <v>System and Information Integrity (SI)</v>
      </c>
      <c r="D23" s="213"/>
      <c r="E23" s="356"/>
      <c r="F23" s="357"/>
      <c r="G23" s="358"/>
      <c r="J23" s="308"/>
      <c r="K23" s="308"/>
      <c r="L23" s="308"/>
      <c r="M23" s="308"/>
      <c r="N23" s="308"/>
      <c r="O23" s="308"/>
      <c r="P23" s="308"/>
      <c r="Q23" s="308"/>
      <c r="R23" s="308"/>
      <c r="S23" s="308"/>
      <c r="T23" s="308"/>
      <c r="U23" s="308"/>
      <c r="V23" s="308"/>
    </row>
    <row r="24" spans="1:97" s="2" customFormat="1">
      <c r="B24" s="186"/>
      <c r="C24" s="187"/>
      <c r="D24" s="213"/>
      <c r="E24" s="359"/>
      <c r="F24" s="360"/>
      <c r="G24" s="361"/>
      <c r="J24" s="308"/>
      <c r="K24" s="308"/>
      <c r="L24" s="308"/>
      <c r="M24" s="308"/>
      <c r="N24" s="308"/>
      <c r="O24" s="308"/>
      <c r="P24" s="308"/>
      <c r="Q24" s="308"/>
      <c r="R24" s="308"/>
      <c r="S24" s="308"/>
      <c r="T24" s="308"/>
      <c r="U24" s="308"/>
      <c r="V24" s="308"/>
    </row>
    <row r="25" spans="1:97" s="2" customFormat="1" ht="21.95" customHeight="1">
      <c r="B25" s="193"/>
      <c r="C25" s="194"/>
      <c r="D25" s="194"/>
      <c r="E25" s="194"/>
      <c r="F25" s="194"/>
      <c r="G25" s="195"/>
      <c r="H25" s="195"/>
      <c r="I25" s="195"/>
      <c r="J25" s="308"/>
      <c r="K25" s="308"/>
      <c r="L25" s="308"/>
      <c r="M25" s="308"/>
      <c r="N25" s="308"/>
      <c r="O25" s="308"/>
      <c r="P25" s="308"/>
      <c r="Q25" s="308"/>
      <c r="R25" s="308"/>
      <c r="S25" s="308"/>
      <c r="T25" s="308"/>
      <c r="U25" s="308"/>
      <c r="V25" s="308"/>
    </row>
    <row r="26" spans="1:97" s="2" customFormat="1" ht="21" customHeight="1">
      <c r="A26" s="11"/>
      <c r="B26" s="196"/>
      <c r="C26" s="213"/>
      <c r="D26" s="213"/>
      <c r="E26" s="213"/>
      <c r="F26" s="213"/>
      <c r="J26" s="308"/>
      <c r="K26" s="308"/>
      <c r="L26" s="308"/>
      <c r="M26" s="308"/>
      <c r="N26" s="308"/>
      <c r="O26" s="308"/>
      <c r="P26" s="308"/>
      <c r="Q26" s="308"/>
      <c r="R26" s="308"/>
      <c r="S26" s="308"/>
      <c r="T26" s="308"/>
      <c r="U26" s="308"/>
      <c r="V26" s="308"/>
    </row>
    <row r="27" spans="1:97" s="200" customFormat="1" ht="23.25">
      <c r="A27" s="11"/>
      <c r="B27" s="197"/>
      <c r="C27" s="198" t="s">
        <v>157</v>
      </c>
      <c r="D27" s="199"/>
      <c r="E27" s="199"/>
      <c r="F27" s="199"/>
      <c r="G27" s="199"/>
      <c r="H27" s="199"/>
      <c r="I27" s="199"/>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row>
    <row r="28" spans="1:97" ht="18.75">
      <c r="A28" s="11"/>
      <c r="B28" s="362"/>
      <c r="C28" s="363"/>
      <c r="D28" s="212"/>
      <c r="E28" s="212"/>
      <c r="F28" s="212"/>
      <c r="G28" s="212"/>
      <c r="H28" s="212"/>
      <c r="I28" s="212"/>
      <c r="M28" s="364" t="s">
        <v>158</v>
      </c>
      <c r="N28" s="364"/>
      <c r="O28" s="364"/>
      <c r="P28" s="364"/>
      <c r="Q28" s="364"/>
      <c r="R28" s="364"/>
      <c r="S28" s="365"/>
      <c r="T28" s="365"/>
      <c r="U28" s="365"/>
      <c r="V28" s="365"/>
    </row>
    <row r="29" spans="1:97" s="208" customFormat="1" ht="67.5" customHeight="1">
      <c r="A29" s="11"/>
      <c r="B29" s="201" t="s">
        <v>20</v>
      </c>
      <c r="C29" s="201" t="s">
        <v>21</v>
      </c>
      <c r="D29" s="201" t="s">
        <v>22</v>
      </c>
      <c r="E29" s="202" t="s">
        <v>23</v>
      </c>
      <c r="F29" s="203" t="s">
        <v>159</v>
      </c>
      <c r="G29" s="204" t="s">
        <v>160</v>
      </c>
      <c r="H29" s="204" t="s">
        <v>1323</v>
      </c>
      <c r="I29" s="201" t="s">
        <v>26</v>
      </c>
      <c r="J29" s="205" t="s">
        <v>1324</v>
      </c>
      <c r="K29" s="206" t="s">
        <v>28</v>
      </c>
      <c r="L29" s="282" t="s">
        <v>1325</v>
      </c>
      <c r="M29" s="203" t="s">
        <v>1326</v>
      </c>
      <c r="N29" s="203" t="s">
        <v>1327</v>
      </c>
      <c r="O29" s="203" t="s">
        <v>1328</v>
      </c>
      <c r="P29" s="203" t="s">
        <v>1329</v>
      </c>
      <c r="Q29" s="203" t="s">
        <v>161</v>
      </c>
      <c r="R29" s="203" t="s">
        <v>1330</v>
      </c>
      <c r="S29" s="203" t="s">
        <v>1331</v>
      </c>
      <c r="T29" s="203" t="s">
        <v>1332</v>
      </c>
      <c r="U29" s="203" t="s">
        <v>1333</v>
      </c>
      <c r="V29" s="203" t="s">
        <v>1334</v>
      </c>
      <c r="W29" s="2"/>
      <c r="X29" s="2"/>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row>
    <row r="30" spans="1:97" s="2" customFormat="1" ht="191.25">
      <c r="B30" s="280">
        <v>1</v>
      </c>
      <c r="C30" s="222" t="s">
        <v>421</v>
      </c>
      <c r="D30" s="223" t="s">
        <v>422</v>
      </c>
      <c r="E30" s="226" t="s">
        <v>423</v>
      </c>
      <c r="F30" s="311" t="s">
        <v>1336</v>
      </c>
      <c r="G30" s="224" t="s">
        <v>424</v>
      </c>
      <c r="H30" s="224" t="s">
        <v>1337</v>
      </c>
      <c r="I30" s="222" t="s">
        <v>425</v>
      </c>
      <c r="J30" s="293"/>
      <c r="K30" s="283" t="s">
        <v>1335</v>
      </c>
      <c r="L30" s="296"/>
      <c r="M30" s="284"/>
      <c r="N30" s="284"/>
      <c r="O30" s="285"/>
      <c r="P30" s="285"/>
      <c r="Q30" s="285"/>
      <c r="R30" s="285"/>
      <c r="S30" s="285"/>
      <c r="T30" s="285"/>
      <c r="U30" s="285"/>
      <c r="V30" s="279"/>
    </row>
    <row r="31" spans="1:97" s="2" customFormat="1" ht="267.75">
      <c r="B31" s="281">
        <f>B30+1</f>
        <v>2</v>
      </c>
      <c r="C31" s="222" t="s">
        <v>421</v>
      </c>
      <c r="D31" s="223" t="s">
        <v>426</v>
      </c>
      <c r="E31" s="226" t="s">
        <v>427</v>
      </c>
      <c r="F31" s="311" t="s">
        <v>1338</v>
      </c>
      <c r="G31" s="225" t="s">
        <v>1339</v>
      </c>
      <c r="H31" s="225"/>
      <c r="I31" s="222" t="s">
        <v>428</v>
      </c>
      <c r="J31" s="294"/>
      <c r="K31" s="286"/>
      <c r="L31" s="297"/>
      <c r="M31" s="284"/>
      <c r="N31" s="284"/>
      <c r="O31" s="279"/>
      <c r="P31" s="279"/>
      <c r="Q31" s="279"/>
      <c r="R31" s="279"/>
      <c r="S31" s="279"/>
      <c r="T31" s="279"/>
      <c r="U31" s="279"/>
      <c r="V31" s="279"/>
    </row>
    <row r="32" spans="1:97" s="2" customFormat="1" ht="25.5">
      <c r="B32" s="281">
        <f t="shared" ref="B32:B95" si="0">B31+1</f>
        <v>3</v>
      </c>
      <c r="C32" s="222" t="s">
        <v>421</v>
      </c>
      <c r="D32" s="223" t="s">
        <v>429</v>
      </c>
      <c r="E32" s="226" t="s">
        <v>430</v>
      </c>
      <c r="F32" s="312" t="s">
        <v>1340</v>
      </c>
      <c r="G32" s="245" t="s">
        <v>431</v>
      </c>
      <c r="H32" s="221"/>
      <c r="I32" s="222" t="s">
        <v>432</v>
      </c>
      <c r="J32" s="294"/>
      <c r="K32" s="287"/>
      <c r="L32" s="297"/>
      <c r="M32" s="284"/>
      <c r="N32" s="284"/>
      <c r="O32" s="279"/>
      <c r="P32" s="279"/>
      <c r="Q32" s="279"/>
      <c r="R32" s="279"/>
      <c r="S32" s="279"/>
      <c r="T32" s="279"/>
      <c r="U32" s="279"/>
      <c r="V32" s="279"/>
    </row>
    <row r="33" spans="2:22" s="2" customFormat="1">
      <c r="B33" s="281">
        <f t="shared" si="0"/>
        <v>4</v>
      </c>
      <c r="C33" s="222" t="s">
        <v>421</v>
      </c>
      <c r="D33" s="223" t="s">
        <v>433</v>
      </c>
      <c r="E33" s="226" t="s">
        <v>434</v>
      </c>
      <c r="F33" s="312" t="s">
        <v>1341</v>
      </c>
      <c r="G33" s="245" t="s">
        <v>435</v>
      </c>
      <c r="H33" s="221"/>
      <c r="I33" s="222" t="s">
        <v>432</v>
      </c>
      <c r="J33" s="294"/>
      <c r="K33" s="287"/>
      <c r="L33" s="297"/>
      <c r="M33" s="284"/>
      <c r="N33" s="284"/>
      <c r="O33" s="279"/>
      <c r="P33" s="279"/>
      <c r="Q33" s="279"/>
      <c r="R33" s="279"/>
      <c r="S33" s="279"/>
      <c r="T33" s="279"/>
      <c r="U33" s="279"/>
      <c r="V33" s="279"/>
    </row>
    <row r="34" spans="2:22" s="2" customFormat="1" ht="89.25">
      <c r="B34" s="281">
        <f t="shared" si="0"/>
        <v>5</v>
      </c>
      <c r="C34" s="222" t="s">
        <v>421</v>
      </c>
      <c r="D34" s="223" t="s">
        <v>436</v>
      </c>
      <c r="E34" s="226" t="s">
        <v>437</v>
      </c>
      <c r="F34" s="312" t="s">
        <v>1342</v>
      </c>
      <c r="G34" s="245" t="s">
        <v>435</v>
      </c>
      <c r="H34" s="221"/>
      <c r="I34" s="222" t="s">
        <v>432</v>
      </c>
      <c r="J34" s="294"/>
      <c r="K34" s="287"/>
      <c r="L34" s="297"/>
      <c r="M34" s="284"/>
      <c r="N34" s="284"/>
      <c r="O34" s="279"/>
      <c r="P34" s="279"/>
      <c r="Q34" s="279"/>
      <c r="R34" s="279"/>
      <c r="S34" s="279"/>
      <c r="T34" s="279"/>
      <c r="U34" s="279"/>
      <c r="V34" s="279"/>
    </row>
    <row r="35" spans="2:22" s="2" customFormat="1">
      <c r="B35" s="281">
        <f t="shared" si="0"/>
        <v>6</v>
      </c>
      <c r="C35" s="222" t="s">
        <v>421</v>
      </c>
      <c r="D35" s="223" t="s">
        <v>438</v>
      </c>
      <c r="E35" s="226" t="s">
        <v>439</v>
      </c>
      <c r="F35" s="313" t="s">
        <v>1343</v>
      </c>
      <c r="G35" s="245" t="s">
        <v>435</v>
      </c>
      <c r="H35" s="221"/>
      <c r="I35" s="222" t="s">
        <v>440</v>
      </c>
      <c r="J35" s="294"/>
      <c r="K35" s="287"/>
      <c r="L35" s="297"/>
      <c r="M35" s="284"/>
      <c r="N35" s="284"/>
      <c r="O35" s="279"/>
      <c r="P35" s="279"/>
      <c r="Q35" s="279"/>
      <c r="R35" s="279"/>
      <c r="S35" s="279"/>
      <c r="T35" s="279"/>
      <c r="U35" s="279"/>
      <c r="V35" s="279"/>
    </row>
    <row r="36" spans="2:22" s="2" customFormat="1" ht="25.5">
      <c r="B36" s="281">
        <f t="shared" si="0"/>
        <v>7</v>
      </c>
      <c r="C36" s="222" t="s">
        <v>421</v>
      </c>
      <c r="D36" s="223" t="s">
        <v>441</v>
      </c>
      <c r="E36" s="226" t="s">
        <v>442</v>
      </c>
      <c r="F36" s="312" t="s">
        <v>1344</v>
      </c>
      <c r="G36" s="226" t="s">
        <v>1345</v>
      </c>
      <c r="H36" s="226"/>
      <c r="I36" s="222" t="s">
        <v>443</v>
      </c>
      <c r="J36" s="294"/>
      <c r="K36" s="287"/>
      <c r="L36" s="297"/>
      <c r="M36" s="284"/>
      <c r="N36" s="284"/>
      <c r="O36" s="279"/>
      <c r="P36" s="279"/>
      <c r="Q36" s="279"/>
      <c r="R36" s="279"/>
      <c r="S36" s="279"/>
      <c r="T36" s="279"/>
      <c r="U36" s="279"/>
      <c r="V36" s="279"/>
    </row>
    <row r="37" spans="2:22" s="2" customFormat="1" ht="89.25">
      <c r="B37" s="281">
        <f t="shared" si="0"/>
        <v>8</v>
      </c>
      <c r="C37" s="222" t="s">
        <v>421</v>
      </c>
      <c r="D37" s="223" t="s">
        <v>444</v>
      </c>
      <c r="E37" s="226" t="s">
        <v>445</v>
      </c>
      <c r="F37" s="313" t="s">
        <v>1346</v>
      </c>
      <c r="G37" s="225" t="s">
        <v>446</v>
      </c>
      <c r="H37" s="225"/>
      <c r="I37" s="222"/>
      <c r="J37" s="294"/>
      <c r="K37" s="287"/>
      <c r="L37" s="297"/>
      <c r="M37" s="284"/>
      <c r="N37" s="284"/>
      <c r="O37" s="279"/>
      <c r="P37" s="279"/>
      <c r="Q37" s="279"/>
      <c r="R37" s="279"/>
      <c r="S37" s="279"/>
      <c r="T37" s="279"/>
      <c r="U37" s="279"/>
      <c r="V37" s="279"/>
    </row>
    <row r="38" spans="2:22" s="2" customFormat="1" ht="63.75">
      <c r="B38" s="281">
        <f t="shared" si="0"/>
        <v>9</v>
      </c>
      <c r="C38" s="222" t="s">
        <v>421</v>
      </c>
      <c r="D38" s="223" t="s">
        <v>447</v>
      </c>
      <c r="E38" s="226" t="s">
        <v>448</v>
      </c>
      <c r="F38" s="314" t="s">
        <v>1347</v>
      </c>
      <c r="G38" s="245" t="s">
        <v>435</v>
      </c>
      <c r="H38" s="221"/>
      <c r="I38" s="222" t="s">
        <v>449</v>
      </c>
      <c r="J38" s="294"/>
      <c r="K38" s="287"/>
      <c r="L38" s="297"/>
      <c r="M38" s="284"/>
      <c r="N38" s="284"/>
      <c r="O38" s="279"/>
      <c r="P38" s="279"/>
      <c r="Q38" s="279"/>
      <c r="R38" s="279"/>
      <c r="S38" s="279"/>
      <c r="T38" s="279"/>
      <c r="U38" s="279"/>
      <c r="V38" s="279"/>
    </row>
    <row r="39" spans="2:22" s="2" customFormat="1">
      <c r="B39" s="281">
        <f t="shared" si="0"/>
        <v>10</v>
      </c>
      <c r="C39" s="222" t="s">
        <v>421</v>
      </c>
      <c r="D39" s="223" t="s">
        <v>450</v>
      </c>
      <c r="E39" s="226" t="s">
        <v>451</v>
      </c>
      <c r="F39" s="314" t="s">
        <v>1348</v>
      </c>
      <c r="G39" s="245" t="s">
        <v>435</v>
      </c>
      <c r="H39" s="221"/>
      <c r="I39" s="222" t="s">
        <v>452</v>
      </c>
      <c r="J39" s="294"/>
      <c r="K39" s="287"/>
      <c r="L39" s="297"/>
      <c r="M39" s="284"/>
      <c r="N39" s="284"/>
      <c r="O39" s="279"/>
      <c r="P39" s="279"/>
      <c r="Q39" s="279"/>
      <c r="R39" s="279"/>
      <c r="S39" s="279"/>
      <c r="T39" s="279"/>
      <c r="U39" s="279"/>
      <c r="V39" s="279"/>
    </row>
    <row r="40" spans="2:22" s="2" customFormat="1" ht="114.75">
      <c r="B40" s="281">
        <f t="shared" si="0"/>
        <v>11</v>
      </c>
      <c r="C40" s="222" t="s">
        <v>421</v>
      </c>
      <c r="D40" s="223" t="s">
        <v>453</v>
      </c>
      <c r="E40" s="226" t="s">
        <v>454</v>
      </c>
      <c r="F40" s="313" t="s">
        <v>455</v>
      </c>
      <c r="G40" s="245" t="s">
        <v>1349</v>
      </c>
      <c r="H40" s="221"/>
      <c r="I40" s="222" t="s">
        <v>456</v>
      </c>
      <c r="J40" s="294"/>
      <c r="K40" s="287"/>
      <c r="L40" s="297"/>
      <c r="M40" s="284"/>
      <c r="N40" s="284"/>
      <c r="O40" s="279"/>
      <c r="P40" s="279"/>
      <c r="Q40" s="279"/>
      <c r="R40" s="279"/>
      <c r="S40" s="279"/>
      <c r="T40" s="279"/>
      <c r="U40" s="279"/>
      <c r="V40" s="279"/>
    </row>
    <row r="41" spans="2:22" s="2" customFormat="1" ht="38.25">
      <c r="B41" s="281">
        <f t="shared" si="0"/>
        <v>12</v>
      </c>
      <c r="C41" s="222" t="s">
        <v>421</v>
      </c>
      <c r="D41" s="223" t="s">
        <v>457</v>
      </c>
      <c r="E41" s="226" t="s">
        <v>458</v>
      </c>
      <c r="F41" s="312" t="s">
        <v>1350</v>
      </c>
      <c r="G41" s="245" t="s">
        <v>1351</v>
      </c>
      <c r="H41" s="221"/>
      <c r="I41" s="222" t="s">
        <v>459</v>
      </c>
      <c r="J41" s="294"/>
      <c r="K41" s="287"/>
      <c r="L41" s="297"/>
      <c r="M41" s="284"/>
      <c r="N41" s="284"/>
      <c r="O41" s="279"/>
      <c r="P41" s="279"/>
      <c r="Q41" s="279"/>
      <c r="R41" s="279"/>
      <c r="S41" s="279"/>
      <c r="T41" s="279"/>
      <c r="U41" s="279"/>
      <c r="V41" s="279"/>
    </row>
    <row r="42" spans="2:22" s="2" customFormat="1" ht="165.75">
      <c r="B42" s="281">
        <f t="shared" si="0"/>
        <v>13</v>
      </c>
      <c r="C42" s="227" t="s">
        <v>421</v>
      </c>
      <c r="D42" s="228" t="s">
        <v>460</v>
      </c>
      <c r="E42" s="275" t="s">
        <v>461</v>
      </c>
      <c r="F42" s="315" t="s">
        <v>1352</v>
      </c>
      <c r="G42" s="316" t="s">
        <v>1353</v>
      </c>
      <c r="H42" s="229"/>
      <c r="I42" s="227" t="s">
        <v>462</v>
      </c>
      <c r="J42" s="294"/>
      <c r="K42" s="287"/>
      <c r="L42" s="297"/>
      <c r="M42" s="284"/>
      <c r="N42" s="284"/>
      <c r="O42" s="279"/>
      <c r="P42" s="279"/>
      <c r="Q42" s="279"/>
      <c r="R42" s="279"/>
      <c r="S42" s="279"/>
      <c r="T42" s="279"/>
      <c r="U42" s="279"/>
      <c r="V42" s="279"/>
    </row>
    <row r="43" spans="2:22" s="2" customFormat="1" ht="38.25">
      <c r="B43" s="281">
        <f t="shared" si="0"/>
        <v>14</v>
      </c>
      <c r="C43" s="222" t="s">
        <v>421</v>
      </c>
      <c r="D43" s="223" t="s">
        <v>463</v>
      </c>
      <c r="E43" s="226" t="s">
        <v>464</v>
      </c>
      <c r="F43" s="312" t="s">
        <v>1354</v>
      </c>
      <c r="G43" s="245" t="s">
        <v>465</v>
      </c>
      <c r="H43" s="221"/>
      <c r="I43" s="222" t="s">
        <v>466</v>
      </c>
      <c r="J43" s="294"/>
      <c r="K43" s="287"/>
      <c r="L43" s="297"/>
      <c r="M43" s="284"/>
      <c r="N43" s="284"/>
      <c r="O43" s="279"/>
      <c r="P43" s="279"/>
      <c r="Q43" s="279"/>
      <c r="R43" s="279"/>
      <c r="S43" s="279"/>
      <c r="T43" s="279"/>
      <c r="U43" s="279"/>
      <c r="V43" s="279"/>
    </row>
    <row r="44" spans="2:22" s="2" customFormat="1" ht="229.5">
      <c r="B44" s="281">
        <f t="shared" si="0"/>
        <v>15</v>
      </c>
      <c r="C44" s="222" t="s">
        <v>421</v>
      </c>
      <c r="D44" s="223" t="s">
        <v>467</v>
      </c>
      <c r="E44" s="226" t="s">
        <v>468</v>
      </c>
      <c r="F44" s="312" t="s">
        <v>1355</v>
      </c>
      <c r="G44" s="245" t="s">
        <v>1356</v>
      </c>
      <c r="H44" s="221"/>
      <c r="I44" s="222" t="s">
        <v>469</v>
      </c>
      <c r="J44" s="294"/>
      <c r="K44" s="287"/>
      <c r="L44" s="297"/>
      <c r="M44" s="284"/>
      <c r="N44" s="284"/>
      <c r="O44" s="279"/>
      <c r="P44" s="279"/>
      <c r="Q44" s="279"/>
      <c r="R44" s="279"/>
      <c r="S44" s="279"/>
      <c r="T44" s="279"/>
      <c r="U44" s="279"/>
      <c r="V44" s="279"/>
    </row>
    <row r="45" spans="2:22" s="2" customFormat="1" ht="102">
      <c r="B45" s="281">
        <f t="shared" si="0"/>
        <v>16</v>
      </c>
      <c r="C45" s="222" t="s">
        <v>421</v>
      </c>
      <c r="D45" s="223" t="s">
        <v>470</v>
      </c>
      <c r="E45" s="226" t="s">
        <v>471</v>
      </c>
      <c r="F45" s="312" t="s">
        <v>472</v>
      </c>
      <c r="G45" s="245" t="s">
        <v>473</v>
      </c>
      <c r="H45" s="221"/>
      <c r="I45" s="222" t="s">
        <v>474</v>
      </c>
      <c r="J45" s="294"/>
      <c r="K45" s="287"/>
      <c r="L45" s="297"/>
      <c r="M45" s="284"/>
      <c r="N45" s="284"/>
      <c r="O45" s="279"/>
      <c r="P45" s="279"/>
      <c r="Q45" s="279"/>
      <c r="R45" s="279"/>
      <c r="S45" s="279"/>
      <c r="T45" s="279"/>
      <c r="U45" s="279"/>
      <c r="V45" s="279"/>
    </row>
    <row r="46" spans="2:22" s="2" customFormat="1" ht="102">
      <c r="B46" s="281">
        <f t="shared" si="0"/>
        <v>17</v>
      </c>
      <c r="C46" s="222" t="s">
        <v>421</v>
      </c>
      <c r="D46" s="223" t="s">
        <v>475</v>
      </c>
      <c r="E46" s="226" t="s">
        <v>476</v>
      </c>
      <c r="F46" s="314" t="s">
        <v>1357</v>
      </c>
      <c r="G46" s="230" t="s">
        <v>477</v>
      </c>
      <c r="H46" s="230"/>
      <c r="I46" s="222" t="s">
        <v>478</v>
      </c>
      <c r="J46" s="294"/>
      <c r="K46" s="287"/>
      <c r="L46" s="297"/>
      <c r="M46" s="284"/>
      <c r="N46" s="284"/>
      <c r="O46" s="279"/>
      <c r="P46" s="279"/>
      <c r="Q46" s="279"/>
      <c r="R46" s="279"/>
      <c r="S46" s="279"/>
      <c r="T46" s="279"/>
      <c r="U46" s="279"/>
      <c r="V46" s="279"/>
    </row>
    <row r="47" spans="2:22" s="2" customFormat="1" ht="63.75">
      <c r="B47" s="281">
        <f t="shared" si="0"/>
        <v>18</v>
      </c>
      <c r="C47" s="222" t="s">
        <v>421</v>
      </c>
      <c r="D47" s="223" t="s">
        <v>479</v>
      </c>
      <c r="E47" s="226" t="s">
        <v>480</v>
      </c>
      <c r="F47" s="312" t="s">
        <v>1358</v>
      </c>
      <c r="G47" s="245" t="s">
        <v>481</v>
      </c>
      <c r="H47" s="221"/>
      <c r="I47" s="222" t="s">
        <v>482</v>
      </c>
      <c r="J47" s="294"/>
      <c r="K47" s="287"/>
      <c r="L47" s="297"/>
      <c r="M47" s="284"/>
      <c r="N47" s="284"/>
      <c r="O47" s="279"/>
      <c r="P47" s="279"/>
      <c r="Q47" s="279"/>
      <c r="R47" s="279"/>
      <c r="S47" s="279"/>
      <c r="T47" s="279"/>
      <c r="U47" s="279"/>
      <c r="V47" s="279"/>
    </row>
    <row r="48" spans="2:22" s="2" customFormat="1" ht="25.5">
      <c r="B48" s="281">
        <f t="shared" si="0"/>
        <v>19</v>
      </c>
      <c r="C48" s="222" t="s">
        <v>421</v>
      </c>
      <c r="D48" s="223" t="s">
        <v>483</v>
      </c>
      <c r="E48" s="226" t="s">
        <v>484</v>
      </c>
      <c r="F48" s="314" t="s">
        <v>1359</v>
      </c>
      <c r="G48" s="230" t="s">
        <v>485</v>
      </c>
      <c r="H48" s="230"/>
      <c r="I48" s="222" t="s">
        <v>486</v>
      </c>
      <c r="J48" s="294"/>
      <c r="K48" s="287"/>
      <c r="L48" s="297"/>
      <c r="M48" s="284"/>
      <c r="N48" s="284"/>
      <c r="O48" s="279"/>
      <c r="P48" s="279"/>
      <c r="Q48" s="279"/>
      <c r="R48" s="279"/>
      <c r="S48" s="279"/>
      <c r="T48" s="279"/>
      <c r="U48" s="279"/>
      <c r="V48" s="279"/>
    </row>
    <row r="49" spans="2:22" s="2" customFormat="1" ht="25.5">
      <c r="B49" s="281">
        <f t="shared" si="0"/>
        <v>20</v>
      </c>
      <c r="C49" s="222" t="s">
        <v>421</v>
      </c>
      <c r="D49" s="223" t="s">
        <v>487</v>
      </c>
      <c r="E49" s="226" t="s">
        <v>488</v>
      </c>
      <c r="F49" s="312" t="s">
        <v>1360</v>
      </c>
      <c r="G49" s="245" t="s">
        <v>435</v>
      </c>
      <c r="H49" s="221"/>
      <c r="I49" s="222" t="s">
        <v>489</v>
      </c>
      <c r="J49" s="294"/>
      <c r="K49" s="287"/>
      <c r="L49" s="297"/>
      <c r="M49" s="284"/>
      <c r="N49" s="284"/>
      <c r="O49" s="279"/>
      <c r="P49" s="279"/>
      <c r="Q49" s="279"/>
      <c r="R49" s="279"/>
      <c r="S49" s="279"/>
      <c r="T49" s="279"/>
      <c r="U49" s="279"/>
      <c r="V49" s="279"/>
    </row>
    <row r="50" spans="2:22" s="2" customFormat="1">
      <c r="B50" s="281">
        <f t="shared" si="0"/>
        <v>21</v>
      </c>
      <c r="C50" s="222" t="s">
        <v>421</v>
      </c>
      <c r="D50" s="223" t="s">
        <v>490</v>
      </c>
      <c r="E50" s="226" t="s">
        <v>491</v>
      </c>
      <c r="F50" s="314" t="s">
        <v>492</v>
      </c>
      <c r="G50" s="245" t="s">
        <v>435</v>
      </c>
      <c r="H50" s="221"/>
      <c r="I50" s="222" t="s">
        <v>493</v>
      </c>
      <c r="J50" s="294"/>
      <c r="K50" s="287"/>
      <c r="L50" s="297"/>
      <c r="M50" s="284"/>
      <c r="N50" s="284"/>
      <c r="O50" s="279"/>
      <c r="P50" s="279"/>
      <c r="Q50" s="279"/>
      <c r="R50" s="279"/>
      <c r="S50" s="279"/>
      <c r="T50" s="279"/>
      <c r="U50" s="279"/>
      <c r="V50" s="279"/>
    </row>
    <row r="51" spans="2:22" s="2" customFormat="1">
      <c r="B51" s="281">
        <f t="shared" si="0"/>
        <v>22</v>
      </c>
      <c r="C51" s="222" t="s">
        <v>421</v>
      </c>
      <c r="D51" s="223" t="s">
        <v>494</v>
      </c>
      <c r="E51" s="226" t="s">
        <v>495</v>
      </c>
      <c r="F51" s="314" t="s">
        <v>496</v>
      </c>
      <c r="G51" s="245" t="s">
        <v>435</v>
      </c>
      <c r="H51" s="221"/>
      <c r="I51" s="222" t="s">
        <v>432</v>
      </c>
      <c r="J51" s="294"/>
      <c r="K51" s="287"/>
      <c r="L51" s="297"/>
      <c r="M51" s="284"/>
      <c r="N51" s="284"/>
      <c r="O51" s="279"/>
      <c r="P51" s="279"/>
      <c r="Q51" s="279"/>
      <c r="R51" s="279"/>
      <c r="S51" s="279"/>
      <c r="T51" s="279"/>
      <c r="U51" s="279"/>
      <c r="V51" s="279"/>
    </row>
    <row r="52" spans="2:22" s="2" customFormat="1" ht="51">
      <c r="B52" s="281">
        <f t="shared" si="0"/>
        <v>23</v>
      </c>
      <c r="C52" s="222" t="s">
        <v>421</v>
      </c>
      <c r="D52" s="223" t="s">
        <v>497</v>
      </c>
      <c r="E52" s="226" t="s">
        <v>498</v>
      </c>
      <c r="F52" s="314" t="s">
        <v>1361</v>
      </c>
      <c r="G52" s="230" t="s">
        <v>499</v>
      </c>
      <c r="H52" s="230"/>
      <c r="I52" s="222" t="s">
        <v>500</v>
      </c>
      <c r="J52" s="294"/>
      <c r="K52" s="287"/>
      <c r="L52" s="297"/>
      <c r="M52" s="284"/>
      <c r="N52" s="284"/>
      <c r="O52" s="279"/>
      <c r="P52" s="279"/>
      <c r="Q52" s="279"/>
      <c r="R52" s="279"/>
      <c r="S52" s="279"/>
      <c r="T52" s="279"/>
      <c r="U52" s="279"/>
      <c r="V52" s="279"/>
    </row>
    <row r="53" spans="2:22" s="2" customFormat="1" ht="51">
      <c r="B53" s="281">
        <f t="shared" si="0"/>
        <v>24</v>
      </c>
      <c r="C53" s="222" t="s">
        <v>421</v>
      </c>
      <c r="D53" s="223" t="s">
        <v>443</v>
      </c>
      <c r="E53" s="226" t="s">
        <v>501</v>
      </c>
      <c r="F53" s="312" t="s">
        <v>1362</v>
      </c>
      <c r="G53" s="245" t="s">
        <v>502</v>
      </c>
      <c r="H53" s="221"/>
      <c r="I53" s="222" t="s">
        <v>503</v>
      </c>
      <c r="J53" s="294"/>
      <c r="K53" s="287"/>
      <c r="L53" s="297"/>
      <c r="M53" s="284"/>
      <c r="N53" s="284"/>
      <c r="O53" s="279"/>
      <c r="P53" s="279"/>
      <c r="Q53" s="279"/>
      <c r="R53" s="279"/>
      <c r="S53" s="279"/>
      <c r="T53" s="279"/>
      <c r="U53" s="279"/>
      <c r="V53" s="279"/>
    </row>
    <row r="54" spans="2:22" s="2" customFormat="1" ht="280.5">
      <c r="B54" s="281">
        <f t="shared" si="0"/>
        <v>25</v>
      </c>
      <c r="C54" s="222" t="s">
        <v>421</v>
      </c>
      <c r="D54" s="223" t="s">
        <v>293</v>
      </c>
      <c r="E54" s="226" t="s">
        <v>504</v>
      </c>
      <c r="F54" s="313" t="s">
        <v>505</v>
      </c>
      <c r="G54" s="230" t="s">
        <v>1363</v>
      </c>
      <c r="H54" s="230" t="s">
        <v>1364</v>
      </c>
      <c r="I54" s="222" t="s">
        <v>506</v>
      </c>
      <c r="J54" s="294"/>
      <c r="K54" s="287"/>
      <c r="L54" s="297"/>
      <c r="M54" s="284"/>
      <c r="N54" s="284"/>
      <c r="O54" s="279"/>
      <c r="P54" s="279"/>
      <c r="Q54" s="279"/>
      <c r="R54" s="279"/>
      <c r="S54" s="279"/>
      <c r="T54" s="279"/>
      <c r="U54" s="279"/>
      <c r="V54" s="279"/>
    </row>
    <row r="55" spans="2:22" s="2" customFormat="1">
      <c r="B55" s="281">
        <f t="shared" si="0"/>
        <v>26</v>
      </c>
      <c r="C55" s="222" t="s">
        <v>421</v>
      </c>
      <c r="D55" s="223" t="s">
        <v>507</v>
      </c>
      <c r="E55" s="226" t="s">
        <v>508</v>
      </c>
      <c r="F55" s="314" t="s">
        <v>509</v>
      </c>
      <c r="G55" s="245" t="s">
        <v>435</v>
      </c>
      <c r="H55" s="221"/>
      <c r="I55" s="222" t="s">
        <v>510</v>
      </c>
      <c r="J55" s="294"/>
      <c r="K55" s="287"/>
      <c r="L55" s="297"/>
      <c r="M55" s="284"/>
      <c r="N55" s="284"/>
      <c r="O55" s="279"/>
      <c r="P55" s="279"/>
      <c r="Q55" s="279"/>
      <c r="R55" s="279"/>
      <c r="S55" s="279"/>
      <c r="T55" s="279"/>
      <c r="U55" s="279"/>
      <c r="V55" s="279"/>
    </row>
    <row r="56" spans="2:22" s="2" customFormat="1">
      <c r="B56" s="281">
        <f t="shared" si="0"/>
        <v>27</v>
      </c>
      <c r="C56" s="222" t="s">
        <v>421</v>
      </c>
      <c r="D56" s="223" t="s">
        <v>511</v>
      </c>
      <c r="E56" s="226" t="s">
        <v>512</v>
      </c>
      <c r="F56" s="312" t="s">
        <v>513</v>
      </c>
      <c r="G56" s="245" t="s">
        <v>514</v>
      </c>
      <c r="H56" s="221"/>
      <c r="I56" s="222" t="s">
        <v>515</v>
      </c>
      <c r="J56" s="294"/>
      <c r="K56" s="287"/>
      <c r="L56" s="297"/>
      <c r="M56" s="284"/>
      <c r="N56" s="284"/>
      <c r="O56" s="279"/>
      <c r="P56" s="279"/>
      <c r="Q56" s="279"/>
      <c r="R56" s="279"/>
      <c r="S56" s="279"/>
      <c r="T56" s="279"/>
      <c r="U56" s="279"/>
      <c r="V56" s="279"/>
    </row>
    <row r="57" spans="2:22" s="2" customFormat="1">
      <c r="B57" s="281">
        <f t="shared" si="0"/>
        <v>28</v>
      </c>
      <c r="C57" s="222" t="s">
        <v>421</v>
      </c>
      <c r="D57" s="223" t="s">
        <v>516</v>
      </c>
      <c r="E57" s="226" t="s">
        <v>517</v>
      </c>
      <c r="F57" s="314" t="s">
        <v>518</v>
      </c>
      <c r="G57" s="245" t="s">
        <v>435</v>
      </c>
      <c r="H57" s="221"/>
      <c r="I57" s="222" t="s">
        <v>519</v>
      </c>
      <c r="J57" s="294"/>
      <c r="K57" s="287"/>
      <c r="L57" s="297"/>
      <c r="M57" s="284"/>
      <c r="N57" s="284"/>
      <c r="O57" s="279"/>
      <c r="P57" s="279"/>
      <c r="Q57" s="279"/>
      <c r="R57" s="279"/>
      <c r="S57" s="279"/>
      <c r="T57" s="279"/>
      <c r="U57" s="279"/>
      <c r="V57" s="279"/>
    </row>
    <row r="58" spans="2:22" s="2" customFormat="1" ht="38.25">
      <c r="B58" s="281">
        <f t="shared" si="0"/>
        <v>29</v>
      </c>
      <c r="C58" s="222" t="s">
        <v>421</v>
      </c>
      <c r="D58" s="223" t="s">
        <v>520</v>
      </c>
      <c r="E58" s="226" t="s">
        <v>521</v>
      </c>
      <c r="F58" s="312" t="s">
        <v>1365</v>
      </c>
      <c r="G58" s="245" t="s">
        <v>522</v>
      </c>
      <c r="H58" s="221"/>
      <c r="I58" s="222" t="s">
        <v>523</v>
      </c>
      <c r="J58" s="294"/>
      <c r="K58" s="287"/>
      <c r="L58" s="297"/>
      <c r="M58" s="284"/>
      <c r="N58" s="284"/>
      <c r="O58" s="279"/>
      <c r="P58" s="279"/>
      <c r="Q58" s="279"/>
      <c r="R58" s="279"/>
      <c r="S58" s="279"/>
      <c r="T58" s="279"/>
      <c r="U58" s="279"/>
      <c r="V58" s="279"/>
    </row>
    <row r="59" spans="2:22" s="2" customFormat="1" ht="153">
      <c r="B59" s="281">
        <f t="shared" si="0"/>
        <v>30</v>
      </c>
      <c r="C59" s="222" t="s">
        <v>421</v>
      </c>
      <c r="D59" s="223" t="s">
        <v>260</v>
      </c>
      <c r="E59" s="226" t="s">
        <v>524</v>
      </c>
      <c r="F59" s="313" t="s">
        <v>525</v>
      </c>
      <c r="G59" s="245" t="s">
        <v>1366</v>
      </c>
      <c r="H59" s="221"/>
      <c r="I59" s="222" t="s">
        <v>526</v>
      </c>
      <c r="J59" s="294"/>
      <c r="K59" s="287"/>
      <c r="L59" s="297"/>
      <c r="M59" s="284"/>
      <c r="N59" s="284"/>
      <c r="O59" s="279"/>
      <c r="P59" s="279"/>
      <c r="Q59" s="279"/>
      <c r="R59" s="279"/>
      <c r="S59" s="279"/>
      <c r="T59" s="279"/>
      <c r="U59" s="279"/>
      <c r="V59" s="279"/>
    </row>
    <row r="60" spans="2:22" s="2" customFormat="1">
      <c r="B60" s="281">
        <f t="shared" si="0"/>
        <v>31</v>
      </c>
      <c r="C60" s="222" t="s">
        <v>421</v>
      </c>
      <c r="D60" s="223" t="s">
        <v>527</v>
      </c>
      <c r="E60" s="226" t="s">
        <v>528</v>
      </c>
      <c r="F60" s="312" t="s">
        <v>529</v>
      </c>
      <c r="G60" s="245" t="s">
        <v>435</v>
      </c>
      <c r="H60" s="221"/>
      <c r="I60" s="222" t="s">
        <v>530</v>
      </c>
      <c r="J60" s="294"/>
      <c r="K60" s="287"/>
      <c r="L60" s="297"/>
      <c r="M60" s="284"/>
      <c r="N60" s="284"/>
      <c r="O60" s="279"/>
      <c r="P60" s="279"/>
      <c r="Q60" s="279"/>
      <c r="R60" s="279"/>
      <c r="S60" s="279"/>
      <c r="T60" s="279"/>
      <c r="U60" s="279"/>
      <c r="V60" s="279"/>
    </row>
    <row r="61" spans="2:22" s="2" customFormat="1" ht="89.25">
      <c r="B61" s="281">
        <f t="shared" si="0"/>
        <v>32</v>
      </c>
      <c r="C61" s="222" t="s">
        <v>421</v>
      </c>
      <c r="D61" s="223" t="s">
        <v>530</v>
      </c>
      <c r="E61" s="226" t="s">
        <v>531</v>
      </c>
      <c r="F61" s="314" t="s">
        <v>532</v>
      </c>
      <c r="G61" s="230" t="s">
        <v>533</v>
      </c>
      <c r="H61" s="230"/>
      <c r="I61" s="222" t="s">
        <v>534</v>
      </c>
      <c r="J61" s="294"/>
      <c r="K61" s="287"/>
      <c r="L61" s="297"/>
      <c r="M61" s="284"/>
      <c r="N61" s="284"/>
      <c r="O61" s="279"/>
      <c r="P61" s="279"/>
      <c r="Q61" s="279"/>
      <c r="R61" s="279"/>
      <c r="S61" s="279"/>
      <c r="T61" s="279"/>
      <c r="U61" s="279"/>
      <c r="V61" s="279"/>
    </row>
    <row r="62" spans="2:22" s="2" customFormat="1" ht="25.5">
      <c r="B62" s="281">
        <f t="shared" si="0"/>
        <v>33</v>
      </c>
      <c r="C62" s="222" t="s">
        <v>421</v>
      </c>
      <c r="D62" s="223" t="s">
        <v>535</v>
      </c>
      <c r="E62" s="226" t="s">
        <v>536</v>
      </c>
      <c r="F62" s="313" t="s">
        <v>1367</v>
      </c>
      <c r="G62" s="222" t="s">
        <v>537</v>
      </c>
      <c r="H62" s="222"/>
      <c r="I62" s="222" t="s">
        <v>538</v>
      </c>
      <c r="J62" s="294"/>
      <c r="K62" s="287"/>
      <c r="L62" s="297"/>
      <c r="M62" s="284"/>
      <c r="N62" s="284"/>
      <c r="O62" s="279"/>
      <c r="P62" s="279"/>
      <c r="Q62" s="279"/>
      <c r="R62" s="279"/>
      <c r="S62" s="279"/>
      <c r="T62" s="279"/>
      <c r="U62" s="279"/>
      <c r="V62" s="279"/>
    </row>
    <row r="63" spans="2:22" s="2" customFormat="1" ht="114.75">
      <c r="B63" s="281">
        <f t="shared" si="0"/>
        <v>34</v>
      </c>
      <c r="C63" s="222" t="s">
        <v>421</v>
      </c>
      <c r="D63" s="223" t="s">
        <v>539</v>
      </c>
      <c r="E63" s="226" t="s">
        <v>540</v>
      </c>
      <c r="F63" s="314" t="s">
        <v>1368</v>
      </c>
      <c r="G63" s="230" t="s">
        <v>541</v>
      </c>
      <c r="H63" s="230"/>
      <c r="I63" s="222" t="s">
        <v>542</v>
      </c>
      <c r="J63" s="294"/>
      <c r="K63" s="287"/>
      <c r="L63" s="297"/>
      <c r="M63" s="284"/>
      <c r="N63" s="284"/>
      <c r="O63" s="279"/>
      <c r="P63" s="279"/>
      <c r="Q63" s="279"/>
      <c r="R63" s="279"/>
      <c r="S63" s="279"/>
      <c r="T63" s="279"/>
      <c r="U63" s="279"/>
      <c r="V63" s="279"/>
    </row>
    <row r="64" spans="2:22" s="2" customFormat="1" ht="38.25">
      <c r="B64" s="281">
        <f t="shared" si="0"/>
        <v>35</v>
      </c>
      <c r="C64" s="222" t="s">
        <v>421</v>
      </c>
      <c r="D64" s="223" t="s">
        <v>543</v>
      </c>
      <c r="E64" s="226" t="s">
        <v>544</v>
      </c>
      <c r="F64" s="313" t="s">
        <v>545</v>
      </c>
      <c r="G64" s="245" t="s">
        <v>435</v>
      </c>
      <c r="H64" s="221"/>
      <c r="I64" s="222" t="s">
        <v>546</v>
      </c>
      <c r="J64" s="294"/>
      <c r="K64" s="287"/>
      <c r="L64" s="297"/>
      <c r="M64" s="284"/>
      <c r="N64" s="284"/>
      <c r="O64" s="279"/>
      <c r="P64" s="279"/>
      <c r="Q64" s="279"/>
      <c r="R64" s="279"/>
      <c r="S64" s="279"/>
      <c r="T64" s="279"/>
      <c r="U64" s="279"/>
      <c r="V64" s="279"/>
    </row>
    <row r="65" spans="2:22" s="2" customFormat="1" ht="127.5">
      <c r="B65" s="281">
        <f t="shared" si="0"/>
        <v>36</v>
      </c>
      <c r="C65" s="222" t="s">
        <v>421</v>
      </c>
      <c r="D65" s="223" t="s">
        <v>547</v>
      </c>
      <c r="E65" s="226" t="s">
        <v>548</v>
      </c>
      <c r="F65" s="314" t="s">
        <v>1369</v>
      </c>
      <c r="G65" s="230" t="s">
        <v>1370</v>
      </c>
      <c r="H65" s="230"/>
      <c r="I65" s="222" t="s">
        <v>549</v>
      </c>
      <c r="J65" s="294"/>
      <c r="K65" s="287"/>
      <c r="L65" s="297"/>
      <c r="M65" s="284"/>
      <c r="N65" s="284"/>
      <c r="O65" s="279"/>
      <c r="P65" s="279"/>
      <c r="Q65" s="279"/>
      <c r="R65" s="279"/>
      <c r="S65" s="279"/>
      <c r="T65" s="279"/>
      <c r="U65" s="279"/>
      <c r="V65" s="279"/>
    </row>
    <row r="66" spans="2:22" s="2" customFormat="1" ht="51">
      <c r="B66" s="281">
        <f t="shared" si="0"/>
        <v>37</v>
      </c>
      <c r="C66" s="222" t="s">
        <v>421</v>
      </c>
      <c r="D66" s="223" t="s">
        <v>550</v>
      </c>
      <c r="E66" s="226" t="s">
        <v>551</v>
      </c>
      <c r="F66" s="312" t="s">
        <v>1371</v>
      </c>
      <c r="G66" s="245" t="s">
        <v>552</v>
      </c>
      <c r="H66" s="221"/>
      <c r="I66" s="222" t="s">
        <v>553</v>
      </c>
      <c r="J66" s="294"/>
      <c r="K66" s="287"/>
      <c r="L66" s="297"/>
      <c r="M66" s="284"/>
      <c r="N66" s="284"/>
      <c r="O66" s="279"/>
      <c r="P66" s="279"/>
      <c r="Q66" s="279"/>
      <c r="R66" s="279"/>
      <c r="S66" s="279"/>
      <c r="T66" s="279"/>
      <c r="U66" s="279"/>
      <c r="V66" s="279"/>
    </row>
    <row r="67" spans="2:22" s="2" customFormat="1" ht="204">
      <c r="B67" s="281">
        <f t="shared" si="0"/>
        <v>38</v>
      </c>
      <c r="C67" s="231" t="s">
        <v>554</v>
      </c>
      <c r="D67" s="232" t="s">
        <v>555</v>
      </c>
      <c r="E67" s="233" t="s">
        <v>423</v>
      </c>
      <c r="F67" s="314" t="s">
        <v>1372</v>
      </c>
      <c r="G67" s="224" t="s">
        <v>556</v>
      </c>
      <c r="H67" s="224"/>
      <c r="I67" s="231" t="s">
        <v>557</v>
      </c>
      <c r="J67" s="294"/>
      <c r="K67" s="287"/>
      <c r="L67" s="297"/>
      <c r="M67" s="284"/>
      <c r="N67" s="284"/>
      <c r="O67" s="279"/>
      <c r="P67" s="279"/>
      <c r="Q67" s="279"/>
      <c r="R67" s="279"/>
      <c r="S67" s="279"/>
      <c r="T67" s="279"/>
      <c r="U67" s="279"/>
      <c r="V67" s="279"/>
    </row>
    <row r="68" spans="2:22" s="2" customFormat="1" ht="153">
      <c r="B68" s="281">
        <f t="shared" si="0"/>
        <v>39</v>
      </c>
      <c r="C68" s="231" t="s">
        <v>554</v>
      </c>
      <c r="D68" s="232" t="s">
        <v>558</v>
      </c>
      <c r="E68" s="233" t="s">
        <v>559</v>
      </c>
      <c r="F68" s="314" t="s">
        <v>1373</v>
      </c>
      <c r="G68" s="230" t="s">
        <v>560</v>
      </c>
      <c r="H68" s="230"/>
      <c r="I68" s="231" t="s">
        <v>561</v>
      </c>
      <c r="J68" s="294"/>
      <c r="K68" s="287"/>
      <c r="L68" s="297"/>
      <c r="M68" s="284"/>
      <c r="N68" s="284"/>
      <c r="O68" s="279"/>
      <c r="P68" s="279"/>
      <c r="Q68" s="279"/>
      <c r="R68" s="279"/>
      <c r="S68" s="279"/>
      <c r="T68" s="279"/>
      <c r="U68" s="279"/>
      <c r="V68" s="279"/>
    </row>
    <row r="69" spans="2:22" s="2" customFormat="1">
      <c r="B69" s="281">
        <f t="shared" si="0"/>
        <v>40</v>
      </c>
      <c r="C69" s="231" t="s">
        <v>554</v>
      </c>
      <c r="D69" s="232" t="s">
        <v>562</v>
      </c>
      <c r="E69" s="233" t="s">
        <v>563</v>
      </c>
      <c r="F69" s="317" t="s">
        <v>564</v>
      </c>
      <c r="G69" s="233" t="s">
        <v>565</v>
      </c>
      <c r="H69" s="233"/>
      <c r="I69" s="231" t="s">
        <v>566</v>
      </c>
      <c r="J69" s="294"/>
      <c r="K69" s="287"/>
      <c r="L69" s="297"/>
      <c r="M69" s="284"/>
      <c r="N69" s="284"/>
      <c r="O69" s="279"/>
      <c r="P69" s="279"/>
      <c r="Q69" s="279"/>
      <c r="R69" s="279"/>
      <c r="S69" s="279"/>
      <c r="T69" s="279"/>
      <c r="U69" s="279"/>
      <c r="V69" s="279"/>
    </row>
    <row r="70" spans="2:22" s="2" customFormat="1" ht="38.25">
      <c r="B70" s="281">
        <f t="shared" si="0"/>
        <v>41</v>
      </c>
      <c r="C70" s="231" t="s">
        <v>554</v>
      </c>
      <c r="D70" s="232" t="s">
        <v>567</v>
      </c>
      <c r="E70" s="233" t="s">
        <v>568</v>
      </c>
      <c r="F70" s="314" t="s">
        <v>569</v>
      </c>
      <c r="G70" s="230" t="s">
        <v>570</v>
      </c>
      <c r="H70" s="230"/>
      <c r="I70" s="231" t="s">
        <v>571</v>
      </c>
      <c r="J70" s="294"/>
      <c r="K70" s="287"/>
      <c r="L70" s="297"/>
      <c r="M70" s="284"/>
      <c r="N70" s="284"/>
      <c r="O70" s="279"/>
      <c r="P70" s="279"/>
      <c r="Q70" s="279"/>
      <c r="R70" s="279"/>
      <c r="S70" s="279"/>
      <c r="T70" s="279"/>
      <c r="U70" s="279"/>
      <c r="V70" s="279"/>
    </row>
    <row r="71" spans="2:22" s="2" customFormat="1" ht="38.25">
      <c r="B71" s="281">
        <f t="shared" si="0"/>
        <v>42</v>
      </c>
      <c r="C71" s="234" t="s">
        <v>554</v>
      </c>
      <c r="D71" s="235" t="s">
        <v>572</v>
      </c>
      <c r="E71" s="265" t="s">
        <v>573</v>
      </c>
      <c r="F71" s="318" t="s">
        <v>574</v>
      </c>
      <c r="G71" s="316" t="s">
        <v>575</v>
      </c>
      <c r="H71" s="229"/>
      <c r="I71" s="234" t="s">
        <v>432</v>
      </c>
      <c r="J71" s="294"/>
      <c r="K71" s="287"/>
      <c r="L71" s="297"/>
      <c r="M71" s="284"/>
      <c r="N71" s="284"/>
      <c r="O71" s="279"/>
      <c r="P71" s="279"/>
      <c r="Q71" s="279"/>
      <c r="R71" s="279"/>
      <c r="S71" s="279"/>
      <c r="T71" s="279"/>
      <c r="U71" s="279"/>
      <c r="V71" s="279"/>
    </row>
    <row r="72" spans="2:22" s="2" customFormat="1" ht="51">
      <c r="B72" s="281">
        <f t="shared" si="0"/>
        <v>43</v>
      </c>
      <c r="C72" s="234" t="s">
        <v>554</v>
      </c>
      <c r="D72" s="235" t="s">
        <v>576</v>
      </c>
      <c r="E72" s="265" t="s">
        <v>577</v>
      </c>
      <c r="F72" s="315" t="s">
        <v>1374</v>
      </c>
      <c r="G72" s="316" t="s">
        <v>578</v>
      </c>
      <c r="H72" s="229"/>
      <c r="I72" s="234" t="s">
        <v>432</v>
      </c>
      <c r="J72" s="294"/>
      <c r="K72" s="287"/>
      <c r="L72" s="297"/>
      <c r="M72" s="284"/>
      <c r="N72" s="284"/>
      <c r="O72" s="279"/>
      <c r="P72" s="279"/>
      <c r="Q72" s="279"/>
      <c r="R72" s="279"/>
      <c r="S72" s="279"/>
      <c r="T72" s="279"/>
      <c r="U72" s="279"/>
      <c r="V72" s="279"/>
    </row>
    <row r="73" spans="2:22" s="2" customFormat="1" ht="25.5">
      <c r="B73" s="281">
        <f t="shared" si="0"/>
        <v>44</v>
      </c>
      <c r="C73" s="234" t="s">
        <v>554</v>
      </c>
      <c r="D73" s="235" t="s">
        <v>579</v>
      </c>
      <c r="E73" s="265" t="s">
        <v>580</v>
      </c>
      <c r="F73" s="315" t="s">
        <v>581</v>
      </c>
      <c r="G73" s="316" t="s">
        <v>1375</v>
      </c>
      <c r="H73" s="229"/>
      <c r="I73" s="234" t="s">
        <v>432</v>
      </c>
      <c r="J73" s="294"/>
      <c r="K73" s="287"/>
      <c r="L73" s="297"/>
      <c r="M73" s="284"/>
      <c r="N73" s="284"/>
      <c r="O73" s="279"/>
      <c r="P73" s="279"/>
      <c r="Q73" s="279"/>
      <c r="R73" s="279"/>
      <c r="S73" s="279"/>
      <c r="T73" s="279"/>
      <c r="U73" s="279"/>
      <c r="V73" s="279"/>
    </row>
    <row r="74" spans="2:22" s="2" customFormat="1" ht="89.25">
      <c r="B74" s="281">
        <f t="shared" si="0"/>
        <v>45</v>
      </c>
      <c r="C74" s="231" t="s">
        <v>554</v>
      </c>
      <c r="D74" s="232" t="s">
        <v>582</v>
      </c>
      <c r="E74" s="233" t="s">
        <v>583</v>
      </c>
      <c r="F74" s="317" t="s">
        <v>1376</v>
      </c>
      <c r="G74" s="233" t="s">
        <v>584</v>
      </c>
      <c r="H74" s="233"/>
      <c r="I74" s="231" t="s">
        <v>585</v>
      </c>
      <c r="J74" s="294"/>
      <c r="K74" s="287"/>
      <c r="L74" s="297"/>
      <c r="M74" s="284"/>
      <c r="N74" s="284"/>
      <c r="O74" s="279"/>
      <c r="P74" s="279"/>
      <c r="Q74" s="279"/>
      <c r="R74" s="279"/>
      <c r="S74" s="279"/>
      <c r="T74" s="279"/>
      <c r="U74" s="279"/>
      <c r="V74" s="279"/>
    </row>
    <row r="75" spans="2:22" s="2" customFormat="1" ht="140.25">
      <c r="B75" s="281">
        <f t="shared" si="0"/>
        <v>46</v>
      </c>
      <c r="C75" s="234" t="s">
        <v>554</v>
      </c>
      <c r="D75" s="235" t="s">
        <v>586</v>
      </c>
      <c r="E75" s="265" t="s">
        <v>587</v>
      </c>
      <c r="F75" s="315" t="s">
        <v>1377</v>
      </c>
      <c r="G75" s="316" t="s">
        <v>1378</v>
      </c>
      <c r="H75" s="229"/>
      <c r="I75" s="234" t="s">
        <v>588</v>
      </c>
      <c r="J75" s="294"/>
      <c r="K75" s="287"/>
      <c r="L75" s="297"/>
      <c r="M75" s="284"/>
      <c r="N75" s="284"/>
      <c r="O75" s="279"/>
      <c r="P75" s="279"/>
      <c r="Q75" s="279"/>
      <c r="R75" s="279"/>
      <c r="S75" s="279"/>
      <c r="T75" s="279"/>
      <c r="U75" s="279"/>
      <c r="V75" s="279"/>
    </row>
    <row r="76" spans="2:22" s="2" customFormat="1" ht="51">
      <c r="B76" s="281">
        <f t="shared" si="0"/>
        <v>47</v>
      </c>
      <c r="C76" s="231" t="s">
        <v>554</v>
      </c>
      <c r="D76" s="232" t="s">
        <v>589</v>
      </c>
      <c r="E76" s="233" t="s">
        <v>177</v>
      </c>
      <c r="F76" s="317" t="s">
        <v>1379</v>
      </c>
      <c r="G76" s="245" t="s">
        <v>435</v>
      </c>
      <c r="H76" s="221"/>
      <c r="I76" s="231" t="s">
        <v>590</v>
      </c>
      <c r="J76" s="294"/>
      <c r="K76" s="287"/>
      <c r="L76" s="297"/>
      <c r="M76" s="284"/>
      <c r="N76" s="284"/>
      <c r="O76" s="279"/>
      <c r="P76" s="279"/>
      <c r="Q76" s="279"/>
      <c r="R76" s="279"/>
      <c r="S76" s="279"/>
      <c r="T76" s="279"/>
      <c r="U76" s="279"/>
      <c r="V76" s="279"/>
    </row>
    <row r="77" spans="2:22" s="2" customFormat="1" ht="165.75">
      <c r="B77" s="281">
        <f t="shared" si="0"/>
        <v>48</v>
      </c>
      <c r="C77" s="236" t="s">
        <v>591</v>
      </c>
      <c r="D77" s="237" t="s">
        <v>592</v>
      </c>
      <c r="E77" s="236" t="s">
        <v>423</v>
      </c>
      <c r="F77" s="319" t="s">
        <v>1380</v>
      </c>
      <c r="G77" s="230" t="s">
        <v>1381</v>
      </c>
      <c r="H77" s="230"/>
      <c r="I77" s="236" t="s">
        <v>593</v>
      </c>
      <c r="J77" s="294"/>
      <c r="K77" s="287"/>
      <c r="L77" s="297"/>
      <c r="M77" s="284"/>
      <c r="N77" s="284"/>
      <c r="O77" s="279"/>
      <c r="P77" s="279"/>
      <c r="Q77" s="279"/>
      <c r="R77" s="279"/>
      <c r="S77" s="279"/>
      <c r="T77" s="279"/>
      <c r="U77" s="279"/>
      <c r="V77" s="279"/>
    </row>
    <row r="78" spans="2:22" s="2" customFormat="1" ht="409.5">
      <c r="B78" s="281">
        <f t="shared" si="0"/>
        <v>49</v>
      </c>
      <c r="C78" s="236" t="s">
        <v>591</v>
      </c>
      <c r="D78" s="237" t="s">
        <v>594</v>
      </c>
      <c r="E78" s="274" t="s">
        <v>595</v>
      </c>
      <c r="F78" s="314" t="s">
        <v>1382</v>
      </c>
      <c r="G78" s="230" t="s">
        <v>596</v>
      </c>
      <c r="H78" s="230"/>
      <c r="I78" s="236" t="s">
        <v>597</v>
      </c>
      <c r="J78" s="294"/>
      <c r="K78" s="287"/>
      <c r="L78" s="297"/>
      <c r="M78" s="284"/>
      <c r="N78" s="284"/>
      <c r="O78" s="279"/>
      <c r="P78" s="279"/>
      <c r="Q78" s="279"/>
      <c r="R78" s="279"/>
      <c r="S78" s="279"/>
      <c r="T78" s="279"/>
      <c r="U78" s="279"/>
      <c r="V78" s="279"/>
    </row>
    <row r="79" spans="2:22" s="2" customFormat="1" ht="114.75">
      <c r="B79" s="281">
        <f t="shared" si="0"/>
        <v>50</v>
      </c>
      <c r="C79" s="236" t="s">
        <v>591</v>
      </c>
      <c r="D79" s="237" t="s">
        <v>598</v>
      </c>
      <c r="E79" s="236" t="s">
        <v>599</v>
      </c>
      <c r="F79" s="319" t="s">
        <v>600</v>
      </c>
      <c r="G79" s="236" t="s">
        <v>601</v>
      </c>
      <c r="H79" s="236"/>
      <c r="I79" s="236" t="s">
        <v>602</v>
      </c>
      <c r="J79" s="294"/>
      <c r="K79" s="287"/>
      <c r="L79" s="297"/>
      <c r="M79" s="284"/>
      <c r="N79" s="284"/>
      <c r="O79" s="279"/>
      <c r="P79" s="279"/>
      <c r="Q79" s="279"/>
      <c r="R79" s="279"/>
      <c r="S79" s="279"/>
      <c r="T79" s="279"/>
      <c r="U79" s="279"/>
      <c r="V79" s="279"/>
    </row>
    <row r="80" spans="2:22" s="2" customFormat="1" ht="89.25">
      <c r="B80" s="281">
        <f t="shared" si="0"/>
        <v>51</v>
      </c>
      <c r="C80" s="236" t="s">
        <v>591</v>
      </c>
      <c r="D80" s="237" t="s">
        <v>603</v>
      </c>
      <c r="E80" s="236" t="s">
        <v>604</v>
      </c>
      <c r="F80" s="319" t="s">
        <v>605</v>
      </c>
      <c r="G80" s="236" t="s">
        <v>606</v>
      </c>
      <c r="H80" s="236"/>
      <c r="I80" s="236"/>
      <c r="J80" s="294"/>
      <c r="K80" s="288"/>
      <c r="L80" s="298"/>
      <c r="M80" s="284"/>
      <c r="N80" s="284"/>
      <c r="O80" s="279"/>
      <c r="P80" s="279"/>
      <c r="Q80" s="279"/>
      <c r="R80" s="279"/>
      <c r="S80" s="279"/>
      <c r="T80" s="279"/>
      <c r="U80" s="279"/>
      <c r="V80" s="279"/>
    </row>
    <row r="81" spans="2:22" s="2" customFormat="1" ht="51">
      <c r="B81" s="281">
        <f t="shared" si="0"/>
        <v>52</v>
      </c>
      <c r="C81" s="238" t="s">
        <v>591</v>
      </c>
      <c r="D81" s="239" t="s">
        <v>607</v>
      </c>
      <c r="E81" s="238" t="s">
        <v>608</v>
      </c>
      <c r="F81" s="320" t="s">
        <v>1383</v>
      </c>
      <c r="G81" s="238" t="s">
        <v>609</v>
      </c>
      <c r="H81" s="240"/>
      <c r="I81" s="238" t="s">
        <v>610</v>
      </c>
      <c r="J81" s="294"/>
      <c r="K81" s="288"/>
      <c r="L81" s="298"/>
      <c r="M81" s="284"/>
      <c r="N81" s="284"/>
      <c r="O81" s="279"/>
      <c r="P81" s="279"/>
      <c r="Q81" s="279"/>
      <c r="R81" s="279"/>
      <c r="S81" s="279"/>
      <c r="T81" s="279"/>
      <c r="U81" s="279"/>
      <c r="V81" s="279"/>
    </row>
    <row r="82" spans="2:22" s="2" customFormat="1" ht="63.75">
      <c r="B82" s="281">
        <f t="shared" si="0"/>
        <v>53</v>
      </c>
      <c r="C82" s="236" t="s">
        <v>591</v>
      </c>
      <c r="D82" s="237" t="s">
        <v>611</v>
      </c>
      <c r="E82" s="347" t="s">
        <v>612</v>
      </c>
      <c r="F82" s="319" t="s">
        <v>1384</v>
      </c>
      <c r="G82" s="236" t="s">
        <v>1385</v>
      </c>
      <c r="H82" s="236"/>
      <c r="I82" s="236" t="s">
        <v>613</v>
      </c>
      <c r="J82" s="294"/>
      <c r="K82" s="288"/>
      <c r="L82" s="298"/>
      <c r="M82" s="284"/>
      <c r="N82" s="284"/>
      <c r="O82" s="279"/>
      <c r="P82" s="279"/>
      <c r="Q82" s="279"/>
      <c r="R82" s="279"/>
      <c r="S82" s="279"/>
      <c r="T82" s="279"/>
      <c r="U82" s="279"/>
      <c r="V82" s="279"/>
    </row>
    <row r="83" spans="2:22" s="2" customFormat="1" ht="153">
      <c r="B83" s="281">
        <f t="shared" si="0"/>
        <v>54</v>
      </c>
      <c r="C83" s="236" t="s">
        <v>591</v>
      </c>
      <c r="D83" s="237" t="s">
        <v>614</v>
      </c>
      <c r="E83" s="236" t="s">
        <v>615</v>
      </c>
      <c r="F83" s="319" t="s">
        <v>1386</v>
      </c>
      <c r="G83" s="236" t="s">
        <v>616</v>
      </c>
      <c r="H83" s="236"/>
      <c r="I83" s="236" t="s">
        <v>617</v>
      </c>
      <c r="J83" s="294"/>
      <c r="K83" s="288"/>
      <c r="L83" s="298"/>
      <c r="M83" s="284"/>
      <c r="N83" s="284"/>
      <c r="O83" s="279"/>
      <c r="P83" s="279"/>
      <c r="Q83" s="279"/>
      <c r="R83" s="279"/>
      <c r="S83" s="279"/>
      <c r="T83" s="279"/>
      <c r="U83" s="279"/>
      <c r="V83" s="279"/>
    </row>
    <row r="84" spans="2:22" s="2" customFormat="1" ht="38.25">
      <c r="B84" s="281">
        <f t="shared" si="0"/>
        <v>55</v>
      </c>
      <c r="C84" s="236" t="s">
        <v>591</v>
      </c>
      <c r="D84" s="237" t="s">
        <v>618</v>
      </c>
      <c r="E84" s="236" t="s">
        <v>619</v>
      </c>
      <c r="F84" s="319" t="s">
        <v>620</v>
      </c>
      <c r="G84" s="245" t="s">
        <v>435</v>
      </c>
      <c r="H84" s="221"/>
      <c r="I84" s="236" t="s">
        <v>621</v>
      </c>
      <c r="J84" s="294"/>
      <c r="K84" s="288"/>
      <c r="L84" s="298"/>
      <c r="M84" s="284"/>
      <c r="N84" s="284"/>
      <c r="O84" s="279"/>
      <c r="P84" s="279"/>
      <c r="Q84" s="279"/>
      <c r="R84" s="279"/>
      <c r="S84" s="279"/>
      <c r="T84" s="279"/>
      <c r="U84" s="279"/>
      <c r="V84" s="279"/>
    </row>
    <row r="85" spans="2:22" s="2" customFormat="1" ht="38.25">
      <c r="B85" s="281">
        <f t="shared" si="0"/>
        <v>56</v>
      </c>
      <c r="C85" s="236" t="s">
        <v>591</v>
      </c>
      <c r="D85" s="237" t="s">
        <v>622</v>
      </c>
      <c r="E85" s="236" t="s">
        <v>623</v>
      </c>
      <c r="F85" s="319" t="s">
        <v>1387</v>
      </c>
      <c r="G85" s="230" t="s">
        <v>624</v>
      </c>
      <c r="H85" s="230"/>
      <c r="I85" s="236" t="s">
        <v>625</v>
      </c>
      <c r="J85" s="294"/>
      <c r="K85" s="288"/>
      <c r="L85" s="298"/>
      <c r="M85" s="284"/>
      <c r="N85" s="284"/>
      <c r="O85" s="279"/>
      <c r="P85" s="279"/>
      <c r="Q85" s="279"/>
      <c r="R85" s="279"/>
      <c r="S85" s="279"/>
      <c r="T85" s="279"/>
      <c r="U85" s="279"/>
      <c r="V85" s="279"/>
    </row>
    <row r="86" spans="2:22" s="2" customFormat="1" ht="140.25">
      <c r="B86" s="281">
        <f t="shared" si="0"/>
        <v>57</v>
      </c>
      <c r="C86" s="236" t="s">
        <v>591</v>
      </c>
      <c r="D86" s="237" t="s">
        <v>626</v>
      </c>
      <c r="E86" s="236" t="s">
        <v>627</v>
      </c>
      <c r="F86" s="319" t="s">
        <v>1388</v>
      </c>
      <c r="G86" s="236" t="s">
        <v>628</v>
      </c>
      <c r="H86" s="236"/>
      <c r="I86" s="236" t="s">
        <v>629</v>
      </c>
      <c r="J86" s="294"/>
      <c r="K86" s="288"/>
      <c r="L86" s="298"/>
      <c r="M86" s="284"/>
      <c r="N86" s="284"/>
      <c r="O86" s="279"/>
      <c r="P86" s="279"/>
      <c r="Q86" s="279"/>
      <c r="R86" s="279"/>
      <c r="S86" s="279"/>
      <c r="T86" s="279"/>
      <c r="U86" s="279"/>
      <c r="V86" s="279"/>
    </row>
    <row r="87" spans="2:22" s="2" customFormat="1" ht="255">
      <c r="B87" s="281">
        <f t="shared" si="0"/>
        <v>58</v>
      </c>
      <c r="C87" s="236" t="s">
        <v>591</v>
      </c>
      <c r="D87" s="237" t="s">
        <v>630</v>
      </c>
      <c r="E87" s="236" t="s">
        <v>631</v>
      </c>
      <c r="F87" s="319" t="s">
        <v>1389</v>
      </c>
      <c r="G87" s="230" t="s">
        <v>1390</v>
      </c>
      <c r="H87" s="230"/>
      <c r="I87" s="236" t="s">
        <v>632</v>
      </c>
      <c r="J87" s="294"/>
      <c r="K87" s="288"/>
      <c r="L87" s="298"/>
      <c r="M87" s="284"/>
      <c r="N87" s="284"/>
      <c r="O87" s="279"/>
      <c r="P87" s="279"/>
      <c r="Q87" s="279"/>
      <c r="R87" s="279"/>
      <c r="S87" s="279"/>
      <c r="T87" s="279"/>
      <c r="U87" s="279"/>
      <c r="V87" s="279"/>
    </row>
    <row r="88" spans="2:22" s="2" customFormat="1" ht="51">
      <c r="B88" s="281">
        <f t="shared" si="0"/>
        <v>59</v>
      </c>
      <c r="C88" s="236" t="s">
        <v>591</v>
      </c>
      <c r="D88" s="237" t="s">
        <v>633</v>
      </c>
      <c r="E88" s="236" t="s">
        <v>634</v>
      </c>
      <c r="F88" s="319" t="s">
        <v>1391</v>
      </c>
      <c r="G88" s="236" t="s">
        <v>635</v>
      </c>
      <c r="H88" s="241"/>
      <c r="I88" s="236" t="s">
        <v>636</v>
      </c>
      <c r="J88" s="294"/>
      <c r="K88" s="288"/>
      <c r="L88" s="298"/>
      <c r="M88" s="284"/>
      <c r="N88" s="284"/>
      <c r="O88" s="279"/>
      <c r="P88" s="279"/>
      <c r="Q88" s="279"/>
      <c r="R88" s="279"/>
      <c r="S88" s="279"/>
      <c r="T88" s="279"/>
      <c r="U88" s="279"/>
      <c r="V88" s="279"/>
    </row>
    <row r="89" spans="2:22" s="2" customFormat="1" ht="51">
      <c r="B89" s="281">
        <f t="shared" si="0"/>
        <v>60</v>
      </c>
      <c r="C89" s="236" t="s">
        <v>591</v>
      </c>
      <c r="D89" s="237" t="s">
        <v>637</v>
      </c>
      <c r="E89" s="236" t="s">
        <v>638</v>
      </c>
      <c r="F89" s="319" t="s">
        <v>1392</v>
      </c>
      <c r="G89" s="236" t="s">
        <v>639</v>
      </c>
      <c r="H89" s="236"/>
      <c r="I89" s="236" t="s">
        <v>640</v>
      </c>
      <c r="J89" s="294"/>
      <c r="K89" s="289"/>
      <c r="L89" s="299"/>
      <c r="M89" s="284"/>
      <c r="N89" s="284"/>
      <c r="O89" s="279"/>
      <c r="P89" s="279"/>
      <c r="Q89" s="279"/>
      <c r="R89" s="279"/>
      <c r="S89" s="279"/>
      <c r="T89" s="279"/>
      <c r="U89" s="279"/>
      <c r="V89" s="279"/>
    </row>
    <row r="90" spans="2:22" s="2" customFormat="1" ht="216.75">
      <c r="B90" s="281">
        <f t="shared" si="0"/>
        <v>61</v>
      </c>
      <c r="C90" s="242" t="s">
        <v>641</v>
      </c>
      <c r="D90" s="243" t="s">
        <v>642</v>
      </c>
      <c r="E90" s="276" t="s">
        <v>643</v>
      </c>
      <c r="F90" s="321" t="s">
        <v>1393</v>
      </c>
      <c r="G90" s="230" t="s">
        <v>644</v>
      </c>
      <c r="H90" s="230"/>
      <c r="I90" s="242" t="s">
        <v>645</v>
      </c>
      <c r="J90" s="294"/>
      <c r="K90" s="289"/>
      <c r="L90" s="299"/>
      <c r="M90" s="284"/>
      <c r="N90" s="284"/>
      <c r="O90" s="279"/>
      <c r="P90" s="279"/>
      <c r="Q90" s="279"/>
      <c r="R90" s="279"/>
      <c r="S90" s="279"/>
      <c r="T90" s="279"/>
      <c r="U90" s="279"/>
      <c r="V90" s="279"/>
    </row>
    <row r="91" spans="2:22" s="2" customFormat="1">
      <c r="B91" s="281">
        <f t="shared" si="0"/>
        <v>62</v>
      </c>
      <c r="C91" s="242" t="s">
        <v>641</v>
      </c>
      <c r="D91" s="243" t="s">
        <v>646</v>
      </c>
      <c r="E91" s="276" t="s">
        <v>647</v>
      </c>
      <c r="F91" s="314" t="s">
        <v>648</v>
      </c>
      <c r="G91" s="230" t="s">
        <v>649</v>
      </c>
      <c r="H91" s="230"/>
      <c r="I91" s="242" t="s">
        <v>432</v>
      </c>
      <c r="J91" s="294"/>
      <c r="K91" s="289"/>
      <c r="L91" s="299"/>
      <c r="M91" s="284"/>
      <c r="N91" s="284"/>
      <c r="O91" s="279"/>
      <c r="P91" s="279"/>
      <c r="Q91" s="279"/>
      <c r="R91" s="279"/>
      <c r="S91" s="279"/>
      <c r="T91" s="279"/>
      <c r="U91" s="279"/>
      <c r="V91" s="279"/>
    </row>
    <row r="92" spans="2:22" s="2" customFormat="1" ht="178.5">
      <c r="B92" s="281">
        <f t="shared" si="0"/>
        <v>63</v>
      </c>
      <c r="C92" s="242" t="s">
        <v>641</v>
      </c>
      <c r="D92" s="243" t="s">
        <v>248</v>
      </c>
      <c r="E92" s="276" t="s">
        <v>650</v>
      </c>
      <c r="F92" s="314" t="s">
        <v>1394</v>
      </c>
      <c r="G92" s="230" t="s">
        <v>651</v>
      </c>
      <c r="H92" s="230"/>
      <c r="I92" s="242" t="s">
        <v>652</v>
      </c>
      <c r="J92" s="294"/>
      <c r="K92" s="289"/>
      <c r="L92" s="299"/>
      <c r="M92" s="284"/>
      <c r="N92" s="284"/>
      <c r="O92" s="279"/>
      <c r="P92" s="279"/>
      <c r="Q92" s="279"/>
      <c r="R92" s="279"/>
      <c r="S92" s="279"/>
      <c r="T92" s="279"/>
      <c r="U92" s="279"/>
      <c r="V92" s="279"/>
    </row>
    <row r="93" spans="2:22" s="2" customFormat="1" ht="140.25">
      <c r="B93" s="281">
        <f t="shared" si="0"/>
        <v>64</v>
      </c>
      <c r="C93" s="242" t="s">
        <v>641</v>
      </c>
      <c r="D93" s="243" t="s">
        <v>366</v>
      </c>
      <c r="E93" s="276" t="s">
        <v>653</v>
      </c>
      <c r="F93" s="314" t="s">
        <v>1395</v>
      </c>
      <c r="G93" s="230" t="s">
        <v>1396</v>
      </c>
      <c r="H93" s="244" t="s">
        <v>1397</v>
      </c>
      <c r="I93" s="242" t="s">
        <v>654</v>
      </c>
      <c r="J93" s="294"/>
      <c r="K93" s="289"/>
      <c r="L93" s="299"/>
      <c r="M93" s="284"/>
      <c r="N93" s="284"/>
      <c r="O93" s="279"/>
      <c r="P93" s="279"/>
      <c r="Q93" s="279"/>
      <c r="R93" s="279"/>
      <c r="S93" s="279"/>
      <c r="T93" s="279"/>
      <c r="U93" s="279"/>
      <c r="V93" s="279"/>
    </row>
    <row r="94" spans="2:22" s="2" customFormat="1" ht="102">
      <c r="B94" s="281">
        <f t="shared" si="0"/>
        <v>65</v>
      </c>
      <c r="C94" s="242" t="s">
        <v>641</v>
      </c>
      <c r="D94" s="243" t="s">
        <v>655</v>
      </c>
      <c r="E94" s="276" t="s">
        <v>656</v>
      </c>
      <c r="F94" s="322" t="s">
        <v>1398</v>
      </c>
      <c r="G94" s="242" t="s">
        <v>1399</v>
      </c>
      <c r="H94" s="245" t="s">
        <v>1400</v>
      </c>
      <c r="I94" s="242" t="s">
        <v>657</v>
      </c>
      <c r="J94" s="294"/>
      <c r="K94" s="289"/>
      <c r="L94" s="299"/>
      <c r="M94" s="284"/>
      <c r="N94" s="284"/>
      <c r="O94" s="279"/>
      <c r="P94" s="279"/>
      <c r="Q94" s="279"/>
      <c r="R94" s="279"/>
      <c r="S94" s="279"/>
      <c r="T94" s="279"/>
      <c r="U94" s="279"/>
      <c r="V94" s="279"/>
    </row>
    <row r="95" spans="2:22" s="2" customFormat="1" ht="153">
      <c r="B95" s="281">
        <f t="shared" si="0"/>
        <v>66</v>
      </c>
      <c r="C95" s="242" t="s">
        <v>641</v>
      </c>
      <c r="D95" s="243" t="s">
        <v>658</v>
      </c>
      <c r="E95" s="276" t="s">
        <v>659</v>
      </c>
      <c r="F95" s="322" t="s">
        <v>1401</v>
      </c>
      <c r="G95" s="236" t="s">
        <v>1402</v>
      </c>
      <c r="H95" s="241"/>
      <c r="I95" s="242" t="s">
        <v>660</v>
      </c>
      <c r="J95" s="294"/>
      <c r="K95" s="289"/>
      <c r="L95" s="299"/>
      <c r="M95" s="284"/>
      <c r="N95" s="284"/>
      <c r="O95" s="279"/>
      <c r="P95" s="279"/>
      <c r="Q95" s="279"/>
      <c r="R95" s="279"/>
      <c r="S95" s="279"/>
      <c r="T95" s="279"/>
      <c r="U95" s="279"/>
      <c r="V95" s="279"/>
    </row>
    <row r="96" spans="2:22" s="2" customFormat="1" ht="51">
      <c r="B96" s="281">
        <f t="shared" ref="B96:B159" si="1">B95+1</f>
        <v>67</v>
      </c>
      <c r="C96" s="246" t="s">
        <v>641</v>
      </c>
      <c r="D96" s="247" t="s">
        <v>661</v>
      </c>
      <c r="E96" s="277" t="s">
        <v>662</v>
      </c>
      <c r="F96" s="323" t="s">
        <v>663</v>
      </c>
      <c r="G96" s="246" t="s">
        <v>664</v>
      </c>
      <c r="H96" s="246"/>
      <c r="I96" s="246" t="s">
        <v>432</v>
      </c>
      <c r="J96" s="294"/>
      <c r="K96" s="289"/>
      <c r="L96" s="299"/>
      <c r="M96" s="284"/>
      <c r="N96" s="284"/>
      <c r="O96" s="279"/>
      <c r="P96" s="279"/>
      <c r="Q96" s="279"/>
      <c r="R96" s="279"/>
      <c r="S96" s="279"/>
      <c r="T96" s="279"/>
      <c r="U96" s="279"/>
      <c r="V96" s="279"/>
    </row>
    <row r="97" spans="2:22" s="2" customFormat="1" ht="267.75">
      <c r="B97" s="281">
        <f t="shared" si="1"/>
        <v>68</v>
      </c>
      <c r="C97" s="242" t="s">
        <v>641</v>
      </c>
      <c r="D97" s="243" t="s">
        <v>665</v>
      </c>
      <c r="E97" s="276" t="s">
        <v>666</v>
      </c>
      <c r="F97" s="322" t="s">
        <v>1403</v>
      </c>
      <c r="G97" s="276" t="s">
        <v>667</v>
      </c>
      <c r="H97" s="248"/>
      <c r="I97" s="242" t="s">
        <v>668</v>
      </c>
      <c r="J97" s="294"/>
      <c r="K97" s="289"/>
      <c r="L97" s="299"/>
      <c r="M97" s="284"/>
      <c r="N97" s="284"/>
      <c r="O97" s="279"/>
      <c r="P97" s="279"/>
      <c r="Q97" s="279"/>
      <c r="R97" s="279"/>
      <c r="S97" s="279"/>
      <c r="T97" s="279"/>
      <c r="U97" s="279"/>
      <c r="V97" s="279"/>
    </row>
    <row r="98" spans="2:22" s="2" customFormat="1" ht="76.5">
      <c r="B98" s="281">
        <f t="shared" si="1"/>
        <v>69</v>
      </c>
      <c r="C98" s="242" t="s">
        <v>641</v>
      </c>
      <c r="D98" s="243" t="s">
        <v>669</v>
      </c>
      <c r="E98" s="276" t="s">
        <v>670</v>
      </c>
      <c r="F98" s="322" t="s">
        <v>1404</v>
      </c>
      <c r="G98" s="245" t="s">
        <v>435</v>
      </c>
      <c r="H98" s="221"/>
      <c r="I98" s="242" t="s">
        <v>671</v>
      </c>
      <c r="J98" s="294"/>
      <c r="K98" s="289"/>
      <c r="L98" s="299"/>
      <c r="M98" s="284"/>
      <c r="N98" s="284"/>
      <c r="O98" s="279"/>
      <c r="P98" s="279"/>
      <c r="Q98" s="279"/>
      <c r="R98" s="279"/>
      <c r="S98" s="279"/>
      <c r="T98" s="279"/>
      <c r="U98" s="279"/>
      <c r="V98" s="279"/>
    </row>
    <row r="99" spans="2:22" s="2" customFormat="1" ht="216.75">
      <c r="B99" s="281">
        <f t="shared" si="1"/>
        <v>70</v>
      </c>
      <c r="C99" s="245" t="s">
        <v>32</v>
      </c>
      <c r="D99" s="237" t="s">
        <v>672</v>
      </c>
      <c r="E99" s="236" t="s">
        <v>423</v>
      </c>
      <c r="F99" s="319" t="s">
        <v>1405</v>
      </c>
      <c r="G99" s="249" t="s">
        <v>673</v>
      </c>
      <c r="H99" s="249"/>
      <c r="I99" s="245" t="s">
        <v>674</v>
      </c>
      <c r="J99" s="294"/>
      <c r="K99" s="289"/>
      <c r="L99" s="299"/>
      <c r="M99" s="284"/>
      <c r="N99" s="284"/>
      <c r="O99" s="279"/>
      <c r="P99" s="279"/>
      <c r="Q99" s="279"/>
      <c r="R99" s="279"/>
      <c r="S99" s="279"/>
      <c r="T99" s="279"/>
      <c r="U99" s="279"/>
      <c r="V99" s="279"/>
    </row>
    <row r="100" spans="2:22" s="2" customFormat="1" ht="76.5">
      <c r="B100" s="281">
        <f t="shared" si="1"/>
        <v>71</v>
      </c>
      <c r="C100" s="245" t="s">
        <v>32</v>
      </c>
      <c r="D100" s="237" t="s">
        <v>675</v>
      </c>
      <c r="E100" s="236" t="s">
        <v>676</v>
      </c>
      <c r="F100" s="313" t="s">
        <v>1406</v>
      </c>
      <c r="G100" s="245" t="s">
        <v>677</v>
      </c>
      <c r="H100" s="221"/>
      <c r="I100" s="245" t="s">
        <v>678</v>
      </c>
      <c r="J100" s="294"/>
      <c r="K100" s="289"/>
      <c r="L100" s="299"/>
      <c r="M100" s="284"/>
      <c r="N100" s="284"/>
      <c r="O100" s="279"/>
      <c r="P100" s="279"/>
      <c r="Q100" s="279"/>
      <c r="R100" s="279"/>
      <c r="S100" s="279"/>
      <c r="T100" s="279"/>
      <c r="U100" s="279"/>
      <c r="V100" s="279"/>
    </row>
    <row r="101" spans="2:22" s="2" customFormat="1" ht="76.5">
      <c r="B101" s="281">
        <f t="shared" si="1"/>
        <v>72</v>
      </c>
      <c r="C101" s="245" t="s">
        <v>32</v>
      </c>
      <c r="D101" s="237" t="s">
        <v>33</v>
      </c>
      <c r="E101" s="236" t="s">
        <v>34</v>
      </c>
      <c r="F101" s="324" t="s">
        <v>35</v>
      </c>
      <c r="G101" s="236" t="s">
        <v>679</v>
      </c>
      <c r="H101" s="241"/>
      <c r="I101" s="245" t="s">
        <v>680</v>
      </c>
      <c r="J101" s="294"/>
      <c r="K101" s="289"/>
      <c r="L101" s="299"/>
      <c r="M101" s="284"/>
      <c r="N101" s="284"/>
      <c r="O101" s="279"/>
      <c r="P101" s="279"/>
      <c r="Q101" s="279"/>
      <c r="R101" s="279"/>
      <c r="S101" s="279"/>
      <c r="T101" s="279"/>
      <c r="U101" s="279"/>
      <c r="V101" s="279"/>
    </row>
    <row r="102" spans="2:22" s="2" customFormat="1" ht="89.25">
      <c r="B102" s="281">
        <f t="shared" si="1"/>
        <v>73</v>
      </c>
      <c r="C102" s="245" t="s">
        <v>32</v>
      </c>
      <c r="D102" s="237" t="s">
        <v>681</v>
      </c>
      <c r="E102" s="236" t="s">
        <v>682</v>
      </c>
      <c r="F102" s="319" t="s">
        <v>683</v>
      </c>
      <c r="G102" s="245" t="s">
        <v>684</v>
      </c>
      <c r="H102" s="245"/>
      <c r="I102" s="245" t="s">
        <v>685</v>
      </c>
      <c r="J102" s="294"/>
      <c r="K102" s="289"/>
      <c r="L102" s="299"/>
      <c r="M102" s="284"/>
      <c r="N102" s="284"/>
      <c r="O102" s="279"/>
      <c r="P102" s="279"/>
      <c r="Q102" s="279"/>
      <c r="R102" s="279"/>
      <c r="S102" s="279"/>
      <c r="T102" s="279"/>
      <c r="U102" s="279"/>
      <c r="V102" s="279"/>
    </row>
    <row r="103" spans="2:22" s="2" customFormat="1" ht="76.5">
      <c r="B103" s="281">
        <f t="shared" si="1"/>
        <v>74</v>
      </c>
      <c r="C103" s="245" t="s">
        <v>32</v>
      </c>
      <c r="D103" s="237" t="s">
        <v>686</v>
      </c>
      <c r="E103" s="236" t="s">
        <v>687</v>
      </c>
      <c r="F103" s="324" t="s">
        <v>688</v>
      </c>
      <c r="G103" s="236" t="s">
        <v>689</v>
      </c>
      <c r="H103" s="236"/>
      <c r="I103" s="245" t="s">
        <v>690</v>
      </c>
      <c r="J103" s="294"/>
      <c r="K103" s="289"/>
      <c r="L103" s="299"/>
      <c r="M103" s="284"/>
      <c r="N103" s="284"/>
      <c r="O103" s="279"/>
      <c r="P103" s="279"/>
      <c r="Q103" s="279"/>
      <c r="R103" s="279"/>
      <c r="S103" s="279"/>
      <c r="T103" s="279"/>
      <c r="U103" s="279"/>
      <c r="V103" s="279"/>
    </row>
    <row r="104" spans="2:22" s="2" customFormat="1" ht="165.75">
      <c r="B104" s="281">
        <f t="shared" si="1"/>
        <v>75</v>
      </c>
      <c r="C104" s="245" t="s">
        <v>32</v>
      </c>
      <c r="D104" s="237" t="s">
        <v>245</v>
      </c>
      <c r="E104" s="236" t="s">
        <v>691</v>
      </c>
      <c r="F104" s="319" t="s">
        <v>1407</v>
      </c>
      <c r="G104" s="236" t="s">
        <v>692</v>
      </c>
      <c r="H104" s="236"/>
      <c r="I104" s="245" t="s">
        <v>693</v>
      </c>
      <c r="J104" s="294"/>
      <c r="K104" s="289"/>
      <c r="L104" s="299"/>
      <c r="M104" s="284"/>
      <c r="N104" s="284"/>
      <c r="O104" s="279"/>
      <c r="P104" s="279"/>
      <c r="Q104" s="279"/>
      <c r="R104" s="279"/>
      <c r="S104" s="279"/>
      <c r="T104" s="279"/>
      <c r="U104" s="279"/>
      <c r="V104" s="279"/>
    </row>
    <row r="105" spans="2:22" s="2" customFormat="1" ht="89.25">
      <c r="B105" s="281">
        <f t="shared" si="1"/>
        <v>76</v>
      </c>
      <c r="C105" s="245" t="s">
        <v>32</v>
      </c>
      <c r="D105" s="237" t="s">
        <v>694</v>
      </c>
      <c r="E105" s="236" t="s">
        <v>695</v>
      </c>
      <c r="F105" s="319" t="s">
        <v>1408</v>
      </c>
      <c r="G105" s="245" t="s">
        <v>696</v>
      </c>
      <c r="H105" s="221"/>
      <c r="I105" s="245" t="s">
        <v>697</v>
      </c>
      <c r="J105" s="294"/>
      <c r="K105" s="289"/>
      <c r="L105" s="299"/>
      <c r="M105" s="284"/>
      <c r="N105" s="284"/>
      <c r="O105" s="279"/>
      <c r="P105" s="279"/>
      <c r="Q105" s="279"/>
      <c r="R105" s="279"/>
      <c r="S105" s="279"/>
      <c r="T105" s="279"/>
      <c r="U105" s="279"/>
      <c r="V105" s="279"/>
    </row>
    <row r="106" spans="2:22" s="2" customFormat="1" ht="38.25">
      <c r="B106" s="281">
        <f t="shared" si="1"/>
        <v>77</v>
      </c>
      <c r="C106" s="245" t="s">
        <v>32</v>
      </c>
      <c r="D106" s="237" t="s">
        <v>698</v>
      </c>
      <c r="E106" s="236" t="s">
        <v>699</v>
      </c>
      <c r="F106" s="319" t="s">
        <v>1409</v>
      </c>
      <c r="G106" s="245" t="s">
        <v>700</v>
      </c>
      <c r="H106" s="250"/>
      <c r="I106" s="245" t="s">
        <v>701</v>
      </c>
      <c r="J106" s="294"/>
      <c r="K106" s="289"/>
      <c r="L106" s="299"/>
      <c r="M106" s="284"/>
      <c r="N106" s="284"/>
      <c r="O106" s="279"/>
      <c r="P106" s="279"/>
      <c r="Q106" s="279"/>
      <c r="R106" s="279"/>
      <c r="S106" s="279"/>
      <c r="T106" s="279"/>
      <c r="U106" s="279"/>
      <c r="V106" s="279"/>
    </row>
    <row r="107" spans="2:22" s="2" customFormat="1">
      <c r="B107" s="281">
        <f t="shared" si="1"/>
        <v>78</v>
      </c>
      <c r="C107" s="245" t="s">
        <v>32</v>
      </c>
      <c r="D107" s="237" t="s">
        <v>702</v>
      </c>
      <c r="E107" s="236" t="s">
        <v>703</v>
      </c>
      <c r="F107" s="319" t="s">
        <v>1410</v>
      </c>
      <c r="G107" s="236" t="s">
        <v>704</v>
      </c>
      <c r="H107" s="236"/>
      <c r="I107" s="245" t="s">
        <v>705</v>
      </c>
      <c r="J107" s="294"/>
      <c r="K107" s="289"/>
      <c r="L107" s="299"/>
      <c r="M107" s="284"/>
      <c r="N107" s="284"/>
      <c r="O107" s="279"/>
      <c r="P107" s="279"/>
      <c r="Q107" s="279"/>
      <c r="R107" s="279"/>
      <c r="S107" s="279"/>
      <c r="T107" s="279"/>
      <c r="U107" s="279"/>
      <c r="V107" s="279"/>
    </row>
    <row r="108" spans="2:22" s="2" customFormat="1" ht="63.75">
      <c r="B108" s="281">
        <f t="shared" si="1"/>
        <v>79</v>
      </c>
      <c r="C108" s="245" t="s">
        <v>32</v>
      </c>
      <c r="D108" s="237" t="s">
        <v>706</v>
      </c>
      <c r="E108" s="236" t="s">
        <v>707</v>
      </c>
      <c r="F108" s="319" t="s">
        <v>1411</v>
      </c>
      <c r="G108" s="245" t="s">
        <v>708</v>
      </c>
      <c r="H108" s="221"/>
      <c r="I108" s="245" t="s">
        <v>709</v>
      </c>
      <c r="J108" s="294"/>
      <c r="K108" s="290"/>
      <c r="L108" s="300"/>
      <c r="M108" s="284"/>
      <c r="N108" s="284"/>
      <c r="O108" s="279"/>
      <c r="P108" s="279"/>
      <c r="Q108" s="279"/>
      <c r="R108" s="279"/>
      <c r="S108" s="279"/>
      <c r="T108" s="279"/>
      <c r="U108" s="279"/>
      <c r="V108" s="279"/>
    </row>
    <row r="109" spans="2:22" s="2" customFormat="1" ht="242.25">
      <c r="B109" s="281">
        <f t="shared" si="1"/>
        <v>80</v>
      </c>
      <c r="C109" s="245" t="s">
        <v>32</v>
      </c>
      <c r="D109" s="237" t="s">
        <v>710</v>
      </c>
      <c r="E109" s="236" t="s">
        <v>711</v>
      </c>
      <c r="F109" s="312" t="s">
        <v>1412</v>
      </c>
      <c r="G109" s="245" t="s">
        <v>712</v>
      </c>
      <c r="H109" s="221"/>
      <c r="I109" s="245" t="s">
        <v>713</v>
      </c>
      <c r="J109" s="294"/>
      <c r="K109" s="290"/>
      <c r="L109" s="300"/>
      <c r="M109" s="284"/>
      <c r="N109" s="284"/>
      <c r="O109" s="279"/>
      <c r="P109" s="279"/>
      <c r="Q109" s="279"/>
      <c r="R109" s="279"/>
      <c r="S109" s="279"/>
      <c r="T109" s="279"/>
      <c r="U109" s="279"/>
      <c r="V109" s="279"/>
    </row>
    <row r="110" spans="2:22" s="2" customFormat="1">
      <c r="B110" s="281">
        <f t="shared" si="1"/>
        <v>81</v>
      </c>
      <c r="C110" s="245" t="s">
        <v>32</v>
      </c>
      <c r="D110" s="237" t="s">
        <v>714</v>
      </c>
      <c r="E110" s="236" t="s">
        <v>715</v>
      </c>
      <c r="F110" s="319" t="s">
        <v>716</v>
      </c>
      <c r="G110" s="245" t="s">
        <v>435</v>
      </c>
      <c r="H110" s="221"/>
      <c r="I110" s="245" t="s">
        <v>717</v>
      </c>
      <c r="J110" s="294"/>
      <c r="K110" s="290"/>
      <c r="L110" s="300"/>
      <c r="M110" s="284"/>
      <c r="N110" s="284"/>
      <c r="O110" s="279"/>
      <c r="P110" s="279"/>
      <c r="Q110" s="279"/>
      <c r="R110" s="279"/>
      <c r="S110" s="279"/>
      <c r="T110" s="279"/>
      <c r="U110" s="279"/>
      <c r="V110" s="279"/>
    </row>
    <row r="111" spans="2:22" s="2" customFormat="1" ht="76.5">
      <c r="B111" s="281">
        <f t="shared" si="1"/>
        <v>82</v>
      </c>
      <c r="C111" s="245" t="s">
        <v>32</v>
      </c>
      <c r="D111" s="237" t="s">
        <v>718</v>
      </c>
      <c r="E111" s="236" t="s">
        <v>719</v>
      </c>
      <c r="F111" s="319" t="s">
        <v>1413</v>
      </c>
      <c r="G111" s="245" t="s">
        <v>435</v>
      </c>
      <c r="H111" s="221"/>
      <c r="I111" s="245" t="s">
        <v>720</v>
      </c>
      <c r="J111" s="294"/>
      <c r="K111" s="290"/>
      <c r="L111" s="300"/>
      <c r="M111" s="284"/>
      <c r="N111" s="284"/>
      <c r="O111" s="279"/>
      <c r="P111" s="279"/>
      <c r="Q111" s="279"/>
      <c r="R111" s="279"/>
      <c r="S111" s="279"/>
      <c r="T111" s="279"/>
      <c r="U111" s="279"/>
      <c r="V111" s="279"/>
    </row>
    <row r="112" spans="2:22" s="2" customFormat="1" ht="76.5">
      <c r="B112" s="281">
        <f t="shared" si="1"/>
        <v>83</v>
      </c>
      <c r="C112" s="245" t="s">
        <v>32</v>
      </c>
      <c r="D112" s="237" t="s">
        <v>721</v>
      </c>
      <c r="E112" s="236" t="s">
        <v>722</v>
      </c>
      <c r="F112" s="319" t="s">
        <v>1414</v>
      </c>
      <c r="G112" s="245" t="s">
        <v>723</v>
      </c>
      <c r="H112" s="245"/>
      <c r="I112" s="245" t="s">
        <v>724</v>
      </c>
      <c r="J112" s="294"/>
      <c r="K112" s="290"/>
      <c r="L112" s="300"/>
      <c r="M112" s="284"/>
      <c r="N112" s="284"/>
      <c r="O112" s="279"/>
      <c r="P112" s="279"/>
      <c r="Q112" s="279"/>
      <c r="R112" s="279"/>
      <c r="S112" s="279"/>
      <c r="T112" s="279"/>
      <c r="U112" s="279"/>
      <c r="V112" s="279"/>
    </row>
    <row r="113" spans="2:22" s="2" customFormat="1" ht="51">
      <c r="B113" s="281">
        <f t="shared" si="1"/>
        <v>84</v>
      </c>
      <c r="C113" s="245" t="s">
        <v>32</v>
      </c>
      <c r="D113" s="237" t="s">
        <v>725</v>
      </c>
      <c r="E113" s="236" t="s">
        <v>726</v>
      </c>
      <c r="F113" s="319" t="s">
        <v>727</v>
      </c>
      <c r="G113" s="245" t="s">
        <v>435</v>
      </c>
      <c r="H113" s="221"/>
      <c r="I113" s="245" t="s">
        <v>728</v>
      </c>
      <c r="J113" s="294"/>
      <c r="K113" s="290"/>
      <c r="L113" s="300"/>
      <c r="M113" s="284"/>
      <c r="N113" s="284"/>
      <c r="O113" s="279"/>
      <c r="P113" s="279"/>
      <c r="Q113" s="279"/>
      <c r="R113" s="279"/>
      <c r="S113" s="279"/>
      <c r="T113" s="279"/>
      <c r="U113" s="279"/>
      <c r="V113" s="279"/>
    </row>
    <row r="114" spans="2:22" s="2" customFormat="1" ht="38.25">
      <c r="B114" s="281">
        <f t="shared" si="1"/>
        <v>85</v>
      </c>
      <c r="C114" s="245" t="s">
        <v>32</v>
      </c>
      <c r="D114" s="237" t="s">
        <v>729</v>
      </c>
      <c r="E114" s="236" t="s">
        <v>730</v>
      </c>
      <c r="F114" s="319" t="s">
        <v>1415</v>
      </c>
      <c r="G114" s="245" t="s">
        <v>731</v>
      </c>
      <c r="H114" s="245"/>
      <c r="I114" s="245" t="s">
        <v>732</v>
      </c>
      <c r="J114" s="294"/>
      <c r="K114" s="290"/>
      <c r="L114" s="300"/>
      <c r="M114" s="284"/>
      <c r="N114" s="284"/>
      <c r="O114" s="279"/>
      <c r="P114" s="279"/>
      <c r="Q114" s="279"/>
      <c r="R114" s="279"/>
      <c r="S114" s="279"/>
      <c r="T114" s="279"/>
      <c r="U114" s="279"/>
      <c r="V114" s="279"/>
    </row>
    <row r="115" spans="2:22" s="2" customFormat="1" ht="38.25">
      <c r="B115" s="281">
        <f t="shared" si="1"/>
        <v>86</v>
      </c>
      <c r="C115" s="251" t="s">
        <v>32</v>
      </c>
      <c r="D115" s="239" t="s">
        <v>733</v>
      </c>
      <c r="E115" s="238" t="s">
        <v>734</v>
      </c>
      <c r="F115" s="320" t="s">
        <v>1416</v>
      </c>
      <c r="G115" s="251" t="s">
        <v>735</v>
      </c>
      <c r="H115" s="251"/>
      <c r="I115" s="251" t="s">
        <v>736</v>
      </c>
      <c r="J115" s="294"/>
      <c r="K115" s="290"/>
      <c r="L115" s="300"/>
      <c r="M115" s="284"/>
      <c r="N115" s="284"/>
      <c r="O115" s="279"/>
      <c r="P115" s="279"/>
      <c r="Q115" s="279"/>
      <c r="R115" s="279"/>
      <c r="S115" s="279"/>
      <c r="T115" s="279"/>
      <c r="U115" s="279"/>
      <c r="V115" s="279"/>
    </row>
    <row r="116" spans="2:22" s="2" customFormat="1" ht="63.75">
      <c r="B116" s="281">
        <f t="shared" si="1"/>
        <v>87</v>
      </c>
      <c r="C116" s="251" t="s">
        <v>32</v>
      </c>
      <c r="D116" s="239" t="s">
        <v>737</v>
      </c>
      <c r="E116" s="238" t="s">
        <v>738</v>
      </c>
      <c r="F116" s="320" t="s">
        <v>739</v>
      </c>
      <c r="G116" s="251" t="s">
        <v>740</v>
      </c>
      <c r="H116" s="251"/>
      <c r="I116" s="251" t="s">
        <v>741</v>
      </c>
      <c r="J116" s="294"/>
      <c r="K116" s="290"/>
      <c r="L116" s="300"/>
      <c r="M116" s="284"/>
      <c r="N116" s="284"/>
      <c r="O116" s="279"/>
      <c r="P116" s="279"/>
      <c r="Q116" s="279"/>
      <c r="R116" s="279"/>
      <c r="S116" s="279"/>
      <c r="T116" s="279"/>
      <c r="U116" s="279"/>
      <c r="V116" s="279"/>
    </row>
    <row r="117" spans="2:22" s="2" customFormat="1" ht="204">
      <c r="B117" s="281">
        <f t="shared" si="1"/>
        <v>88</v>
      </c>
      <c r="C117" s="245" t="s">
        <v>742</v>
      </c>
      <c r="D117" s="237" t="s">
        <v>743</v>
      </c>
      <c r="E117" s="236" t="s">
        <v>423</v>
      </c>
      <c r="F117" s="319" t="s">
        <v>1417</v>
      </c>
      <c r="G117" s="224" t="s">
        <v>1418</v>
      </c>
      <c r="H117" s="224"/>
      <c r="I117" s="245" t="s">
        <v>744</v>
      </c>
      <c r="J117" s="294"/>
      <c r="K117" s="290"/>
      <c r="L117" s="300"/>
      <c r="M117" s="284"/>
      <c r="N117" s="284"/>
      <c r="O117" s="279"/>
      <c r="P117" s="279"/>
      <c r="Q117" s="279"/>
      <c r="R117" s="279"/>
      <c r="S117" s="279"/>
      <c r="T117" s="279"/>
      <c r="U117" s="279"/>
      <c r="V117" s="279"/>
    </row>
    <row r="118" spans="2:22" s="2" customFormat="1" ht="204">
      <c r="B118" s="281">
        <f t="shared" si="1"/>
        <v>89</v>
      </c>
      <c r="C118" s="245" t="s">
        <v>742</v>
      </c>
      <c r="D118" s="237" t="s">
        <v>745</v>
      </c>
      <c r="E118" s="236" t="s">
        <v>746</v>
      </c>
      <c r="F118" s="319" t="s">
        <v>1419</v>
      </c>
      <c r="G118" s="245" t="s">
        <v>747</v>
      </c>
      <c r="H118" s="245"/>
      <c r="I118" s="245" t="s">
        <v>748</v>
      </c>
      <c r="J118" s="294"/>
      <c r="K118" s="290"/>
      <c r="L118" s="300"/>
      <c r="M118" s="284"/>
      <c r="N118" s="284"/>
      <c r="O118" s="279"/>
      <c r="P118" s="279"/>
      <c r="Q118" s="279"/>
      <c r="R118" s="279"/>
      <c r="S118" s="279"/>
      <c r="T118" s="279"/>
      <c r="U118" s="279"/>
      <c r="V118" s="279"/>
    </row>
    <row r="119" spans="2:22" s="2" customFormat="1" ht="229.5">
      <c r="B119" s="281">
        <f t="shared" si="1"/>
        <v>90</v>
      </c>
      <c r="C119" s="245" t="s">
        <v>742</v>
      </c>
      <c r="D119" s="237" t="s">
        <v>749</v>
      </c>
      <c r="E119" s="236" t="s">
        <v>750</v>
      </c>
      <c r="F119" s="319" t="s">
        <v>1420</v>
      </c>
      <c r="G119" s="245" t="s">
        <v>751</v>
      </c>
      <c r="H119" s="245"/>
      <c r="I119" s="245" t="s">
        <v>752</v>
      </c>
      <c r="J119" s="294"/>
      <c r="K119" s="290"/>
      <c r="L119" s="300"/>
      <c r="M119" s="284"/>
      <c r="N119" s="284"/>
      <c r="O119" s="279"/>
      <c r="P119" s="279"/>
      <c r="Q119" s="279"/>
      <c r="R119" s="279"/>
      <c r="S119" s="279"/>
      <c r="T119" s="279"/>
      <c r="U119" s="279"/>
      <c r="V119" s="279"/>
    </row>
    <row r="120" spans="2:22" s="2" customFormat="1" ht="51">
      <c r="B120" s="281">
        <f t="shared" si="1"/>
        <v>91</v>
      </c>
      <c r="C120" s="245" t="s">
        <v>742</v>
      </c>
      <c r="D120" s="237" t="s">
        <v>753</v>
      </c>
      <c r="E120" s="236" t="s">
        <v>754</v>
      </c>
      <c r="F120" s="314" t="s">
        <v>1421</v>
      </c>
      <c r="G120" s="230" t="s">
        <v>755</v>
      </c>
      <c r="H120" s="230"/>
      <c r="I120" s="245" t="s">
        <v>756</v>
      </c>
      <c r="J120" s="294"/>
      <c r="K120" s="291"/>
      <c r="L120" s="301"/>
      <c r="M120" s="284"/>
      <c r="N120" s="284"/>
      <c r="O120" s="279"/>
      <c r="P120" s="279"/>
      <c r="Q120" s="279"/>
      <c r="R120" s="279"/>
      <c r="S120" s="279"/>
      <c r="T120" s="279"/>
      <c r="U120" s="279"/>
      <c r="V120" s="279"/>
    </row>
    <row r="121" spans="2:22" s="2" customFormat="1" ht="114.75">
      <c r="B121" s="281">
        <f t="shared" si="1"/>
        <v>92</v>
      </c>
      <c r="C121" s="245" t="s">
        <v>742</v>
      </c>
      <c r="D121" s="237" t="s">
        <v>757</v>
      </c>
      <c r="E121" s="236" t="s">
        <v>758</v>
      </c>
      <c r="F121" s="319" t="s">
        <v>1422</v>
      </c>
      <c r="G121" s="230" t="s">
        <v>759</v>
      </c>
      <c r="H121" s="230"/>
      <c r="I121" s="245" t="s">
        <v>760</v>
      </c>
      <c r="J121" s="294"/>
      <c r="K121" s="291"/>
      <c r="L121" s="301"/>
      <c r="M121" s="284"/>
      <c r="N121" s="284"/>
      <c r="O121" s="279"/>
      <c r="P121" s="279"/>
      <c r="Q121" s="279"/>
      <c r="R121" s="279"/>
      <c r="S121" s="279"/>
      <c r="T121" s="279"/>
      <c r="U121" s="279"/>
      <c r="V121" s="279"/>
    </row>
    <row r="122" spans="2:22" s="2" customFormat="1" ht="140.25">
      <c r="B122" s="281">
        <f t="shared" si="1"/>
        <v>93</v>
      </c>
      <c r="C122" s="245" t="s">
        <v>742</v>
      </c>
      <c r="D122" s="237" t="s">
        <v>761</v>
      </c>
      <c r="E122" s="236" t="s">
        <v>762</v>
      </c>
      <c r="F122" s="319" t="s">
        <v>1423</v>
      </c>
      <c r="G122" s="245" t="s">
        <v>763</v>
      </c>
      <c r="H122" s="245"/>
      <c r="I122" s="245" t="s">
        <v>764</v>
      </c>
      <c r="J122" s="294"/>
      <c r="K122" s="291"/>
      <c r="L122" s="301"/>
      <c r="M122" s="284"/>
      <c r="N122" s="284"/>
      <c r="O122" s="279"/>
      <c r="P122" s="279"/>
      <c r="Q122" s="279"/>
      <c r="R122" s="279"/>
      <c r="S122" s="279"/>
      <c r="T122" s="279"/>
      <c r="U122" s="279"/>
      <c r="V122" s="279"/>
    </row>
    <row r="123" spans="2:22" s="2" customFormat="1" ht="38.25">
      <c r="B123" s="281">
        <f t="shared" si="1"/>
        <v>94</v>
      </c>
      <c r="C123" s="245" t="s">
        <v>742</v>
      </c>
      <c r="D123" s="237" t="s">
        <v>765</v>
      </c>
      <c r="E123" s="236" t="s">
        <v>766</v>
      </c>
      <c r="F123" s="314" t="s">
        <v>1424</v>
      </c>
      <c r="G123" s="245" t="s">
        <v>767</v>
      </c>
      <c r="H123" s="245"/>
      <c r="I123" s="245" t="s">
        <v>768</v>
      </c>
      <c r="J123" s="294"/>
      <c r="K123" s="291"/>
      <c r="L123" s="301"/>
      <c r="M123" s="284"/>
      <c r="N123" s="284"/>
      <c r="O123" s="279"/>
      <c r="P123" s="279"/>
      <c r="Q123" s="279"/>
      <c r="R123" s="279"/>
      <c r="S123" s="279"/>
      <c r="T123" s="279"/>
      <c r="U123" s="279"/>
      <c r="V123" s="279"/>
    </row>
    <row r="124" spans="2:22" s="2" customFormat="1" ht="140.25">
      <c r="B124" s="281">
        <f t="shared" si="1"/>
        <v>95</v>
      </c>
      <c r="C124" s="245" t="s">
        <v>742</v>
      </c>
      <c r="D124" s="237" t="s">
        <v>769</v>
      </c>
      <c r="E124" s="236" t="s">
        <v>770</v>
      </c>
      <c r="F124" s="319" t="s">
        <v>1425</v>
      </c>
      <c r="G124" s="236" t="s">
        <v>771</v>
      </c>
      <c r="H124" s="236"/>
      <c r="I124" s="245" t="s">
        <v>772</v>
      </c>
      <c r="J124" s="294"/>
      <c r="K124" s="291"/>
      <c r="L124" s="301"/>
      <c r="M124" s="284"/>
      <c r="N124" s="284"/>
      <c r="O124" s="279"/>
      <c r="P124" s="279"/>
      <c r="Q124" s="279"/>
      <c r="R124" s="279"/>
      <c r="S124" s="279"/>
      <c r="T124" s="279"/>
      <c r="U124" s="279"/>
      <c r="V124" s="279"/>
    </row>
    <row r="125" spans="2:22" s="2" customFormat="1" ht="216.75">
      <c r="B125" s="281">
        <f t="shared" si="1"/>
        <v>96</v>
      </c>
      <c r="C125" s="252" t="s">
        <v>773</v>
      </c>
      <c r="D125" s="253" t="s">
        <v>774</v>
      </c>
      <c r="E125" s="249" t="s">
        <v>423</v>
      </c>
      <c r="F125" s="325" t="s">
        <v>1426</v>
      </c>
      <c r="G125" s="249" t="s">
        <v>775</v>
      </c>
      <c r="H125" s="249"/>
      <c r="I125" s="252" t="s">
        <v>776</v>
      </c>
      <c r="J125" s="294"/>
      <c r="K125" s="291"/>
      <c r="L125" s="301"/>
      <c r="M125" s="284"/>
      <c r="N125" s="284"/>
      <c r="O125" s="279"/>
      <c r="P125" s="279"/>
      <c r="Q125" s="279"/>
      <c r="R125" s="279"/>
      <c r="S125" s="279"/>
      <c r="T125" s="279"/>
      <c r="U125" s="279"/>
      <c r="V125" s="279"/>
    </row>
    <row r="126" spans="2:22" s="2" customFormat="1" ht="89.25">
      <c r="B126" s="281">
        <f t="shared" si="1"/>
        <v>97</v>
      </c>
      <c r="C126" s="252" t="s">
        <v>773</v>
      </c>
      <c r="D126" s="253" t="s">
        <v>777</v>
      </c>
      <c r="E126" s="249" t="s">
        <v>778</v>
      </c>
      <c r="F126" s="325" t="s">
        <v>779</v>
      </c>
      <c r="G126" s="236" t="s">
        <v>1427</v>
      </c>
      <c r="H126" s="326" t="s">
        <v>1428</v>
      </c>
      <c r="I126" s="252" t="s">
        <v>780</v>
      </c>
      <c r="J126" s="294"/>
      <c r="K126" s="291"/>
      <c r="L126" s="301"/>
      <c r="M126" s="284"/>
      <c r="N126" s="284"/>
      <c r="O126" s="279"/>
      <c r="P126" s="279"/>
      <c r="Q126" s="279"/>
      <c r="R126" s="279"/>
      <c r="S126" s="279"/>
      <c r="T126" s="279"/>
      <c r="U126" s="279"/>
      <c r="V126" s="279"/>
    </row>
    <row r="127" spans="2:22" s="2" customFormat="1" ht="76.5">
      <c r="B127" s="281">
        <f t="shared" si="1"/>
        <v>98</v>
      </c>
      <c r="C127" s="252" t="s">
        <v>773</v>
      </c>
      <c r="D127" s="253" t="s">
        <v>781</v>
      </c>
      <c r="E127" s="249" t="s">
        <v>782</v>
      </c>
      <c r="F127" s="325" t="s">
        <v>783</v>
      </c>
      <c r="G127" s="249" t="s">
        <v>784</v>
      </c>
      <c r="H127" s="249"/>
      <c r="I127" s="252" t="s">
        <v>785</v>
      </c>
      <c r="J127" s="294"/>
      <c r="K127" s="291"/>
      <c r="L127" s="301"/>
      <c r="M127" s="284"/>
      <c r="N127" s="284"/>
      <c r="O127" s="279"/>
      <c r="P127" s="279"/>
      <c r="Q127" s="279"/>
      <c r="R127" s="279"/>
      <c r="S127" s="279"/>
      <c r="T127" s="279"/>
      <c r="U127" s="279"/>
      <c r="V127" s="279"/>
    </row>
    <row r="128" spans="2:22" s="2" customFormat="1">
      <c r="B128" s="281">
        <f t="shared" si="1"/>
        <v>99</v>
      </c>
      <c r="C128" s="252" t="s">
        <v>773</v>
      </c>
      <c r="D128" s="253" t="s">
        <v>786</v>
      </c>
      <c r="E128" s="249" t="s">
        <v>787</v>
      </c>
      <c r="F128" s="325" t="s">
        <v>788</v>
      </c>
      <c r="G128" s="245" t="s">
        <v>435</v>
      </c>
      <c r="H128" s="254"/>
      <c r="I128" s="252" t="s">
        <v>789</v>
      </c>
      <c r="J128" s="294"/>
      <c r="K128" s="291"/>
      <c r="L128" s="301"/>
      <c r="M128" s="284"/>
      <c r="N128" s="284"/>
      <c r="O128" s="279"/>
      <c r="P128" s="279"/>
      <c r="Q128" s="279"/>
      <c r="R128" s="279"/>
      <c r="S128" s="279"/>
      <c r="T128" s="279"/>
      <c r="U128" s="279"/>
      <c r="V128" s="279"/>
    </row>
    <row r="129" spans="2:22" s="2" customFormat="1" ht="38.25">
      <c r="B129" s="281">
        <f t="shared" si="1"/>
        <v>100</v>
      </c>
      <c r="C129" s="252" t="s">
        <v>773</v>
      </c>
      <c r="D129" s="255" t="s">
        <v>790</v>
      </c>
      <c r="E129" s="249" t="s">
        <v>791</v>
      </c>
      <c r="F129" s="314" t="s">
        <v>1429</v>
      </c>
      <c r="G129" s="249" t="s">
        <v>792</v>
      </c>
      <c r="H129" s="249"/>
      <c r="I129" s="252" t="s">
        <v>793</v>
      </c>
      <c r="J129" s="294"/>
      <c r="K129" s="291"/>
      <c r="L129" s="301"/>
      <c r="M129" s="284"/>
      <c r="N129" s="284"/>
      <c r="O129" s="279"/>
      <c r="P129" s="279"/>
      <c r="Q129" s="279"/>
      <c r="R129" s="279"/>
      <c r="S129" s="279"/>
      <c r="T129" s="279"/>
      <c r="U129" s="279"/>
      <c r="V129" s="279"/>
    </row>
    <row r="130" spans="2:22" s="2" customFormat="1" ht="89.25">
      <c r="B130" s="281">
        <f t="shared" si="1"/>
        <v>101</v>
      </c>
      <c r="C130" s="252" t="s">
        <v>773</v>
      </c>
      <c r="D130" s="253" t="s">
        <v>794</v>
      </c>
      <c r="E130" s="249" t="s">
        <v>795</v>
      </c>
      <c r="F130" s="325" t="s">
        <v>1430</v>
      </c>
      <c r="G130" s="249" t="s">
        <v>796</v>
      </c>
      <c r="H130" s="249"/>
      <c r="I130" s="252" t="s">
        <v>797</v>
      </c>
      <c r="J130" s="294"/>
      <c r="K130" s="291"/>
      <c r="L130" s="301"/>
      <c r="M130" s="284"/>
      <c r="N130" s="284"/>
      <c r="O130" s="279"/>
      <c r="P130" s="279"/>
      <c r="Q130" s="279"/>
      <c r="R130" s="279"/>
      <c r="S130" s="279"/>
      <c r="T130" s="279"/>
      <c r="U130" s="279"/>
      <c r="V130" s="279"/>
    </row>
    <row r="131" spans="2:22" s="2" customFormat="1" ht="25.5">
      <c r="B131" s="281">
        <f t="shared" si="1"/>
        <v>102</v>
      </c>
      <c r="C131" s="252" t="s">
        <v>773</v>
      </c>
      <c r="D131" s="253" t="s">
        <v>798</v>
      </c>
      <c r="E131" s="249" t="s">
        <v>799</v>
      </c>
      <c r="F131" s="325" t="s">
        <v>1431</v>
      </c>
      <c r="G131" s="249" t="s">
        <v>800</v>
      </c>
      <c r="H131" s="249"/>
      <c r="I131" s="252" t="s">
        <v>432</v>
      </c>
      <c r="J131" s="294"/>
      <c r="K131" s="291"/>
      <c r="L131" s="301"/>
      <c r="M131" s="284"/>
      <c r="N131" s="284"/>
      <c r="O131" s="279"/>
      <c r="P131" s="279"/>
      <c r="Q131" s="279"/>
      <c r="R131" s="279"/>
      <c r="S131" s="279"/>
      <c r="T131" s="279"/>
      <c r="U131" s="279"/>
      <c r="V131" s="279"/>
    </row>
    <row r="132" spans="2:22" s="2" customFormat="1" ht="178.5">
      <c r="B132" s="281">
        <f t="shared" si="1"/>
        <v>103</v>
      </c>
      <c r="C132" s="252" t="s">
        <v>773</v>
      </c>
      <c r="D132" s="253" t="s">
        <v>801</v>
      </c>
      <c r="E132" s="249" t="s">
        <v>802</v>
      </c>
      <c r="F132" s="327" t="s">
        <v>1432</v>
      </c>
      <c r="G132" s="249" t="s">
        <v>1433</v>
      </c>
      <c r="H132" s="256"/>
      <c r="I132" s="252" t="s">
        <v>803</v>
      </c>
      <c r="J132" s="294"/>
      <c r="K132" s="291"/>
      <c r="L132" s="301"/>
      <c r="M132" s="284"/>
      <c r="N132" s="284"/>
      <c r="O132" s="279"/>
      <c r="P132" s="279"/>
      <c r="Q132" s="279"/>
      <c r="R132" s="279"/>
      <c r="S132" s="279"/>
      <c r="T132" s="279"/>
      <c r="U132" s="279"/>
      <c r="V132" s="279"/>
    </row>
    <row r="133" spans="2:22" s="2" customFormat="1" ht="229.5">
      <c r="B133" s="281">
        <f t="shared" si="1"/>
        <v>104</v>
      </c>
      <c r="C133" s="252" t="s">
        <v>773</v>
      </c>
      <c r="D133" s="253" t="s">
        <v>804</v>
      </c>
      <c r="E133" s="249" t="s">
        <v>805</v>
      </c>
      <c r="F133" s="311" t="s">
        <v>1434</v>
      </c>
      <c r="G133" s="226" t="s">
        <v>806</v>
      </c>
      <c r="H133" s="226"/>
      <c r="I133" s="252" t="s">
        <v>807</v>
      </c>
      <c r="J133" s="294"/>
      <c r="K133" s="291"/>
      <c r="L133" s="301"/>
      <c r="M133" s="284"/>
      <c r="N133" s="284"/>
      <c r="O133" s="279"/>
      <c r="P133" s="279"/>
      <c r="Q133" s="279"/>
      <c r="R133" s="279"/>
      <c r="S133" s="279"/>
      <c r="T133" s="279"/>
      <c r="U133" s="279"/>
      <c r="V133" s="279"/>
    </row>
    <row r="134" spans="2:22" s="2" customFormat="1">
      <c r="B134" s="281">
        <f t="shared" si="1"/>
        <v>105</v>
      </c>
      <c r="C134" s="252" t="s">
        <v>773</v>
      </c>
      <c r="D134" s="253" t="s">
        <v>808</v>
      </c>
      <c r="E134" s="249" t="s">
        <v>809</v>
      </c>
      <c r="F134" s="325" t="s">
        <v>810</v>
      </c>
      <c r="G134" s="245" t="s">
        <v>435</v>
      </c>
      <c r="H134" s="221"/>
      <c r="I134" s="252" t="s">
        <v>811</v>
      </c>
      <c r="J134" s="294"/>
      <c r="K134" s="291"/>
      <c r="L134" s="301"/>
      <c r="M134" s="284"/>
      <c r="N134" s="284"/>
      <c r="O134" s="279"/>
      <c r="P134" s="279"/>
      <c r="Q134" s="279"/>
      <c r="R134" s="279"/>
      <c r="S134" s="279"/>
      <c r="T134" s="279"/>
      <c r="U134" s="279"/>
      <c r="V134" s="279"/>
    </row>
    <row r="135" spans="2:22" s="2" customFormat="1">
      <c r="B135" s="281">
        <f t="shared" si="1"/>
        <v>106</v>
      </c>
      <c r="C135" s="252" t="s">
        <v>773</v>
      </c>
      <c r="D135" s="253" t="s">
        <v>812</v>
      </c>
      <c r="E135" s="249" t="s">
        <v>813</v>
      </c>
      <c r="F135" s="328" t="s">
        <v>814</v>
      </c>
      <c r="G135" s="245" t="s">
        <v>435</v>
      </c>
      <c r="H135" s="221"/>
      <c r="I135" s="252" t="s">
        <v>815</v>
      </c>
      <c r="J135" s="294"/>
      <c r="K135" s="291"/>
      <c r="L135" s="301"/>
      <c r="M135" s="284"/>
      <c r="N135" s="284"/>
      <c r="O135" s="279"/>
      <c r="P135" s="279"/>
      <c r="Q135" s="279"/>
      <c r="R135" s="279"/>
      <c r="S135" s="279"/>
      <c r="T135" s="279"/>
      <c r="U135" s="279"/>
      <c r="V135" s="279"/>
    </row>
    <row r="136" spans="2:22" s="2" customFormat="1" ht="25.5">
      <c r="B136" s="281">
        <f t="shared" si="1"/>
        <v>107</v>
      </c>
      <c r="C136" s="252" t="s">
        <v>773</v>
      </c>
      <c r="D136" s="253" t="s">
        <v>816</v>
      </c>
      <c r="E136" s="249" t="s">
        <v>817</v>
      </c>
      <c r="F136" s="329" t="s">
        <v>818</v>
      </c>
      <c r="G136" s="249" t="s">
        <v>1435</v>
      </c>
      <c r="H136" s="249"/>
      <c r="I136" s="252" t="s">
        <v>819</v>
      </c>
      <c r="J136" s="294"/>
      <c r="K136" s="291"/>
      <c r="L136" s="301"/>
      <c r="M136" s="284"/>
      <c r="N136" s="284"/>
      <c r="O136" s="279"/>
      <c r="P136" s="279"/>
      <c r="Q136" s="279"/>
      <c r="R136" s="279"/>
      <c r="S136" s="279"/>
      <c r="T136" s="279"/>
      <c r="U136" s="279"/>
      <c r="V136" s="279"/>
    </row>
    <row r="137" spans="2:22" s="2" customFormat="1" ht="76.5">
      <c r="B137" s="281">
        <f t="shared" si="1"/>
        <v>108</v>
      </c>
      <c r="C137" s="252" t="s">
        <v>773</v>
      </c>
      <c r="D137" s="253" t="s">
        <v>820</v>
      </c>
      <c r="E137" s="249" t="s">
        <v>821</v>
      </c>
      <c r="F137" s="314" t="s">
        <v>822</v>
      </c>
      <c r="G137" s="230" t="s">
        <v>1436</v>
      </c>
      <c r="H137" s="257"/>
      <c r="I137" s="252" t="s">
        <v>823</v>
      </c>
      <c r="J137" s="294"/>
      <c r="K137" s="291"/>
      <c r="L137" s="301"/>
      <c r="M137" s="284"/>
      <c r="N137" s="284"/>
      <c r="O137" s="279"/>
      <c r="P137" s="279"/>
      <c r="Q137" s="279"/>
      <c r="R137" s="279"/>
      <c r="S137" s="279"/>
      <c r="T137" s="279"/>
      <c r="U137" s="279"/>
      <c r="V137" s="279"/>
    </row>
    <row r="138" spans="2:22" s="2" customFormat="1" ht="76.5">
      <c r="B138" s="281">
        <f t="shared" si="1"/>
        <v>109</v>
      </c>
      <c r="C138" s="258" t="s">
        <v>773</v>
      </c>
      <c r="D138" s="259" t="s">
        <v>824</v>
      </c>
      <c r="E138" s="278" t="s">
        <v>825</v>
      </c>
      <c r="F138" s="330" t="s">
        <v>826</v>
      </c>
      <c r="G138" s="278" t="s">
        <v>1437</v>
      </c>
      <c r="H138" s="331" t="s">
        <v>1438</v>
      </c>
      <c r="I138" s="258" t="s">
        <v>827</v>
      </c>
      <c r="J138" s="294"/>
      <c r="K138" s="291"/>
      <c r="L138" s="301"/>
      <c r="M138" s="284"/>
      <c r="N138" s="284"/>
      <c r="O138" s="279"/>
      <c r="P138" s="279"/>
      <c r="Q138" s="279"/>
      <c r="R138" s="279"/>
      <c r="S138" s="279"/>
      <c r="T138" s="279"/>
      <c r="U138" s="279"/>
      <c r="V138" s="279"/>
    </row>
    <row r="139" spans="2:22" s="2" customFormat="1" ht="242.25">
      <c r="B139" s="281">
        <f t="shared" si="1"/>
        <v>110</v>
      </c>
      <c r="C139" s="252" t="s">
        <v>828</v>
      </c>
      <c r="D139" s="253" t="s">
        <v>829</v>
      </c>
      <c r="E139" s="249" t="s">
        <v>830</v>
      </c>
      <c r="F139" s="325" t="s">
        <v>1439</v>
      </c>
      <c r="G139" s="249" t="s">
        <v>831</v>
      </c>
      <c r="H139" s="249"/>
      <c r="I139" s="252" t="s">
        <v>832</v>
      </c>
      <c r="J139" s="294"/>
      <c r="K139" s="291"/>
      <c r="L139" s="301"/>
      <c r="M139" s="284"/>
      <c r="N139" s="284"/>
      <c r="O139" s="279"/>
      <c r="P139" s="279"/>
      <c r="Q139" s="279"/>
      <c r="R139" s="279"/>
      <c r="S139" s="279"/>
      <c r="T139" s="279"/>
      <c r="U139" s="279"/>
      <c r="V139" s="279"/>
    </row>
    <row r="140" spans="2:22" s="2" customFormat="1" ht="76.5">
      <c r="B140" s="281">
        <f t="shared" si="1"/>
        <v>111</v>
      </c>
      <c r="C140" s="252" t="s">
        <v>828</v>
      </c>
      <c r="D140" s="253" t="s">
        <v>833</v>
      </c>
      <c r="E140" s="249" t="s">
        <v>834</v>
      </c>
      <c r="F140" s="332" t="s">
        <v>1440</v>
      </c>
      <c r="G140" s="249" t="s">
        <v>835</v>
      </c>
      <c r="H140" s="249"/>
      <c r="I140" s="252" t="s">
        <v>836</v>
      </c>
      <c r="J140" s="294"/>
      <c r="K140" s="291"/>
      <c r="L140" s="301"/>
      <c r="M140" s="284"/>
      <c r="N140" s="284"/>
      <c r="O140" s="279"/>
      <c r="P140" s="279"/>
      <c r="Q140" s="279"/>
      <c r="R140" s="279"/>
      <c r="S140" s="279"/>
      <c r="T140" s="279"/>
      <c r="U140" s="279"/>
      <c r="V140" s="279"/>
    </row>
    <row r="141" spans="2:22" s="2" customFormat="1" ht="38.25">
      <c r="B141" s="281">
        <f t="shared" si="1"/>
        <v>112</v>
      </c>
      <c r="C141" s="258" t="s">
        <v>828</v>
      </c>
      <c r="D141" s="259" t="s">
        <v>837</v>
      </c>
      <c r="E141" s="258" t="s">
        <v>838</v>
      </c>
      <c r="F141" s="330" t="s">
        <v>839</v>
      </c>
      <c r="G141" s="278" t="s">
        <v>840</v>
      </c>
      <c r="H141" s="260"/>
      <c r="I141" s="258" t="s">
        <v>432</v>
      </c>
      <c r="J141" s="294"/>
      <c r="K141" s="291"/>
      <c r="L141" s="301"/>
      <c r="M141" s="284"/>
      <c r="N141" s="284"/>
      <c r="O141" s="279"/>
      <c r="P141" s="279"/>
      <c r="Q141" s="279"/>
      <c r="R141" s="279"/>
      <c r="S141" s="279"/>
      <c r="T141" s="279"/>
      <c r="U141" s="279"/>
      <c r="V141" s="279"/>
    </row>
    <row r="142" spans="2:22" s="2" customFormat="1" ht="51">
      <c r="B142" s="281">
        <f t="shared" si="1"/>
        <v>113</v>
      </c>
      <c r="C142" s="252" t="s">
        <v>828</v>
      </c>
      <c r="D142" s="253" t="s">
        <v>841</v>
      </c>
      <c r="E142" s="249" t="s">
        <v>842</v>
      </c>
      <c r="F142" s="325" t="s">
        <v>1441</v>
      </c>
      <c r="G142" s="249" t="s">
        <v>843</v>
      </c>
      <c r="H142" s="249"/>
      <c r="I142" s="252" t="s">
        <v>844</v>
      </c>
      <c r="J142" s="294"/>
      <c r="K142" s="291"/>
      <c r="L142" s="301"/>
      <c r="M142" s="284"/>
      <c r="N142" s="284"/>
      <c r="O142" s="279"/>
      <c r="P142" s="279"/>
      <c r="Q142" s="279"/>
      <c r="R142" s="279"/>
      <c r="S142" s="279"/>
      <c r="T142" s="279"/>
      <c r="U142" s="279"/>
      <c r="V142" s="279"/>
    </row>
    <row r="143" spans="2:22" s="2" customFormat="1" ht="25.5">
      <c r="B143" s="281">
        <f t="shared" si="1"/>
        <v>114</v>
      </c>
      <c r="C143" s="252" t="s">
        <v>828</v>
      </c>
      <c r="D143" s="253" t="s">
        <v>845</v>
      </c>
      <c r="E143" s="249" t="s">
        <v>846</v>
      </c>
      <c r="F143" s="325" t="s">
        <v>847</v>
      </c>
      <c r="G143" s="249" t="s">
        <v>848</v>
      </c>
      <c r="H143" s="249"/>
      <c r="I143" s="252" t="s">
        <v>432</v>
      </c>
      <c r="J143" s="294"/>
      <c r="K143" s="291"/>
      <c r="L143" s="301"/>
      <c r="M143" s="284"/>
      <c r="N143" s="284"/>
      <c r="O143" s="279"/>
      <c r="P143" s="279"/>
      <c r="Q143" s="279"/>
      <c r="R143" s="279"/>
      <c r="S143" s="279"/>
      <c r="T143" s="279"/>
      <c r="U143" s="279"/>
      <c r="V143" s="279"/>
    </row>
    <row r="144" spans="2:22" s="2" customFormat="1" ht="191.25">
      <c r="B144" s="281">
        <f t="shared" si="1"/>
        <v>115</v>
      </c>
      <c r="C144" s="252" t="s">
        <v>828</v>
      </c>
      <c r="D144" s="253" t="s">
        <v>849</v>
      </c>
      <c r="E144" s="249" t="s">
        <v>850</v>
      </c>
      <c r="F144" s="325" t="s">
        <v>851</v>
      </c>
      <c r="G144" s="249" t="s">
        <v>852</v>
      </c>
      <c r="H144" s="249"/>
      <c r="I144" s="252" t="s">
        <v>853</v>
      </c>
      <c r="J144" s="294"/>
      <c r="K144" s="291"/>
      <c r="L144" s="301"/>
      <c r="M144" s="284"/>
      <c r="N144" s="284"/>
      <c r="O144" s="279"/>
      <c r="P144" s="279"/>
      <c r="Q144" s="279"/>
      <c r="R144" s="279"/>
      <c r="S144" s="279"/>
      <c r="T144" s="279"/>
      <c r="U144" s="279"/>
      <c r="V144" s="279"/>
    </row>
    <row r="145" spans="2:22" s="2" customFormat="1" ht="114.75">
      <c r="B145" s="281">
        <f t="shared" si="1"/>
        <v>116</v>
      </c>
      <c r="C145" s="252" t="s">
        <v>828</v>
      </c>
      <c r="D145" s="253" t="s">
        <v>854</v>
      </c>
      <c r="E145" s="249" t="s">
        <v>855</v>
      </c>
      <c r="F145" s="325" t="s">
        <v>1442</v>
      </c>
      <c r="G145" s="249" t="s">
        <v>1443</v>
      </c>
      <c r="H145" s="249"/>
      <c r="I145" s="252" t="s">
        <v>432</v>
      </c>
      <c r="J145" s="294"/>
      <c r="K145" s="291"/>
      <c r="L145" s="301"/>
      <c r="M145" s="284"/>
      <c r="N145" s="284"/>
      <c r="O145" s="279"/>
      <c r="P145" s="279"/>
      <c r="Q145" s="279"/>
      <c r="R145" s="279"/>
      <c r="S145" s="279"/>
      <c r="T145" s="279"/>
      <c r="U145" s="279"/>
      <c r="V145" s="279"/>
    </row>
    <row r="146" spans="2:22" s="2" customFormat="1" ht="76.5">
      <c r="B146" s="281">
        <f t="shared" si="1"/>
        <v>117</v>
      </c>
      <c r="C146" s="252" t="s">
        <v>828</v>
      </c>
      <c r="D146" s="253" t="s">
        <v>856</v>
      </c>
      <c r="E146" s="249" t="s">
        <v>857</v>
      </c>
      <c r="F146" s="325" t="s">
        <v>858</v>
      </c>
      <c r="G146" s="245" t="s">
        <v>435</v>
      </c>
      <c r="H146" s="221"/>
      <c r="I146" s="252" t="s">
        <v>859</v>
      </c>
      <c r="J146" s="294"/>
      <c r="K146" s="291"/>
      <c r="L146" s="301"/>
      <c r="M146" s="284"/>
      <c r="N146" s="284"/>
      <c r="O146" s="279"/>
      <c r="P146" s="279"/>
      <c r="Q146" s="279"/>
      <c r="R146" s="279"/>
      <c r="S146" s="279"/>
      <c r="T146" s="279"/>
      <c r="U146" s="279"/>
      <c r="V146" s="279"/>
    </row>
    <row r="147" spans="2:22" s="2" customFormat="1" ht="165.75">
      <c r="B147" s="281">
        <f t="shared" si="1"/>
        <v>118</v>
      </c>
      <c r="C147" s="252" t="s">
        <v>828</v>
      </c>
      <c r="D147" s="253" t="s">
        <v>377</v>
      </c>
      <c r="E147" s="249" t="s">
        <v>860</v>
      </c>
      <c r="F147" s="325" t="s">
        <v>1444</v>
      </c>
      <c r="G147" s="249" t="s">
        <v>1445</v>
      </c>
      <c r="H147" s="333" t="s">
        <v>1446</v>
      </c>
      <c r="I147" s="252" t="s">
        <v>861</v>
      </c>
      <c r="J147" s="294"/>
      <c r="K147" s="291"/>
      <c r="L147" s="301"/>
      <c r="M147" s="284"/>
      <c r="N147" s="284"/>
      <c r="O147" s="279"/>
      <c r="P147" s="279"/>
      <c r="Q147" s="279"/>
      <c r="R147" s="279"/>
      <c r="S147" s="279"/>
      <c r="T147" s="279"/>
      <c r="U147" s="279"/>
      <c r="V147" s="279"/>
    </row>
    <row r="148" spans="2:22" s="2" customFormat="1" ht="63.75">
      <c r="B148" s="281">
        <f t="shared" si="1"/>
        <v>119</v>
      </c>
      <c r="C148" s="252" t="s">
        <v>828</v>
      </c>
      <c r="D148" s="253" t="s">
        <v>862</v>
      </c>
      <c r="E148" s="249" t="s">
        <v>863</v>
      </c>
      <c r="F148" s="325" t="s">
        <v>864</v>
      </c>
      <c r="G148" s="230" t="s">
        <v>865</v>
      </c>
      <c r="H148" s="230"/>
      <c r="I148" s="252" t="s">
        <v>866</v>
      </c>
      <c r="J148" s="294"/>
      <c r="K148" s="291"/>
      <c r="L148" s="301"/>
      <c r="M148" s="284"/>
      <c r="N148" s="284"/>
      <c r="O148" s="279"/>
      <c r="P148" s="279"/>
      <c r="Q148" s="279"/>
      <c r="R148" s="279"/>
      <c r="S148" s="279"/>
      <c r="T148" s="279"/>
      <c r="U148" s="279"/>
      <c r="V148" s="279"/>
    </row>
    <row r="149" spans="2:22" s="2" customFormat="1" ht="191.25">
      <c r="B149" s="281">
        <f t="shared" si="1"/>
        <v>120</v>
      </c>
      <c r="C149" s="252" t="s">
        <v>828</v>
      </c>
      <c r="D149" s="253" t="s">
        <v>867</v>
      </c>
      <c r="E149" s="249" t="s">
        <v>868</v>
      </c>
      <c r="F149" s="325" t="s">
        <v>1447</v>
      </c>
      <c r="G149" s="252" t="s">
        <v>869</v>
      </c>
      <c r="H149" s="261"/>
      <c r="I149" s="252" t="s">
        <v>870</v>
      </c>
      <c r="J149" s="294"/>
      <c r="K149" s="291"/>
      <c r="L149" s="301"/>
      <c r="M149" s="284"/>
      <c r="N149" s="284"/>
      <c r="O149" s="279"/>
      <c r="P149" s="279"/>
      <c r="Q149" s="279"/>
      <c r="R149" s="279"/>
      <c r="S149" s="279"/>
      <c r="T149" s="279"/>
      <c r="U149" s="279"/>
      <c r="V149" s="279"/>
    </row>
    <row r="150" spans="2:22" s="2" customFormat="1" ht="63.75">
      <c r="B150" s="281">
        <f t="shared" si="1"/>
        <v>121</v>
      </c>
      <c r="C150" s="234" t="s">
        <v>828</v>
      </c>
      <c r="D150" s="235" t="s">
        <v>871</v>
      </c>
      <c r="E150" s="265" t="s">
        <v>872</v>
      </c>
      <c r="F150" s="318" t="s">
        <v>873</v>
      </c>
      <c r="G150" s="251" t="s">
        <v>435</v>
      </c>
      <c r="H150" s="262"/>
      <c r="I150" s="234" t="s">
        <v>874</v>
      </c>
      <c r="J150" s="294"/>
      <c r="K150" s="291"/>
      <c r="L150" s="301"/>
      <c r="M150" s="284"/>
      <c r="N150" s="284"/>
      <c r="O150" s="279"/>
      <c r="P150" s="279"/>
      <c r="Q150" s="279"/>
      <c r="R150" s="279"/>
      <c r="S150" s="279"/>
      <c r="T150" s="279"/>
      <c r="U150" s="279"/>
      <c r="V150" s="279"/>
    </row>
    <row r="151" spans="2:22" s="2" customFormat="1" ht="216.75">
      <c r="B151" s="281">
        <f t="shared" si="1"/>
        <v>122</v>
      </c>
      <c r="C151" s="231" t="s">
        <v>875</v>
      </c>
      <c r="D151" s="232" t="s">
        <v>876</v>
      </c>
      <c r="E151" s="233" t="s">
        <v>423</v>
      </c>
      <c r="F151" s="321" t="s">
        <v>1448</v>
      </c>
      <c r="G151" s="230" t="s">
        <v>877</v>
      </c>
      <c r="H151" s="230"/>
      <c r="I151" s="231" t="s">
        <v>744</v>
      </c>
      <c r="J151" s="294"/>
      <c r="K151" s="291"/>
      <c r="L151" s="301"/>
      <c r="M151" s="284"/>
      <c r="N151" s="284"/>
      <c r="O151" s="279"/>
      <c r="P151" s="279"/>
      <c r="Q151" s="279"/>
      <c r="R151" s="279"/>
      <c r="S151" s="279"/>
      <c r="T151" s="279"/>
      <c r="U151" s="279"/>
      <c r="V151" s="279"/>
    </row>
    <row r="152" spans="2:22" s="2" customFormat="1" ht="127.5">
      <c r="B152" s="281">
        <f t="shared" si="1"/>
        <v>123</v>
      </c>
      <c r="C152" s="231" t="s">
        <v>875</v>
      </c>
      <c r="D152" s="232" t="s">
        <v>878</v>
      </c>
      <c r="E152" s="233" t="s">
        <v>879</v>
      </c>
      <c r="F152" s="314" t="s">
        <v>1449</v>
      </c>
      <c r="G152" s="230" t="s">
        <v>880</v>
      </c>
      <c r="H152" s="230"/>
      <c r="I152" s="231" t="s">
        <v>881</v>
      </c>
      <c r="J152" s="294"/>
      <c r="K152" s="291"/>
      <c r="L152" s="301"/>
      <c r="M152" s="284"/>
      <c r="N152" s="284"/>
      <c r="O152" s="279"/>
      <c r="P152" s="279"/>
      <c r="Q152" s="279"/>
      <c r="R152" s="279"/>
      <c r="S152" s="279"/>
      <c r="T152" s="279"/>
      <c r="U152" s="279"/>
      <c r="V152" s="279"/>
    </row>
    <row r="153" spans="2:22" s="2" customFormat="1" ht="25.5">
      <c r="B153" s="281">
        <f t="shared" si="1"/>
        <v>124</v>
      </c>
      <c r="C153" s="231" t="s">
        <v>875</v>
      </c>
      <c r="D153" s="232" t="s">
        <v>882</v>
      </c>
      <c r="E153" s="233" t="s">
        <v>883</v>
      </c>
      <c r="F153" s="314" t="s">
        <v>1450</v>
      </c>
      <c r="G153" s="230" t="s">
        <v>884</v>
      </c>
      <c r="H153" s="230"/>
      <c r="I153" s="231" t="s">
        <v>885</v>
      </c>
      <c r="J153" s="294"/>
      <c r="K153" s="291"/>
      <c r="L153" s="301"/>
      <c r="M153" s="284"/>
      <c r="N153" s="284"/>
      <c r="O153" s="279"/>
      <c r="P153" s="279"/>
      <c r="Q153" s="279"/>
      <c r="R153" s="279"/>
      <c r="S153" s="279"/>
      <c r="T153" s="279"/>
      <c r="U153" s="279"/>
      <c r="V153" s="279"/>
    </row>
    <row r="154" spans="2:22" s="2" customFormat="1">
      <c r="B154" s="281">
        <f t="shared" si="1"/>
        <v>125</v>
      </c>
      <c r="C154" s="231" t="s">
        <v>875</v>
      </c>
      <c r="D154" s="232" t="s">
        <v>886</v>
      </c>
      <c r="E154" s="233" t="s">
        <v>887</v>
      </c>
      <c r="F154" s="314" t="s">
        <v>888</v>
      </c>
      <c r="G154" s="245" t="s">
        <v>435</v>
      </c>
      <c r="H154" s="221"/>
      <c r="I154" s="231" t="s">
        <v>889</v>
      </c>
      <c r="J154" s="294"/>
      <c r="K154" s="291"/>
      <c r="L154" s="301"/>
      <c r="M154" s="284"/>
      <c r="N154" s="284"/>
      <c r="O154" s="279"/>
      <c r="P154" s="279"/>
      <c r="Q154" s="279"/>
      <c r="R154" s="279"/>
      <c r="S154" s="279"/>
      <c r="T154" s="279"/>
      <c r="U154" s="279"/>
      <c r="V154" s="279"/>
    </row>
    <row r="155" spans="2:22" s="2" customFormat="1">
      <c r="B155" s="281">
        <f t="shared" si="1"/>
        <v>126</v>
      </c>
      <c r="C155" s="231" t="s">
        <v>875</v>
      </c>
      <c r="D155" s="232" t="s">
        <v>890</v>
      </c>
      <c r="E155" s="233" t="s">
        <v>891</v>
      </c>
      <c r="F155" s="314" t="s">
        <v>892</v>
      </c>
      <c r="G155" s="230" t="s">
        <v>893</v>
      </c>
      <c r="H155" s="230"/>
      <c r="I155" s="231" t="s">
        <v>894</v>
      </c>
      <c r="J155" s="294"/>
      <c r="K155" s="291"/>
      <c r="L155" s="301"/>
      <c r="M155" s="284"/>
      <c r="N155" s="284"/>
      <c r="O155" s="279"/>
      <c r="P155" s="279"/>
      <c r="Q155" s="279"/>
      <c r="R155" s="279"/>
      <c r="S155" s="279"/>
      <c r="T155" s="279"/>
      <c r="U155" s="279"/>
      <c r="V155" s="279"/>
    </row>
    <row r="156" spans="2:22" s="2" customFormat="1" ht="63.75">
      <c r="B156" s="281">
        <f t="shared" si="1"/>
        <v>127</v>
      </c>
      <c r="C156" s="231" t="s">
        <v>875</v>
      </c>
      <c r="D156" s="232" t="s">
        <v>895</v>
      </c>
      <c r="E156" s="233" t="s">
        <v>896</v>
      </c>
      <c r="F156" s="314" t="s">
        <v>897</v>
      </c>
      <c r="G156" s="230" t="s">
        <v>898</v>
      </c>
      <c r="H156" s="230"/>
      <c r="I156" s="231" t="s">
        <v>899</v>
      </c>
      <c r="J156" s="294"/>
      <c r="K156" s="291"/>
      <c r="L156" s="301"/>
      <c r="M156" s="284"/>
      <c r="N156" s="284"/>
      <c r="O156" s="279"/>
      <c r="P156" s="279"/>
      <c r="Q156" s="279"/>
      <c r="R156" s="279"/>
      <c r="S156" s="279"/>
      <c r="T156" s="279"/>
      <c r="U156" s="279"/>
      <c r="V156" s="279"/>
    </row>
    <row r="157" spans="2:22" s="2" customFormat="1" ht="63.75">
      <c r="B157" s="281">
        <f t="shared" si="1"/>
        <v>128</v>
      </c>
      <c r="C157" s="231" t="s">
        <v>875</v>
      </c>
      <c r="D157" s="232" t="s">
        <v>266</v>
      </c>
      <c r="E157" s="233" t="s">
        <v>900</v>
      </c>
      <c r="F157" s="317" t="s">
        <v>901</v>
      </c>
      <c r="G157" s="233" t="s">
        <v>902</v>
      </c>
      <c r="H157" s="233"/>
      <c r="I157" s="231" t="s">
        <v>903</v>
      </c>
      <c r="J157" s="294"/>
      <c r="K157" s="291"/>
      <c r="L157" s="301"/>
      <c r="M157" s="284"/>
      <c r="N157" s="284"/>
      <c r="O157" s="279"/>
      <c r="P157" s="279"/>
      <c r="Q157" s="279"/>
      <c r="R157" s="279"/>
      <c r="S157" s="279"/>
      <c r="T157" s="279"/>
      <c r="U157" s="279"/>
      <c r="V157" s="279"/>
    </row>
    <row r="158" spans="2:22" s="2" customFormat="1" ht="63.75">
      <c r="B158" s="281">
        <f t="shared" si="1"/>
        <v>129</v>
      </c>
      <c r="C158" s="231" t="s">
        <v>875</v>
      </c>
      <c r="D158" s="232" t="s">
        <v>904</v>
      </c>
      <c r="E158" s="233" t="s">
        <v>905</v>
      </c>
      <c r="F158" s="317" t="s">
        <v>906</v>
      </c>
      <c r="G158" s="233" t="s">
        <v>907</v>
      </c>
      <c r="H158" s="233"/>
      <c r="I158" s="231" t="s">
        <v>908</v>
      </c>
      <c r="J158" s="294"/>
      <c r="K158" s="291"/>
      <c r="L158" s="301"/>
      <c r="M158" s="284"/>
      <c r="N158" s="284"/>
      <c r="O158" s="279"/>
      <c r="P158" s="279"/>
      <c r="Q158" s="279"/>
      <c r="R158" s="279"/>
      <c r="S158" s="279"/>
      <c r="T158" s="279"/>
      <c r="U158" s="279"/>
      <c r="V158" s="279"/>
    </row>
    <row r="159" spans="2:22" s="2" customFormat="1" ht="25.5">
      <c r="B159" s="281">
        <f t="shared" si="1"/>
        <v>130</v>
      </c>
      <c r="C159" s="231" t="s">
        <v>875</v>
      </c>
      <c r="D159" s="232" t="s">
        <v>909</v>
      </c>
      <c r="E159" s="233" t="s">
        <v>910</v>
      </c>
      <c r="F159" s="317" t="s">
        <v>1451</v>
      </c>
      <c r="G159" s="233" t="s">
        <v>911</v>
      </c>
      <c r="H159" s="233"/>
      <c r="I159" s="231" t="s">
        <v>912</v>
      </c>
      <c r="J159" s="294"/>
      <c r="K159" s="291"/>
      <c r="L159" s="301"/>
      <c r="M159" s="284"/>
      <c r="N159" s="284"/>
      <c r="O159" s="279"/>
      <c r="P159" s="279"/>
      <c r="Q159" s="279"/>
      <c r="R159" s="279"/>
      <c r="S159" s="279"/>
      <c r="T159" s="279"/>
      <c r="U159" s="279"/>
      <c r="V159" s="279"/>
    </row>
    <row r="160" spans="2:22" s="2" customFormat="1" ht="204">
      <c r="B160" s="281">
        <f t="shared" ref="B160:B223" si="2">B159+1</f>
        <v>131</v>
      </c>
      <c r="C160" s="231" t="s">
        <v>913</v>
      </c>
      <c r="D160" s="232" t="s">
        <v>914</v>
      </c>
      <c r="E160" s="233" t="s">
        <v>423</v>
      </c>
      <c r="F160" s="334" t="s">
        <v>1452</v>
      </c>
      <c r="G160" s="230" t="s">
        <v>915</v>
      </c>
      <c r="H160" s="230"/>
      <c r="I160" s="231" t="s">
        <v>916</v>
      </c>
      <c r="J160" s="294"/>
      <c r="K160" s="291"/>
      <c r="L160" s="301"/>
      <c r="M160" s="284"/>
      <c r="N160" s="284"/>
      <c r="O160" s="279"/>
      <c r="P160" s="279"/>
      <c r="Q160" s="279"/>
      <c r="R160" s="279"/>
      <c r="S160" s="279"/>
      <c r="T160" s="279"/>
      <c r="U160" s="279"/>
      <c r="V160" s="279"/>
    </row>
    <row r="161" spans="2:22" s="2" customFormat="1" ht="114.75">
      <c r="B161" s="281">
        <f t="shared" si="2"/>
        <v>132</v>
      </c>
      <c r="C161" s="231" t="s">
        <v>913</v>
      </c>
      <c r="D161" s="232" t="s">
        <v>917</v>
      </c>
      <c r="E161" s="233" t="s">
        <v>918</v>
      </c>
      <c r="F161" s="317" t="s">
        <v>1453</v>
      </c>
      <c r="G161" s="233" t="s">
        <v>919</v>
      </c>
      <c r="H161" s="233"/>
      <c r="I161" s="231" t="s">
        <v>920</v>
      </c>
      <c r="J161" s="294"/>
      <c r="K161" s="291"/>
      <c r="L161" s="301"/>
      <c r="M161" s="284"/>
      <c r="N161" s="284"/>
      <c r="O161" s="279"/>
      <c r="P161" s="279"/>
      <c r="Q161" s="279"/>
      <c r="R161" s="279"/>
      <c r="S161" s="279"/>
      <c r="T161" s="279"/>
      <c r="U161" s="279"/>
      <c r="V161" s="279"/>
    </row>
    <row r="162" spans="2:22" s="2" customFormat="1" ht="89.25">
      <c r="B162" s="281">
        <f t="shared" si="2"/>
        <v>133</v>
      </c>
      <c r="C162" s="231" t="s">
        <v>913</v>
      </c>
      <c r="D162" s="232" t="s">
        <v>921</v>
      </c>
      <c r="E162" s="233" t="s">
        <v>922</v>
      </c>
      <c r="F162" s="317" t="s">
        <v>1454</v>
      </c>
      <c r="G162" s="233" t="s">
        <v>923</v>
      </c>
      <c r="H162" s="263"/>
      <c r="I162" s="231" t="s">
        <v>924</v>
      </c>
      <c r="J162" s="294"/>
      <c r="K162" s="291"/>
      <c r="L162" s="301"/>
      <c r="M162" s="284"/>
      <c r="N162" s="284"/>
      <c r="O162" s="279"/>
      <c r="P162" s="279"/>
      <c r="Q162" s="279"/>
      <c r="R162" s="279"/>
      <c r="S162" s="279"/>
      <c r="T162" s="279"/>
      <c r="U162" s="279"/>
      <c r="V162" s="279"/>
    </row>
    <row r="163" spans="2:22" s="2" customFormat="1" ht="89.25">
      <c r="B163" s="281">
        <f t="shared" si="2"/>
        <v>134</v>
      </c>
      <c r="C163" s="231" t="s">
        <v>913</v>
      </c>
      <c r="D163" s="232" t="s">
        <v>925</v>
      </c>
      <c r="E163" s="233" t="s">
        <v>926</v>
      </c>
      <c r="F163" s="317" t="s">
        <v>1455</v>
      </c>
      <c r="G163" s="231" t="s">
        <v>927</v>
      </c>
      <c r="H163" s="264"/>
      <c r="I163" s="231" t="s">
        <v>928</v>
      </c>
      <c r="J163" s="294"/>
      <c r="K163" s="291"/>
      <c r="L163" s="301"/>
      <c r="M163" s="284"/>
      <c r="N163" s="284"/>
      <c r="O163" s="279"/>
      <c r="P163" s="279"/>
      <c r="Q163" s="279"/>
      <c r="R163" s="279"/>
      <c r="S163" s="279"/>
      <c r="T163" s="279"/>
      <c r="U163" s="279"/>
      <c r="V163" s="279"/>
    </row>
    <row r="164" spans="2:22" s="2" customFormat="1" ht="127.5">
      <c r="B164" s="281">
        <f t="shared" si="2"/>
        <v>135</v>
      </c>
      <c r="C164" s="231" t="s">
        <v>913</v>
      </c>
      <c r="D164" s="232" t="s">
        <v>929</v>
      </c>
      <c r="E164" s="233" t="s">
        <v>930</v>
      </c>
      <c r="F164" s="335" t="s">
        <v>1456</v>
      </c>
      <c r="G164" s="245" t="s">
        <v>435</v>
      </c>
      <c r="H164" s="221"/>
      <c r="I164" s="231" t="s">
        <v>931</v>
      </c>
      <c r="J164" s="294"/>
      <c r="K164" s="291"/>
      <c r="L164" s="301"/>
      <c r="M164" s="284"/>
      <c r="N164" s="284"/>
      <c r="O164" s="279"/>
      <c r="P164" s="279"/>
      <c r="Q164" s="279"/>
      <c r="R164" s="279"/>
      <c r="S164" s="279"/>
      <c r="T164" s="279"/>
      <c r="U164" s="279"/>
      <c r="V164" s="279"/>
    </row>
    <row r="165" spans="2:22" s="2" customFormat="1" ht="89.25">
      <c r="B165" s="281">
        <f t="shared" si="2"/>
        <v>136</v>
      </c>
      <c r="C165" s="231" t="s">
        <v>913</v>
      </c>
      <c r="D165" s="232" t="s">
        <v>932</v>
      </c>
      <c r="E165" s="233" t="s">
        <v>933</v>
      </c>
      <c r="F165" s="317" t="s">
        <v>1457</v>
      </c>
      <c r="G165" s="231" t="s">
        <v>1458</v>
      </c>
      <c r="H165" s="264"/>
      <c r="I165" s="231" t="s">
        <v>934</v>
      </c>
      <c r="J165" s="294"/>
      <c r="K165" s="291"/>
      <c r="L165" s="301"/>
      <c r="M165" s="284"/>
      <c r="N165" s="284"/>
      <c r="O165" s="279"/>
      <c r="P165" s="279"/>
      <c r="Q165" s="279"/>
      <c r="R165" s="279"/>
      <c r="S165" s="279"/>
      <c r="T165" s="279"/>
      <c r="U165" s="279"/>
      <c r="V165" s="279"/>
    </row>
    <row r="166" spans="2:22" s="2" customFormat="1" ht="127.5">
      <c r="B166" s="281">
        <f t="shared" si="2"/>
        <v>137</v>
      </c>
      <c r="C166" s="231" t="s">
        <v>913</v>
      </c>
      <c r="D166" s="232" t="s">
        <v>935</v>
      </c>
      <c r="E166" s="233" t="s">
        <v>936</v>
      </c>
      <c r="F166" s="317" t="s">
        <v>937</v>
      </c>
      <c r="G166" s="231" t="s">
        <v>938</v>
      </c>
      <c r="H166" s="264"/>
      <c r="I166" s="231" t="s">
        <v>939</v>
      </c>
      <c r="J166" s="294"/>
      <c r="K166" s="291"/>
      <c r="L166" s="301"/>
      <c r="M166" s="284"/>
      <c r="N166" s="284"/>
      <c r="O166" s="279"/>
      <c r="P166" s="279"/>
      <c r="Q166" s="279"/>
      <c r="R166" s="279"/>
      <c r="S166" s="279"/>
      <c r="T166" s="279"/>
      <c r="U166" s="279"/>
      <c r="V166" s="279"/>
    </row>
    <row r="167" spans="2:22" s="2" customFormat="1" ht="51">
      <c r="B167" s="281">
        <f t="shared" si="2"/>
        <v>138</v>
      </c>
      <c r="C167" s="231" t="s">
        <v>913</v>
      </c>
      <c r="D167" s="232" t="s">
        <v>940</v>
      </c>
      <c r="E167" s="233" t="s">
        <v>941</v>
      </c>
      <c r="F167" s="317" t="s">
        <v>1459</v>
      </c>
      <c r="G167" s="231" t="s">
        <v>942</v>
      </c>
      <c r="H167" s="231"/>
      <c r="I167" s="231" t="s">
        <v>943</v>
      </c>
      <c r="J167" s="294"/>
      <c r="K167" s="291"/>
      <c r="L167" s="301"/>
      <c r="M167" s="284"/>
      <c r="N167" s="284"/>
      <c r="O167" s="279"/>
      <c r="P167" s="279"/>
      <c r="Q167" s="279"/>
      <c r="R167" s="279"/>
      <c r="S167" s="279"/>
      <c r="T167" s="279"/>
      <c r="U167" s="279"/>
      <c r="V167" s="279"/>
    </row>
    <row r="168" spans="2:22" s="2" customFormat="1" ht="229.5">
      <c r="B168" s="281">
        <f t="shared" si="2"/>
        <v>139</v>
      </c>
      <c r="C168" s="231" t="s">
        <v>944</v>
      </c>
      <c r="D168" s="232" t="s">
        <v>945</v>
      </c>
      <c r="E168" s="233" t="s">
        <v>423</v>
      </c>
      <c r="F168" s="317" t="s">
        <v>1460</v>
      </c>
      <c r="G168" s="231" t="s">
        <v>946</v>
      </c>
      <c r="H168" s="231"/>
      <c r="I168" s="231" t="s">
        <v>947</v>
      </c>
      <c r="J168" s="294"/>
      <c r="K168" s="291"/>
      <c r="L168" s="301"/>
      <c r="M168" s="284"/>
      <c r="N168" s="284"/>
      <c r="O168" s="279"/>
      <c r="P168" s="279"/>
      <c r="Q168" s="279"/>
      <c r="R168" s="279"/>
      <c r="S168" s="279"/>
      <c r="T168" s="279"/>
      <c r="U168" s="279"/>
      <c r="V168" s="279"/>
    </row>
    <row r="169" spans="2:22" s="2" customFormat="1" ht="63.75">
      <c r="B169" s="281">
        <f t="shared" si="2"/>
        <v>140</v>
      </c>
      <c r="C169" s="231" t="s">
        <v>944</v>
      </c>
      <c r="D169" s="232" t="s">
        <v>948</v>
      </c>
      <c r="E169" s="233" t="s">
        <v>949</v>
      </c>
      <c r="F169" s="317" t="s">
        <v>1461</v>
      </c>
      <c r="G169" s="245" t="s">
        <v>435</v>
      </c>
      <c r="H169" s="221"/>
      <c r="I169" s="231" t="s">
        <v>950</v>
      </c>
      <c r="J169" s="294"/>
      <c r="K169" s="291"/>
      <c r="L169" s="301"/>
      <c r="M169" s="284"/>
      <c r="N169" s="284"/>
      <c r="O169" s="279"/>
      <c r="P169" s="279"/>
      <c r="Q169" s="279"/>
      <c r="R169" s="279"/>
      <c r="S169" s="279"/>
      <c r="T169" s="279"/>
      <c r="U169" s="279"/>
      <c r="V169" s="279"/>
    </row>
    <row r="170" spans="2:22" s="2" customFormat="1" ht="140.25">
      <c r="B170" s="281">
        <f t="shared" si="2"/>
        <v>141</v>
      </c>
      <c r="C170" s="231" t="s">
        <v>944</v>
      </c>
      <c r="D170" s="232" t="s">
        <v>951</v>
      </c>
      <c r="E170" s="233" t="s">
        <v>952</v>
      </c>
      <c r="F170" s="317" t="s">
        <v>1462</v>
      </c>
      <c r="G170" s="230" t="s">
        <v>953</v>
      </c>
      <c r="H170" s="230"/>
      <c r="I170" s="231" t="s">
        <v>954</v>
      </c>
      <c r="J170" s="294"/>
      <c r="K170" s="291"/>
      <c r="L170" s="301"/>
      <c r="M170" s="284"/>
      <c r="N170" s="284"/>
      <c r="O170" s="279"/>
      <c r="P170" s="279"/>
      <c r="Q170" s="279"/>
      <c r="R170" s="279"/>
      <c r="S170" s="279"/>
      <c r="T170" s="279"/>
      <c r="U170" s="279"/>
      <c r="V170" s="279"/>
    </row>
    <row r="171" spans="2:22" s="2" customFormat="1" ht="51">
      <c r="B171" s="281">
        <f t="shared" si="2"/>
        <v>142</v>
      </c>
      <c r="C171" s="231" t="s">
        <v>944</v>
      </c>
      <c r="D171" s="232" t="s">
        <v>955</v>
      </c>
      <c r="E171" s="233" t="s">
        <v>956</v>
      </c>
      <c r="F171" s="317" t="s">
        <v>1463</v>
      </c>
      <c r="G171" s="233" t="s">
        <v>957</v>
      </c>
      <c r="H171" s="233"/>
      <c r="I171" s="231" t="s">
        <v>958</v>
      </c>
      <c r="J171" s="294"/>
      <c r="K171" s="291"/>
      <c r="L171" s="301"/>
      <c r="M171" s="284"/>
      <c r="N171" s="284"/>
      <c r="O171" s="279"/>
      <c r="P171" s="279"/>
      <c r="Q171" s="279"/>
      <c r="R171" s="279"/>
      <c r="S171" s="279"/>
      <c r="T171" s="279"/>
      <c r="U171" s="279"/>
      <c r="V171" s="279"/>
    </row>
    <row r="172" spans="2:22" s="2" customFormat="1" ht="51">
      <c r="B172" s="281">
        <f t="shared" si="2"/>
        <v>143</v>
      </c>
      <c r="C172" s="231" t="s">
        <v>944</v>
      </c>
      <c r="D172" s="232" t="s">
        <v>959</v>
      </c>
      <c r="E172" s="233" t="s">
        <v>960</v>
      </c>
      <c r="F172" s="317" t="s">
        <v>1464</v>
      </c>
      <c r="G172" s="245" t="s">
        <v>435</v>
      </c>
      <c r="H172" s="221"/>
      <c r="I172" s="231" t="s">
        <v>961</v>
      </c>
      <c r="J172" s="294"/>
      <c r="K172" s="291"/>
      <c r="L172" s="301"/>
      <c r="M172" s="284"/>
      <c r="N172" s="284"/>
      <c r="O172" s="279"/>
      <c r="P172" s="279"/>
      <c r="Q172" s="279"/>
      <c r="R172" s="279"/>
      <c r="S172" s="279"/>
      <c r="T172" s="279"/>
      <c r="U172" s="279"/>
      <c r="V172" s="279"/>
    </row>
    <row r="173" spans="2:22" s="2" customFormat="1" ht="25.5">
      <c r="B173" s="281">
        <f t="shared" si="2"/>
        <v>144</v>
      </c>
      <c r="C173" s="231" t="s">
        <v>944</v>
      </c>
      <c r="D173" s="232" t="s">
        <v>962</v>
      </c>
      <c r="E173" s="233" t="s">
        <v>963</v>
      </c>
      <c r="F173" s="336" t="s">
        <v>1465</v>
      </c>
      <c r="G173" s="233" t="s">
        <v>964</v>
      </c>
      <c r="H173" s="233"/>
      <c r="I173" s="231" t="s">
        <v>965</v>
      </c>
      <c r="J173" s="294"/>
      <c r="K173" s="291"/>
      <c r="L173" s="301"/>
      <c r="M173" s="284"/>
      <c r="N173" s="284"/>
      <c r="O173" s="279"/>
      <c r="P173" s="279"/>
      <c r="Q173" s="279"/>
      <c r="R173" s="279"/>
      <c r="S173" s="279"/>
      <c r="T173" s="279"/>
      <c r="U173" s="279"/>
      <c r="V173" s="279"/>
    </row>
    <row r="174" spans="2:22" s="2" customFormat="1" ht="25.5">
      <c r="B174" s="281">
        <f t="shared" si="2"/>
        <v>145</v>
      </c>
      <c r="C174" s="234" t="s">
        <v>944</v>
      </c>
      <c r="D174" s="235" t="s">
        <v>966</v>
      </c>
      <c r="E174" s="265" t="s">
        <v>967</v>
      </c>
      <c r="F174" s="318" t="s">
        <v>968</v>
      </c>
      <c r="G174" s="251" t="s">
        <v>435</v>
      </c>
      <c r="H174" s="262"/>
      <c r="I174" s="234" t="s">
        <v>969</v>
      </c>
      <c r="J174" s="294"/>
      <c r="K174" s="292"/>
      <c r="L174" s="302"/>
      <c r="M174" s="284"/>
      <c r="N174" s="284"/>
      <c r="O174" s="279"/>
      <c r="P174" s="279"/>
      <c r="Q174" s="279"/>
      <c r="R174" s="279"/>
      <c r="S174" s="279"/>
      <c r="T174" s="279"/>
      <c r="U174" s="279"/>
      <c r="V174" s="279"/>
    </row>
    <row r="175" spans="2:22" s="2" customFormat="1" ht="191.25">
      <c r="B175" s="281">
        <f t="shared" si="2"/>
        <v>146</v>
      </c>
      <c r="C175" s="231" t="s">
        <v>970</v>
      </c>
      <c r="D175" s="232" t="s">
        <v>971</v>
      </c>
      <c r="E175" s="233" t="s">
        <v>423</v>
      </c>
      <c r="F175" s="314" t="s">
        <v>1466</v>
      </c>
      <c r="G175" s="224" t="s">
        <v>972</v>
      </c>
      <c r="H175" s="224"/>
      <c r="I175" s="231" t="s">
        <v>973</v>
      </c>
      <c r="J175" s="294"/>
      <c r="K175" s="292"/>
      <c r="L175" s="302"/>
      <c r="M175" s="284"/>
      <c r="N175" s="284"/>
      <c r="O175" s="279"/>
      <c r="P175" s="279"/>
      <c r="Q175" s="279"/>
      <c r="R175" s="279"/>
      <c r="S175" s="279"/>
      <c r="T175" s="279"/>
      <c r="U175" s="279"/>
      <c r="V175" s="279"/>
    </row>
    <row r="176" spans="2:22" s="2" customFormat="1" ht="255">
      <c r="B176" s="281">
        <f t="shared" si="2"/>
        <v>147</v>
      </c>
      <c r="C176" s="231" t="s">
        <v>970</v>
      </c>
      <c r="D176" s="232" t="s">
        <v>974</v>
      </c>
      <c r="E176" s="233" t="s">
        <v>975</v>
      </c>
      <c r="F176" s="314" t="s">
        <v>1467</v>
      </c>
      <c r="G176" s="231" t="s">
        <v>976</v>
      </c>
      <c r="H176" s="231"/>
      <c r="I176" s="231" t="s">
        <v>977</v>
      </c>
      <c r="J176" s="294"/>
      <c r="K176" s="292"/>
      <c r="L176" s="302"/>
      <c r="M176" s="284"/>
      <c r="N176" s="284"/>
      <c r="O176" s="279"/>
      <c r="P176" s="279"/>
      <c r="Q176" s="279"/>
      <c r="R176" s="279"/>
      <c r="S176" s="279"/>
      <c r="T176" s="279"/>
      <c r="U176" s="279"/>
      <c r="V176" s="279"/>
    </row>
    <row r="177" spans="2:22" s="2" customFormat="1" ht="76.5">
      <c r="B177" s="281">
        <f t="shared" si="2"/>
        <v>148</v>
      </c>
      <c r="C177" s="231" t="s">
        <v>970</v>
      </c>
      <c r="D177" s="232" t="s">
        <v>978</v>
      </c>
      <c r="E177" s="233" t="s">
        <v>979</v>
      </c>
      <c r="F177" s="314" t="s">
        <v>1468</v>
      </c>
      <c r="G177" s="233" t="s">
        <v>980</v>
      </c>
      <c r="H177" s="233"/>
      <c r="I177" s="231" t="s">
        <v>981</v>
      </c>
      <c r="J177" s="294"/>
      <c r="K177" s="292"/>
      <c r="L177" s="302"/>
      <c r="M177" s="284"/>
      <c r="N177" s="284"/>
      <c r="O177" s="279"/>
      <c r="P177" s="279"/>
      <c r="Q177" s="279"/>
      <c r="R177" s="279"/>
      <c r="S177" s="279"/>
      <c r="T177" s="279"/>
      <c r="U177" s="279"/>
      <c r="V177" s="279"/>
    </row>
    <row r="178" spans="2:22" s="2" customFormat="1" ht="51">
      <c r="B178" s="281">
        <f t="shared" si="2"/>
        <v>149</v>
      </c>
      <c r="C178" s="231" t="s">
        <v>970</v>
      </c>
      <c r="D178" s="232" t="s">
        <v>982</v>
      </c>
      <c r="E178" s="233" t="s">
        <v>983</v>
      </c>
      <c r="F178" s="314" t="s">
        <v>984</v>
      </c>
      <c r="G178" s="245" t="s">
        <v>435</v>
      </c>
      <c r="H178" s="221"/>
      <c r="I178" s="231" t="s">
        <v>985</v>
      </c>
      <c r="J178" s="294"/>
      <c r="K178" s="292"/>
      <c r="L178" s="302"/>
      <c r="M178" s="284"/>
      <c r="N178" s="284"/>
      <c r="O178" s="279"/>
      <c r="P178" s="279"/>
      <c r="Q178" s="279"/>
      <c r="R178" s="279"/>
      <c r="S178" s="279"/>
      <c r="T178" s="279"/>
      <c r="U178" s="279"/>
      <c r="V178" s="279"/>
    </row>
    <row r="179" spans="2:22" s="2" customFormat="1" ht="102">
      <c r="B179" s="281">
        <f t="shared" si="2"/>
        <v>150</v>
      </c>
      <c r="C179" s="231" t="s">
        <v>970</v>
      </c>
      <c r="D179" s="232" t="s">
        <v>986</v>
      </c>
      <c r="E179" s="233" t="s">
        <v>987</v>
      </c>
      <c r="F179" s="317" t="s">
        <v>1469</v>
      </c>
      <c r="G179" s="231" t="s">
        <v>988</v>
      </c>
      <c r="H179" s="264"/>
      <c r="I179" s="231" t="s">
        <v>989</v>
      </c>
      <c r="J179" s="294"/>
      <c r="K179" s="292"/>
      <c r="L179" s="302"/>
      <c r="M179" s="284"/>
      <c r="N179" s="284"/>
      <c r="O179" s="279"/>
      <c r="P179" s="279"/>
      <c r="Q179" s="279"/>
      <c r="R179" s="279"/>
      <c r="S179" s="279"/>
      <c r="T179" s="279"/>
      <c r="U179" s="279"/>
      <c r="V179" s="279"/>
    </row>
    <row r="180" spans="2:22" s="2" customFormat="1" ht="153">
      <c r="B180" s="281">
        <f t="shared" si="2"/>
        <v>151</v>
      </c>
      <c r="C180" s="234" t="s">
        <v>970</v>
      </c>
      <c r="D180" s="235" t="s">
        <v>990</v>
      </c>
      <c r="E180" s="265" t="s">
        <v>991</v>
      </c>
      <c r="F180" s="318" t="s">
        <v>992</v>
      </c>
      <c r="G180" s="265" t="s">
        <v>1470</v>
      </c>
      <c r="H180" s="265"/>
      <c r="I180" s="234" t="s">
        <v>993</v>
      </c>
      <c r="J180" s="294"/>
      <c r="K180" s="292"/>
      <c r="L180" s="302"/>
      <c r="M180" s="284"/>
      <c r="N180" s="284"/>
      <c r="O180" s="279"/>
      <c r="P180" s="279"/>
      <c r="Q180" s="279"/>
      <c r="R180" s="279"/>
      <c r="S180" s="279"/>
      <c r="T180" s="279"/>
      <c r="U180" s="279"/>
      <c r="V180" s="279"/>
    </row>
    <row r="181" spans="2:22" s="2" customFormat="1" ht="153">
      <c r="B181" s="281">
        <f t="shared" si="2"/>
        <v>152</v>
      </c>
      <c r="C181" s="231" t="s">
        <v>994</v>
      </c>
      <c r="D181" s="232" t="s">
        <v>995</v>
      </c>
      <c r="E181" s="233" t="s">
        <v>996</v>
      </c>
      <c r="F181" s="317" t="s">
        <v>1471</v>
      </c>
      <c r="G181" s="231" t="s">
        <v>997</v>
      </c>
      <c r="H181" s="231"/>
      <c r="I181" s="231" t="s">
        <v>998</v>
      </c>
      <c r="J181" s="294"/>
      <c r="K181" s="292"/>
      <c r="L181" s="302"/>
      <c r="M181" s="284"/>
      <c r="N181" s="284"/>
      <c r="O181" s="279"/>
      <c r="P181" s="279"/>
      <c r="Q181" s="279"/>
      <c r="R181" s="279"/>
      <c r="S181" s="279"/>
      <c r="T181" s="279"/>
      <c r="U181" s="279"/>
      <c r="V181" s="279"/>
    </row>
    <row r="182" spans="2:22" s="2" customFormat="1" ht="25.5">
      <c r="B182" s="281">
        <f t="shared" si="2"/>
        <v>153</v>
      </c>
      <c r="C182" s="231" t="s">
        <v>994</v>
      </c>
      <c r="D182" s="232" t="s">
        <v>999</v>
      </c>
      <c r="E182" s="233" t="s">
        <v>1000</v>
      </c>
      <c r="F182" s="319" t="s">
        <v>1001</v>
      </c>
      <c r="G182" s="245" t="s">
        <v>435</v>
      </c>
      <c r="H182" s="221"/>
      <c r="I182" s="231" t="s">
        <v>432</v>
      </c>
      <c r="J182" s="294"/>
      <c r="K182" s="292"/>
      <c r="L182" s="302"/>
      <c r="M182" s="284"/>
      <c r="N182" s="284"/>
      <c r="O182" s="279"/>
      <c r="P182" s="279"/>
      <c r="Q182" s="279"/>
      <c r="R182" s="279"/>
      <c r="S182" s="279"/>
      <c r="T182" s="279"/>
      <c r="U182" s="279"/>
      <c r="V182" s="279"/>
    </row>
    <row r="183" spans="2:22" s="2" customFormat="1" ht="140.25">
      <c r="B183" s="281">
        <f t="shared" si="2"/>
        <v>154</v>
      </c>
      <c r="C183" s="231" t="s">
        <v>994</v>
      </c>
      <c r="D183" s="232" t="s">
        <v>1002</v>
      </c>
      <c r="E183" s="233" t="s">
        <v>1003</v>
      </c>
      <c r="F183" s="314" t="s">
        <v>1004</v>
      </c>
      <c r="G183" s="245" t="s">
        <v>1472</v>
      </c>
      <c r="H183" s="221" t="s">
        <v>1473</v>
      </c>
      <c r="I183" s="231" t="s">
        <v>1005</v>
      </c>
      <c r="J183" s="294"/>
      <c r="K183" s="292"/>
      <c r="L183" s="302"/>
      <c r="M183" s="284"/>
      <c r="N183" s="284"/>
      <c r="O183" s="279"/>
      <c r="P183" s="279"/>
      <c r="Q183" s="279"/>
      <c r="R183" s="279"/>
      <c r="S183" s="279"/>
      <c r="T183" s="279"/>
      <c r="U183" s="279"/>
      <c r="V183" s="279"/>
    </row>
    <row r="184" spans="2:22" s="2" customFormat="1" ht="25.5">
      <c r="B184" s="281">
        <f t="shared" si="2"/>
        <v>155</v>
      </c>
      <c r="C184" s="231" t="s">
        <v>994</v>
      </c>
      <c r="D184" s="232" t="s">
        <v>1006</v>
      </c>
      <c r="E184" s="233" t="s">
        <v>1007</v>
      </c>
      <c r="F184" s="317" t="s">
        <v>1474</v>
      </c>
      <c r="G184" s="245" t="s">
        <v>435</v>
      </c>
      <c r="H184" s="221"/>
      <c r="I184" s="231" t="s">
        <v>1008</v>
      </c>
      <c r="J184" s="294"/>
      <c r="K184" s="292"/>
      <c r="L184" s="302"/>
      <c r="M184" s="284"/>
      <c r="N184" s="284"/>
      <c r="O184" s="279"/>
      <c r="P184" s="279"/>
      <c r="Q184" s="279"/>
      <c r="R184" s="279"/>
      <c r="S184" s="279"/>
      <c r="T184" s="279"/>
      <c r="U184" s="279"/>
      <c r="V184" s="279"/>
    </row>
    <row r="185" spans="2:22" s="2" customFormat="1" ht="25.5">
      <c r="B185" s="281">
        <f t="shared" si="2"/>
        <v>156</v>
      </c>
      <c r="C185" s="234" t="s">
        <v>994</v>
      </c>
      <c r="D185" s="235" t="s">
        <v>1009</v>
      </c>
      <c r="E185" s="265" t="s">
        <v>1010</v>
      </c>
      <c r="F185" s="318" t="s">
        <v>1475</v>
      </c>
      <c r="G185" s="265" t="s">
        <v>1011</v>
      </c>
      <c r="H185" s="265"/>
      <c r="I185" s="234" t="s">
        <v>1008</v>
      </c>
      <c r="J185" s="294"/>
      <c r="K185" s="292"/>
      <c r="L185" s="302"/>
      <c r="M185" s="284"/>
      <c r="N185" s="284"/>
      <c r="O185" s="279"/>
      <c r="P185" s="279"/>
      <c r="Q185" s="279"/>
      <c r="R185" s="279"/>
      <c r="S185" s="279"/>
      <c r="T185" s="279"/>
      <c r="U185" s="279"/>
      <c r="V185" s="279"/>
    </row>
    <row r="186" spans="2:22" s="2" customFormat="1" ht="25.5">
      <c r="B186" s="281">
        <f t="shared" si="2"/>
        <v>157</v>
      </c>
      <c r="C186" s="231" t="s">
        <v>994</v>
      </c>
      <c r="D186" s="232" t="s">
        <v>1012</v>
      </c>
      <c r="E186" s="233" t="s">
        <v>1013</v>
      </c>
      <c r="F186" s="317" t="s">
        <v>1014</v>
      </c>
      <c r="G186" s="245" t="s">
        <v>435</v>
      </c>
      <c r="H186" s="221"/>
      <c r="I186" s="231" t="s">
        <v>1015</v>
      </c>
      <c r="J186" s="294"/>
      <c r="K186" s="292"/>
      <c r="L186" s="302"/>
      <c r="M186" s="284"/>
      <c r="N186" s="284"/>
      <c r="O186" s="279"/>
      <c r="P186" s="279"/>
      <c r="Q186" s="279"/>
      <c r="R186" s="279"/>
      <c r="S186" s="279"/>
      <c r="T186" s="279"/>
      <c r="U186" s="279"/>
      <c r="V186" s="279"/>
    </row>
    <row r="187" spans="2:22" s="2" customFormat="1" ht="76.5">
      <c r="B187" s="281">
        <f t="shared" si="2"/>
        <v>158</v>
      </c>
      <c r="C187" s="231" t="s">
        <v>994</v>
      </c>
      <c r="D187" s="232" t="s">
        <v>1016</v>
      </c>
      <c r="E187" s="233" t="s">
        <v>1017</v>
      </c>
      <c r="F187" s="317" t="s">
        <v>1476</v>
      </c>
      <c r="G187" s="245" t="s">
        <v>435</v>
      </c>
      <c r="H187" s="221"/>
      <c r="I187" s="231" t="s">
        <v>1018</v>
      </c>
      <c r="J187" s="294"/>
      <c r="K187" s="292"/>
      <c r="L187" s="302"/>
      <c r="M187" s="284"/>
      <c r="N187" s="284"/>
      <c r="O187" s="279"/>
      <c r="P187" s="279"/>
      <c r="Q187" s="279"/>
      <c r="R187" s="279"/>
      <c r="S187" s="279"/>
      <c r="T187" s="279"/>
      <c r="U187" s="279"/>
      <c r="V187" s="279"/>
    </row>
    <row r="188" spans="2:22" s="2" customFormat="1" ht="38.25">
      <c r="B188" s="281">
        <f t="shared" si="2"/>
        <v>159</v>
      </c>
      <c r="C188" s="231" t="s">
        <v>994</v>
      </c>
      <c r="D188" s="232" t="s">
        <v>1019</v>
      </c>
      <c r="E188" s="233" t="s">
        <v>1020</v>
      </c>
      <c r="F188" s="314" t="s">
        <v>1021</v>
      </c>
      <c r="G188" s="245" t="s">
        <v>435</v>
      </c>
      <c r="H188" s="221"/>
      <c r="I188" s="231" t="s">
        <v>1022</v>
      </c>
      <c r="J188" s="294"/>
      <c r="K188" s="292"/>
      <c r="L188" s="302"/>
      <c r="M188" s="284"/>
      <c r="N188" s="284"/>
      <c r="O188" s="279"/>
      <c r="P188" s="279"/>
      <c r="Q188" s="279"/>
      <c r="R188" s="279"/>
      <c r="S188" s="279"/>
      <c r="T188" s="279"/>
      <c r="U188" s="279"/>
      <c r="V188" s="279"/>
    </row>
    <row r="189" spans="2:22" s="2" customFormat="1" ht="51">
      <c r="B189" s="281">
        <f t="shared" si="2"/>
        <v>160</v>
      </c>
      <c r="C189" s="231" t="s">
        <v>994</v>
      </c>
      <c r="D189" s="232" t="s">
        <v>1023</v>
      </c>
      <c r="E189" s="233" t="s">
        <v>1024</v>
      </c>
      <c r="F189" s="317" t="s">
        <v>1477</v>
      </c>
      <c r="G189" s="245" t="s">
        <v>435</v>
      </c>
      <c r="H189" s="221"/>
      <c r="I189" s="231" t="s">
        <v>1025</v>
      </c>
      <c r="J189" s="294"/>
      <c r="K189" s="292"/>
      <c r="L189" s="302"/>
      <c r="M189" s="284"/>
      <c r="N189" s="284"/>
      <c r="O189" s="279"/>
      <c r="P189" s="279"/>
      <c r="Q189" s="279"/>
      <c r="R189" s="279"/>
      <c r="S189" s="279"/>
      <c r="T189" s="279"/>
      <c r="U189" s="279"/>
      <c r="V189" s="279"/>
    </row>
    <row r="190" spans="2:22" s="2" customFormat="1" ht="51">
      <c r="B190" s="281">
        <f t="shared" si="2"/>
        <v>161</v>
      </c>
      <c r="C190" s="231" t="s">
        <v>994</v>
      </c>
      <c r="D190" s="232" t="s">
        <v>1026</v>
      </c>
      <c r="E190" s="233" t="s">
        <v>1027</v>
      </c>
      <c r="F190" s="314" t="s">
        <v>1028</v>
      </c>
      <c r="G190" s="245" t="s">
        <v>435</v>
      </c>
      <c r="H190" s="221"/>
      <c r="I190" s="231" t="s">
        <v>1029</v>
      </c>
      <c r="J190" s="294"/>
      <c r="K190" s="292"/>
      <c r="L190" s="302"/>
      <c r="M190" s="284"/>
      <c r="N190" s="284"/>
      <c r="O190" s="279"/>
      <c r="P190" s="279"/>
      <c r="Q190" s="279"/>
      <c r="R190" s="279"/>
      <c r="S190" s="279"/>
      <c r="T190" s="279"/>
      <c r="U190" s="279"/>
      <c r="V190" s="279"/>
    </row>
    <row r="191" spans="2:22" s="2" customFormat="1" ht="76.5">
      <c r="B191" s="281">
        <f t="shared" si="2"/>
        <v>162</v>
      </c>
      <c r="C191" s="231" t="s">
        <v>994</v>
      </c>
      <c r="D191" s="232" t="s">
        <v>1030</v>
      </c>
      <c r="E191" s="233" t="s">
        <v>1031</v>
      </c>
      <c r="F191" s="314" t="s">
        <v>1032</v>
      </c>
      <c r="G191" s="230" t="s">
        <v>1033</v>
      </c>
      <c r="H191" s="230"/>
      <c r="I191" s="231" t="s">
        <v>1034</v>
      </c>
      <c r="J191" s="294"/>
      <c r="K191" s="292"/>
      <c r="L191" s="302"/>
      <c r="M191" s="284"/>
      <c r="N191" s="284"/>
      <c r="O191" s="279"/>
      <c r="P191" s="279"/>
      <c r="Q191" s="279"/>
      <c r="R191" s="279"/>
      <c r="S191" s="279"/>
      <c r="T191" s="279"/>
      <c r="U191" s="279"/>
      <c r="V191" s="279"/>
    </row>
    <row r="192" spans="2:22" s="2" customFormat="1" ht="63.75">
      <c r="B192" s="281">
        <f t="shared" si="2"/>
        <v>163</v>
      </c>
      <c r="C192" s="234" t="s">
        <v>994</v>
      </c>
      <c r="D192" s="235" t="s">
        <v>1035</v>
      </c>
      <c r="E192" s="265" t="s">
        <v>1036</v>
      </c>
      <c r="F192" s="318" t="s">
        <v>1037</v>
      </c>
      <c r="G192" s="265" t="s">
        <v>1478</v>
      </c>
      <c r="H192" s="266"/>
      <c r="I192" s="234" t="s">
        <v>1038</v>
      </c>
      <c r="J192" s="294"/>
      <c r="K192" s="292"/>
      <c r="L192" s="302"/>
      <c r="M192" s="284"/>
      <c r="N192" s="284"/>
      <c r="O192" s="279"/>
      <c r="P192" s="279"/>
      <c r="Q192" s="279"/>
      <c r="R192" s="279"/>
      <c r="S192" s="279"/>
      <c r="T192" s="279"/>
      <c r="U192" s="279"/>
      <c r="V192" s="279"/>
    </row>
    <row r="193" spans="2:22" s="2" customFormat="1" ht="63.75">
      <c r="B193" s="281">
        <f t="shared" si="2"/>
        <v>164</v>
      </c>
      <c r="C193" s="234" t="s">
        <v>994</v>
      </c>
      <c r="D193" s="235" t="s">
        <v>1039</v>
      </c>
      <c r="E193" s="265" t="s">
        <v>1040</v>
      </c>
      <c r="F193" s="318" t="s">
        <v>1041</v>
      </c>
      <c r="G193" s="265" t="s">
        <v>1042</v>
      </c>
      <c r="H193" s="265"/>
      <c r="I193" s="234" t="s">
        <v>1043</v>
      </c>
      <c r="J193" s="294"/>
      <c r="K193" s="292"/>
      <c r="L193" s="302"/>
      <c r="M193" s="284"/>
      <c r="N193" s="284"/>
      <c r="O193" s="279"/>
      <c r="P193" s="279"/>
      <c r="Q193" s="279"/>
      <c r="R193" s="279"/>
      <c r="S193" s="279"/>
      <c r="T193" s="279"/>
      <c r="U193" s="279"/>
      <c r="V193" s="279"/>
    </row>
    <row r="194" spans="2:22" s="2" customFormat="1" ht="102">
      <c r="B194" s="281">
        <f t="shared" si="2"/>
        <v>165</v>
      </c>
      <c r="C194" s="234" t="s">
        <v>994</v>
      </c>
      <c r="D194" s="235" t="s">
        <v>1044</v>
      </c>
      <c r="E194" s="265" t="s">
        <v>1045</v>
      </c>
      <c r="F194" s="318" t="s">
        <v>1479</v>
      </c>
      <c r="G194" s="265" t="s">
        <v>1046</v>
      </c>
      <c r="H194" s="265"/>
      <c r="I194" s="234" t="s">
        <v>1047</v>
      </c>
      <c r="J194" s="294"/>
      <c r="K194" s="292"/>
      <c r="L194" s="302"/>
      <c r="M194" s="284"/>
      <c r="N194" s="284"/>
      <c r="O194" s="279"/>
      <c r="P194" s="279"/>
      <c r="Q194" s="279"/>
      <c r="R194" s="279"/>
      <c r="S194" s="279"/>
      <c r="T194" s="279"/>
      <c r="U194" s="279"/>
      <c r="V194" s="279"/>
    </row>
    <row r="195" spans="2:22" s="2" customFormat="1" ht="102">
      <c r="B195" s="281">
        <f t="shared" si="2"/>
        <v>166</v>
      </c>
      <c r="C195" s="234" t="s">
        <v>994</v>
      </c>
      <c r="D195" s="235" t="s">
        <v>1048</v>
      </c>
      <c r="E195" s="265" t="s">
        <v>1049</v>
      </c>
      <c r="F195" s="318" t="s">
        <v>1480</v>
      </c>
      <c r="G195" s="251" t="s">
        <v>435</v>
      </c>
      <c r="H195" s="262"/>
      <c r="I195" s="234" t="s">
        <v>1050</v>
      </c>
      <c r="J195" s="294"/>
      <c r="K195" s="292"/>
      <c r="L195" s="302"/>
      <c r="M195" s="284"/>
      <c r="N195" s="284"/>
      <c r="O195" s="279"/>
      <c r="P195" s="279"/>
      <c r="Q195" s="279"/>
      <c r="R195" s="279"/>
      <c r="S195" s="279"/>
      <c r="T195" s="279"/>
      <c r="U195" s="279"/>
      <c r="V195" s="279"/>
    </row>
    <row r="196" spans="2:22" s="2" customFormat="1" ht="51">
      <c r="B196" s="281">
        <f t="shared" si="2"/>
        <v>167</v>
      </c>
      <c r="C196" s="234" t="s">
        <v>994</v>
      </c>
      <c r="D196" s="235" t="s">
        <v>1051</v>
      </c>
      <c r="E196" s="265" t="s">
        <v>1052</v>
      </c>
      <c r="F196" s="318" t="s">
        <v>1481</v>
      </c>
      <c r="G196" s="251" t="s">
        <v>435</v>
      </c>
      <c r="H196" s="262"/>
      <c r="I196" s="234" t="s">
        <v>1053</v>
      </c>
      <c r="J196" s="294"/>
      <c r="K196" s="292"/>
      <c r="L196" s="302"/>
      <c r="M196" s="284"/>
      <c r="N196" s="284"/>
      <c r="O196" s="279"/>
      <c r="P196" s="279"/>
      <c r="Q196" s="279"/>
      <c r="R196" s="279"/>
      <c r="S196" s="279"/>
      <c r="T196" s="279"/>
      <c r="U196" s="279"/>
      <c r="V196" s="279"/>
    </row>
    <row r="197" spans="2:22" s="2" customFormat="1" ht="89.25">
      <c r="B197" s="281">
        <f t="shared" si="2"/>
        <v>168</v>
      </c>
      <c r="C197" s="234" t="s">
        <v>994</v>
      </c>
      <c r="D197" s="235" t="s">
        <v>1054</v>
      </c>
      <c r="E197" s="265" t="s">
        <v>1055</v>
      </c>
      <c r="F197" s="318" t="s">
        <v>1482</v>
      </c>
      <c r="G197" s="265" t="s">
        <v>1056</v>
      </c>
      <c r="H197" s="265"/>
      <c r="I197" s="234" t="s">
        <v>1057</v>
      </c>
      <c r="J197" s="294"/>
      <c r="K197" s="292"/>
      <c r="L197" s="302"/>
      <c r="M197" s="284"/>
      <c r="N197" s="284"/>
      <c r="O197" s="279"/>
      <c r="P197" s="279"/>
      <c r="Q197" s="279"/>
      <c r="R197" s="279"/>
      <c r="S197" s="279"/>
      <c r="T197" s="279"/>
      <c r="U197" s="279"/>
      <c r="V197" s="279"/>
    </row>
    <row r="198" spans="2:22" s="2" customFormat="1" ht="102">
      <c r="B198" s="281">
        <f t="shared" si="2"/>
        <v>169</v>
      </c>
      <c r="C198" s="234" t="s">
        <v>994</v>
      </c>
      <c r="D198" s="235" t="s">
        <v>1058</v>
      </c>
      <c r="E198" s="265" t="s">
        <v>1059</v>
      </c>
      <c r="F198" s="318" t="s">
        <v>1483</v>
      </c>
      <c r="G198" s="265" t="s">
        <v>1060</v>
      </c>
      <c r="H198" s="265"/>
      <c r="I198" s="234" t="s">
        <v>1061</v>
      </c>
      <c r="J198" s="294"/>
      <c r="K198" s="292"/>
      <c r="L198" s="302"/>
      <c r="M198" s="284"/>
      <c r="N198" s="284"/>
      <c r="O198" s="279"/>
      <c r="P198" s="279"/>
      <c r="Q198" s="279"/>
      <c r="R198" s="279"/>
      <c r="S198" s="279"/>
      <c r="T198" s="279"/>
      <c r="U198" s="279"/>
      <c r="V198" s="279"/>
    </row>
    <row r="199" spans="2:22" s="2" customFormat="1" ht="204">
      <c r="B199" s="281">
        <f t="shared" si="2"/>
        <v>170</v>
      </c>
      <c r="C199" s="231" t="s">
        <v>1062</v>
      </c>
      <c r="D199" s="232" t="s">
        <v>1063</v>
      </c>
      <c r="E199" s="233" t="s">
        <v>423</v>
      </c>
      <c r="F199" s="317" t="s">
        <v>1484</v>
      </c>
      <c r="G199" s="224" t="s">
        <v>1064</v>
      </c>
      <c r="H199" s="224"/>
      <c r="I199" s="231" t="s">
        <v>916</v>
      </c>
      <c r="J199" s="294"/>
      <c r="K199" s="292"/>
      <c r="L199" s="302"/>
      <c r="M199" s="284"/>
      <c r="N199" s="284"/>
      <c r="O199" s="279"/>
      <c r="P199" s="279"/>
      <c r="Q199" s="279"/>
      <c r="R199" s="279"/>
      <c r="S199" s="279"/>
      <c r="T199" s="279"/>
      <c r="U199" s="279"/>
      <c r="V199" s="279"/>
    </row>
    <row r="200" spans="2:22" s="2" customFormat="1" ht="51">
      <c r="B200" s="281">
        <f t="shared" si="2"/>
        <v>171</v>
      </c>
      <c r="C200" s="231" t="s">
        <v>1062</v>
      </c>
      <c r="D200" s="232" t="s">
        <v>1065</v>
      </c>
      <c r="E200" s="233" t="s">
        <v>1066</v>
      </c>
      <c r="F200" s="319" t="s">
        <v>1485</v>
      </c>
      <c r="G200" s="245" t="s">
        <v>1067</v>
      </c>
      <c r="H200" s="245"/>
      <c r="I200" s="231" t="s">
        <v>1068</v>
      </c>
      <c r="J200" s="294"/>
      <c r="K200" s="292"/>
      <c r="L200" s="302"/>
      <c r="M200" s="284"/>
      <c r="N200" s="284"/>
      <c r="O200" s="279"/>
      <c r="P200" s="279"/>
      <c r="Q200" s="279"/>
      <c r="R200" s="279"/>
      <c r="S200" s="279"/>
      <c r="T200" s="279"/>
      <c r="U200" s="279"/>
      <c r="V200" s="279"/>
    </row>
    <row r="201" spans="2:22" s="2" customFormat="1" ht="76.5">
      <c r="B201" s="281">
        <f t="shared" si="2"/>
        <v>172</v>
      </c>
      <c r="C201" s="231" t="s">
        <v>1062</v>
      </c>
      <c r="D201" s="232" t="s">
        <v>1069</v>
      </c>
      <c r="E201" s="233" t="s">
        <v>1070</v>
      </c>
      <c r="F201" s="317" t="s">
        <v>1486</v>
      </c>
      <c r="G201" s="233" t="s">
        <v>1071</v>
      </c>
      <c r="H201" s="233"/>
      <c r="I201" s="231" t="s">
        <v>1072</v>
      </c>
      <c r="J201" s="294"/>
      <c r="K201" s="292"/>
      <c r="L201" s="302"/>
      <c r="M201" s="284"/>
      <c r="N201" s="284"/>
      <c r="O201" s="279"/>
      <c r="P201" s="279"/>
      <c r="Q201" s="279"/>
      <c r="R201" s="279"/>
      <c r="S201" s="279"/>
      <c r="T201" s="279"/>
      <c r="U201" s="279"/>
      <c r="V201" s="279"/>
    </row>
    <row r="202" spans="2:22" s="2" customFormat="1" ht="76.5">
      <c r="B202" s="281">
        <f t="shared" si="2"/>
        <v>173</v>
      </c>
      <c r="C202" s="231" t="s">
        <v>1062</v>
      </c>
      <c r="D202" s="232" t="s">
        <v>1073</v>
      </c>
      <c r="E202" s="233" t="s">
        <v>1074</v>
      </c>
      <c r="F202" s="319" t="s">
        <v>1487</v>
      </c>
      <c r="G202" s="233" t="s">
        <v>1075</v>
      </c>
      <c r="H202" s="233"/>
      <c r="I202" s="231" t="s">
        <v>1076</v>
      </c>
      <c r="J202" s="294"/>
      <c r="K202" s="292"/>
      <c r="L202" s="302"/>
      <c r="M202" s="284"/>
      <c r="N202" s="284"/>
      <c r="O202" s="279"/>
      <c r="P202" s="279"/>
      <c r="Q202" s="279"/>
      <c r="R202" s="279"/>
      <c r="S202" s="279"/>
      <c r="T202" s="279"/>
      <c r="U202" s="279"/>
      <c r="V202" s="279"/>
    </row>
    <row r="203" spans="2:22" s="2" customFormat="1" ht="76.5">
      <c r="B203" s="281">
        <f t="shared" si="2"/>
        <v>174</v>
      </c>
      <c r="C203" s="231" t="s">
        <v>1062</v>
      </c>
      <c r="D203" s="232" t="s">
        <v>1077</v>
      </c>
      <c r="E203" s="233" t="s">
        <v>1078</v>
      </c>
      <c r="F203" s="337" t="s">
        <v>1488</v>
      </c>
      <c r="G203" s="233" t="s">
        <v>1079</v>
      </c>
      <c r="H203" s="233"/>
      <c r="I203" s="231" t="s">
        <v>1080</v>
      </c>
      <c r="J203" s="294"/>
      <c r="K203" s="292"/>
      <c r="L203" s="302"/>
      <c r="M203" s="284"/>
      <c r="N203" s="284"/>
      <c r="O203" s="279"/>
      <c r="P203" s="279"/>
      <c r="Q203" s="279"/>
      <c r="R203" s="279"/>
      <c r="S203" s="279"/>
      <c r="T203" s="279"/>
      <c r="U203" s="279"/>
      <c r="V203" s="279"/>
    </row>
    <row r="204" spans="2:22" s="2" customFormat="1" ht="76.5">
      <c r="B204" s="281">
        <f t="shared" si="2"/>
        <v>175</v>
      </c>
      <c r="C204" s="231" t="s">
        <v>1062</v>
      </c>
      <c r="D204" s="232" t="s">
        <v>1081</v>
      </c>
      <c r="E204" s="233" t="s">
        <v>1082</v>
      </c>
      <c r="F204" s="317" t="s">
        <v>1489</v>
      </c>
      <c r="G204" s="231" t="s">
        <v>1083</v>
      </c>
      <c r="H204" s="231"/>
      <c r="I204" s="231" t="s">
        <v>1084</v>
      </c>
      <c r="J204" s="294"/>
      <c r="K204" s="292"/>
      <c r="L204" s="302"/>
      <c r="M204" s="284"/>
      <c r="N204" s="284"/>
      <c r="O204" s="279"/>
      <c r="P204" s="279"/>
      <c r="Q204" s="279"/>
      <c r="R204" s="279"/>
      <c r="S204" s="279"/>
      <c r="T204" s="279"/>
      <c r="U204" s="279"/>
      <c r="V204" s="279"/>
    </row>
    <row r="205" spans="2:22" s="2" customFormat="1" ht="76.5">
      <c r="B205" s="281">
        <f t="shared" si="2"/>
        <v>176</v>
      </c>
      <c r="C205" s="231" t="s">
        <v>1062</v>
      </c>
      <c r="D205" s="232" t="s">
        <v>1085</v>
      </c>
      <c r="E205" s="233" t="s">
        <v>1086</v>
      </c>
      <c r="F205" s="314" t="s">
        <v>1490</v>
      </c>
      <c r="G205" s="230" t="s">
        <v>1087</v>
      </c>
      <c r="H205" s="230"/>
      <c r="I205" s="231" t="s">
        <v>1088</v>
      </c>
      <c r="J205" s="294"/>
      <c r="K205" s="292"/>
      <c r="L205" s="302"/>
      <c r="M205" s="284"/>
      <c r="N205" s="284"/>
      <c r="O205" s="279"/>
      <c r="P205" s="279"/>
      <c r="Q205" s="279"/>
      <c r="R205" s="279"/>
      <c r="S205" s="279"/>
      <c r="T205" s="279"/>
      <c r="U205" s="279"/>
      <c r="V205" s="279"/>
    </row>
    <row r="206" spans="2:22" s="2" customFormat="1" ht="153">
      <c r="B206" s="281">
        <f t="shared" si="2"/>
        <v>177</v>
      </c>
      <c r="C206" s="231" t="s">
        <v>1062</v>
      </c>
      <c r="D206" s="232" t="s">
        <v>228</v>
      </c>
      <c r="E206" s="233" t="s">
        <v>1089</v>
      </c>
      <c r="F206" s="317" t="s">
        <v>1491</v>
      </c>
      <c r="G206" s="233" t="s">
        <v>1090</v>
      </c>
      <c r="H206" s="233"/>
      <c r="I206" s="231" t="s">
        <v>1091</v>
      </c>
      <c r="J206" s="294"/>
      <c r="K206" s="292"/>
      <c r="L206" s="302"/>
      <c r="M206" s="284"/>
      <c r="N206" s="284"/>
      <c r="O206" s="279"/>
      <c r="P206" s="279"/>
      <c r="Q206" s="279"/>
      <c r="R206" s="279"/>
      <c r="S206" s="279"/>
      <c r="T206" s="279"/>
      <c r="U206" s="279"/>
      <c r="V206" s="279"/>
    </row>
    <row r="207" spans="2:22" s="2" customFormat="1" ht="204">
      <c r="B207" s="281">
        <f t="shared" si="2"/>
        <v>178</v>
      </c>
      <c r="C207" s="234" t="s">
        <v>1092</v>
      </c>
      <c r="D207" s="235" t="s">
        <v>1093</v>
      </c>
      <c r="E207" s="265" t="s">
        <v>423</v>
      </c>
      <c r="F207" s="318" t="s">
        <v>1492</v>
      </c>
      <c r="G207" s="265" t="s">
        <v>1094</v>
      </c>
      <c r="H207" s="265"/>
      <c r="I207" s="234" t="s">
        <v>432</v>
      </c>
      <c r="J207" s="294"/>
      <c r="K207" s="292"/>
      <c r="L207" s="302"/>
      <c r="M207" s="284"/>
      <c r="N207" s="284"/>
      <c r="O207" s="279"/>
      <c r="P207" s="279"/>
      <c r="Q207" s="279"/>
      <c r="R207" s="279"/>
      <c r="S207" s="279"/>
      <c r="T207" s="279"/>
      <c r="U207" s="279"/>
      <c r="V207" s="279"/>
    </row>
    <row r="208" spans="2:22" s="2" customFormat="1" ht="165.75">
      <c r="B208" s="281">
        <f t="shared" si="2"/>
        <v>179</v>
      </c>
      <c r="C208" s="234" t="s">
        <v>1092</v>
      </c>
      <c r="D208" s="235" t="s">
        <v>1095</v>
      </c>
      <c r="E208" s="265" t="s">
        <v>1096</v>
      </c>
      <c r="F208" s="318" t="s">
        <v>1493</v>
      </c>
      <c r="G208" s="265" t="s">
        <v>1097</v>
      </c>
      <c r="H208" s="265"/>
      <c r="I208" s="267" t="s">
        <v>1098</v>
      </c>
      <c r="J208" s="294"/>
      <c r="K208" s="292"/>
      <c r="L208" s="302"/>
      <c r="M208" s="284"/>
      <c r="N208" s="284"/>
      <c r="O208" s="279"/>
      <c r="P208" s="279"/>
      <c r="Q208" s="279"/>
      <c r="R208" s="279"/>
      <c r="S208" s="279"/>
      <c r="T208" s="279"/>
      <c r="U208" s="279"/>
      <c r="V208" s="279"/>
    </row>
    <row r="209" spans="2:22" s="2" customFormat="1" ht="25.5">
      <c r="B209" s="281">
        <f t="shared" si="2"/>
        <v>180</v>
      </c>
      <c r="C209" s="234" t="s">
        <v>1092</v>
      </c>
      <c r="D209" s="235" t="s">
        <v>1099</v>
      </c>
      <c r="E209" s="265" t="s">
        <v>1100</v>
      </c>
      <c r="F209" s="318" t="s">
        <v>1494</v>
      </c>
      <c r="G209" s="265" t="s">
        <v>1101</v>
      </c>
      <c r="H209" s="265"/>
      <c r="I209" s="267" t="s">
        <v>1102</v>
      </c>
      <c r="J209" s="294"/>
      <c r="K209" s="292"/>
      <c r="L209" s="302"/>
      <c r="M209" s="284"/>
      <c r="N209" s="284"/>
      <c r="O209" s="279"/>
      <c r="P209" s="279"/>
      <c r="Q209" s="279"/>
      <c r="R209" s="279"/>
      <c r="S209" s="279"/>
      <c r="T209" s="279"/>
      <c r="U209" s="279"/>
      <c r="V209" s="279"/>
    </row>
    <row r="210" spans="2:22" s="2" customFormat="1">
      <c r="B210" s="281">
        <f t="shared" si="2"/>
        <v>181</v>
      </c>
      <c r="C210" s="234" t="s">
        <v>1092</v>
      </c>
      <c r="D210" s="235" t="s">
        <v>1103</v>
      </c>
      <c r="E210" s="265" t="s">
        <v>1104</v>
      </c>
      <c r="F210" s="318" t="s">
        <v>1495</v>
      </c>
      <c r="G210" s="265" t="s">
        <v>1105</v>
      </c>
      <c r="H210" s="265"/>
      <c r="I210" s="267" t="s">
        <v>1106</v>
      </c>
      <c r="J210" s="294"/>
      <c r="K210" s="292"/>
      <c r="L210" s="302"/>
      <c r="M210" s="284"/>
      <c r="N210" s="284"/>
      <c r="O210" s="279"/>
      <c r="P210" s="279"/>
      <c r="Q210" s="279"/>
      <c r="R210" s="279"/>
      <c r="S210" s="279"/>
      <c r="T210" s="279"/>
      <c r="U210" s="279"/>
      <c r="V210" s="279"/>
    </row>
    <row r="211" spans="2:22" s="2" customFormat="1" ht="76.5">
      <c r="B211" s="281">
        <f t="shared" si="2"/>
        <v>182</v>
      </c>
      <c r="C211" s="234" t="s">
        <v>1092</v>
      </c>
      <c r="D211" s="235" t="s">
        <v>1107</v>
      </c>
      <c r="E211" s="265" t="s">
        <v>1108</v>
      </c>
      <c r="F211" s="318" t="s">
        <v>1496</v>
      </c>
      <c r="G211" s="265" t="s">
        <v>1109</v>
      </c>
      <c r="H211" s="265"/>
      <c r="I211" s="234" t="s">
        <v>1110</v>
      </c>
      <c r="J211" s="294"/>
      <c r="K211" s="292"/>
      <c r="L211" s="302"/>
      <c r="M211" s="284"/>
      <c r="N211" s="284"/>
      <c r="O211" s="279"/>
      <c r="P211" s="279"/>
      <c r="Q211" s="279"/>
      <c r="R211" s="279"/>
      <c r="S211" s="279"/>
      <c r="T211" s="279"/>
      <c r="U211" s="279"/>
      <c r="V211" s="279"/>
    </row>
    <row r="212" spans="2:22" s="2" customFormat="1" ht="25.5">
      <c r="B212" s="281">
        <f t="shared" si="2"/>
        <v>183</v>
      </c>
      <c r="C212" s="234" t="s">
        <v>1092</v>
      </c>
      <c r="D212" s="235" t="s">
        <v>1111</v>
      </c>
      <c r="E212" s="265" t="s">
        <v>1112</v>
      </c>
      <c r="F212" s="318" t="s">
        <v>1497</v>
      </c>
      <c r="G212" s="265" t="s">
        <v>1113</v>
      </c>
      <c r="H212" s="266"/>
      <c r="I212" s="267" t="s">
        <v>1114</v>
      </c>
      <c r="J212" s="294"/>
      <c r="K212" s="292"/>
      <c r="L212" s="302"/>
      <c r="M212" s="284"/>
      <c r="N212" s="284"/>
      <c r="O212" s="279"/>
      <c r="P212" s="279"/>
      <c r="Q212" s="279"/>
      <c r="R212" s="279"/>
      <c r="S212" s="279"/>
      <c r="T212" s="279"/>
      <c r="U212" s="279"/>
      <c r="V212" s="279"/>
    </row>
    <row r="213" spans="2:22" s="2" customFormat="1" ht="25.5">
      <c r="B213" s="281">
        <f t="shared" si="2"/>
        <v>184</v>
      </c>
      <c r="C213" s="234" t="s">
        <v>1092</v>
      </c>
      <c r="D213" s="235" t="s">
        <v>1115</v>
      </c>
      <c r="E213" s="265" t="s">
        <v>1116</v>
      </c>
      <c r="F213" s="318" t="s">
        <v>1117</v>
      </c>
      <c r="G213" s="251" t="s">
        <v>435</v>
      </c>
      <c r="H213" s="262"/>
      <c r="I213" s="267"/>
      <c r="J213" s="294"/>
      <c r="K213" s="292"/>
      <c r="L213" s="302"/>
      <c r="M213" s="284"/>
      <c r="N213" s="284"/>
      <c r="O213" s="279"/>
      <c r="P213" s="279"/>
      <c r="Q213" s="279"/>
      <c r="R213" s="279"/>
      <c r="S213" s="279"/>
      <c r="T213" s="279"/>
      <c r="U213" s="279"/>
      <c r="V213" s="279"/>
    </row>
    <row r="214" spans="2:22" s="2" customFormat="1" ht="127.5">
      <c r="B214" s="281">
        <f t="shared" si="2"/>
        <v>185</v>
      </c>
      <c r="C214" s="234" t="s">
        <v>1092</v>
      </c>
      <c r="D214" s="235" t="s">
        <v>1118</v>
      </c>
      <c r="E214" s="265" t="s">
        <v>1119</v>
      </c>
      <c r="F214" s="318" t="s">
        <v>1120</v>
      </c>
      <c r="G214" s="267" t="s">
        <v>1121</v>
      </c>
      <c r="H214" s="267"/>
      <c r="I214" s="267" t="s">
        <v>1122</v>
      </c>
      <c r="J214" s="294"/>
      <c r="K214" s="288"/>
      <c r="L214" s="298"/>
      <c r="M214" s="284"/>
      <c r="N214" s="284"/>
      <c r="O214" s="279"/>
      <c r="P214" s="279"/>
      <c r="Q214" s="279"/>
      <c r="R214" s="279"/>
      <c r="S214" s="279"/>
      <c r="T214" s="279"/>
      <c r="U214" s="279"/>
      <c r="V214" s="279"/>
    </row>
    <row r="215" spans="2:22" s="2" customFormat="1" ht="153">
      <c r="B215" s="281">
        <f t="shared" si="2"/>
        <v>186</v>
      </c>
      <c r="C215" s="234" t="s">
        <v>1092</v>
      </c>
      <c r="D215" s="235" t="s">
        <v>1123</v>
      </c>
      <c r="E215" s="348" t="s">
        <v>1124</v>
      </c>
      <c r="F215" s="318" t="s">
        <v>1498</v>
      </c>
      <c r="G215" s="265" t="s">
        <v>1125</v>
      </c>
      <c r="H215" s="265"/>
      <c r="I215" s="234" t="s">
        <v>1126</v>
      </c>
      <c r="J215" s="294"/>
      <c r="K215" s="288"/>
      <c r="L215" s="298"/>
      <c r="M215" s="284"/>
      <c r="N215" s="284"/>
      <c r="O215" s="279"/>
      <c r="P215" s="279"/>
      <c r="Q215" s="279"/>
      <c r="R215" s="279"/>
      <c r="S215" s="279"/>
      <c r="T215" s="279"/>
      <c r="U215" s="279"/>
      <c r="V215" s="279"/>
    </row>
    <row r="216" spans="2:22" s="2" customFormat="1" ht="216.75">
      <c r="B216" s="281">
        <f t="shared" si="2"/>
        <v>187</v>
      </c>
      <c r="C216" s="231" t="s">
        <v>1127</v>
      </c>
      <c r="D216" s="232" t="s">
        <v>1128</v>
      </c>
      <c r="E216" s="233" t="s">
        <v>423</v>
      </c>
      <c r="F216" s="314" t="s">
        <v>1499</v>
      </c>
      <c r="G216" s="230" t="s">
        <v>1129</v>
      </c>
      <c r="H216" s="230"/>
      <c r="I216" s="231" t="s">
        <v>1130</v>
      </c>
      <c r="J216" s="294"/>
      <c r="K216" s="288"/>
      <c r="L216" s="298"/>
      <c r="M216" s="284"/>
      <c r="N216" s="284"/>
      <c r="O216" s="279"/>
      <c r="P216" s="279"/>
      <c r="Q216" s="279"/>
      <c r="R216" s="279"/>
      <c r="S216" s="279"/>
      <c r="T216" s="279"/>
      <c r="U216" s="279"/>
      <c r="V216" s="279"/>
    </row>
    <row r="217" spans="2:22" s="2" customFormat="1" ht="89.25">
      <c r="B217" s="281">
        <f t="shared" si="2"/>
        <v>188</v>
      </c>
      <c r="C217" s="231" t="s">
        <v>1127</v>
      </c>
      <c r="D217" s="232" t="s">
        <v>290</v>
      </c>
      <c r="E217" s="233" t="s">
        <v>1131</v>
      </c>
      <c r="F217" s="317" t="s">
        <v>1132</v>
      </c>
      <c r="G217" s="233" t="s">
        <v>1133</v>
      </c>
      <c r="H217" s="233"/>
      <c r="I217" s="231" t="s">
        <v>1134</v>
      </c>
      <c r="J217" s="294"/>
      <c r="K217" s="288"/>
      <c r="L217" s="298"/>
      <c r="M217" s="284"/>
      <c r="N217" s="284"/>
      <c r="O217" s="279"/>
      <c r="P217" s="279"/>
      <c r="Q217" s="279"/>
      <c r="R217" s="279"/>
      <c r="S217" s="279"/>
      <c r="T217" s="279"/>
      <c r="U217" s="279"/>
      <c r="V217" s="279"/>
    </row>
    <row r="218" spans="2:22" s="2" customFormat="1" ht="140.25">
      <c r="B218" s="281">
        <f t="shared" si="2"/>
        <v>189</v>
      </c>
      <c r="C218" s="231" t="s">
        <v>1127</v>
      </c>
      <c r="D218" s="232" t="s">
        <v>347</v>
      </c>
      <c r="E218" s="233" t="s">
        <v>1127</v>
      </c>
      <c r="F218" s="314" t="s">
        <v>1500</v>
      </c>
      <c r="G218" s="230" t="s">
        <v>1501</v>
      </c>
      <c r="H218" s="230" t="s">
        <v>1502</v>
      </c>
      <c r="I218" s="231" t="s">
        <v>1135</v>
      </c>
      <c r="J218" s="294"/>
      <c r="K218" s="288"/>
      <c r="L218" s="298"/>
      <c r="M218" s="284"/>
      <c r="N218" s="284"/>
      <c r="O218" s="279"/>
      <c r="P218" s="279"/>
      <c r="Q218" s="279"/>
      <c r="R218" s="279"/>
      <c r="S218" s="279"/>
      <c r="T218" s="279"/>
      <c r="U218" s="279"/>
      <c r="V218" s="279"/>
    </row>
    <row r="219" spans="2:22" s="2" customFormat="1" ht="178.5">
      <c r="B219" s="281">
        <f t="shared" si="2"/>
        <v>190</v>
      </c>
      <c r="C219" s="231" t="s">
        <v>1127</v>
      </c>
      <c r="D219" s="232" t="s">
        <v>1136</v>
      </c>
      <c r="E219" s="233" t="s">
        <v>1137</v>
      </c>
      <c r="F219" s="317" t="s">
        <v>1503</v>
      </c>
      <c r="G219" s="233" t="s">
        <v>1504</v>
      </c>
      <c r="H219" s="233" t="s">
        <v>1505</v>
      </c>
      <c r="I219" s="231" t="s">
        <v>1138</v>
      </c>
      <c r="J219" s="294"/>
      <c r="K219" s="288"/>
      <c r="L219" s="298"/>
      <c r="M219" s="284"/>
      <c r="N219" s="284"/>
      <c r="O219" s="279"/>
      <c r="P219" s="279"/>
      <c r="Q219" s="279"/>
      <c r="R219" s="279"/>
      <c r="S219" s="279"/>
      <c r="T219" s="279"/>
      <c r="U219" s="279"/>
      <c r="V219" s="279"/>
    </row>
    <row r="220" spans="2:22" s="2" customFormat="1" ht="38.25">
      <c r="B220" s="281">
        <f t="shared" si="2"/>
        <v>191</v>
      </c>
      <c r="C220" s="231" t="s">
        <v>1127</v>
      </c>
      <c r="D220" s="232" t="s">
        <v>1139</v>
      </c>
      <c r="E220" s="233" t="s">
        <v>1140</v>
      </c>
      <c r="F220" s="317" t="s">
        <v>1506</v>
      </c>
      <c r="G220" s="245" t="s">
        <v>435</v>
      </c>
      <c r="H220" s="221"/>
      <c r="I220" s="231" t="s">
        <v>1141</v>
      </c>
      <c r="J220" s="294"/>
      <c r="K220" s="288"/>
      <c r="L220" s="298"/>
      <c r="M220" s="284"/>
      <c r="N220" s="284"/>
      <c r="O220" s="279"/>
      <c r="P220" s="279"/>
      <c r="Q220" s="279"/>
      <c r="R220" s="279"/>
      <c r="S220" s="279"/>
      <c r="T220" s="279"/>
      <c r="U220" s="279"/>
      <c r="V220" s="279"/>
    </row>
    <row r="221" spans="2:22" s="2" customFormat="1" ht="51">
      <c r="B221" s="281">
        <f t="shared" si="2"/>
        <v>192</v>
      </c>
      <c r="C221" s="234" t="s">
        <v>1127</v>
      </c>
      <c r="D221" s="235" t="s">
        <v>371</v>
      </c>
      <c r="E221" s="265" t="s">
        <v>1142</v>
      </c>
      <c r="F221" s="318" t="s">
        <v>1143</v>
      </c>
      <c r="G221" s="265" t="s">
        <v>1144</v>
      </c>
      <c r="H221" s="265"/>
      <c r="I221" s="234" t="s">
        <v>1145</v>
      </c>
      <c r="J221" s="294"/>
      <c r="K221" s="288"/>
      <c r="L221" s="298"/>
      <c r="M221" s="284"/>
      <c r="N221" s="284"/>
      <c r="O221" s="279"/>
      <c r="P221" s="279"/>
      <c r="Q221" s="279"/>
      <c r="R221" s="279"/>
      <c r="S221" s="279"/>
      <c r="T221" s="279"/>
      <c r="U221" s="279"/>
      <c r="V221" s="279"/>
    </row>
    <row r="222" spans="2:22" s="2" customFormat="1" ht="76.5">
      <c r="B222" s="281">
        <f t="shared" si="2"/>
        <v>193</v>
      </c>
      <c r="C222" s="234" t="s">
        <v>1127</v>
      </c>
      <c r="D222" s="235" t="s">
        <v>1146</v>
      </c>
      <c r="E222" s="265" t="s">
        <v>1147</v>
      </c>
      <c r="F222" s="318" t="s">
        <v>1148</v>
      </c>
      <c r="G222" s="251" t="s">
        <v>435</v>
      </c>
      <c r="H222" s="262"/>
      <c r="I222" s="234" t="s">
        <v>1149</v>
      </c>
      <c r="J222" s="294"/>
      <c r="K222" s="288"/>
      <c r="L222" s="298"/>
      <c r="M222" s="284"/>
      <c r="N222" s="284"/>
      <c r="O222" s="279"/>
      <c r="P222" s="279"/>
      <c r="Q222" s="279"/>
      <c r="R222" s="279"/>
      <c r="S222" s="279"/>
      <c r="T222" s="279"/>
      <c r="U222" s="279"/>
      <c r="V222" s="279"/>
    </row>
    <row r="223" spans="2:22" s="2" customFormat="1" ht="204">
      <c r="B223" s="281">
        <f t="shared" si="2"/>
        <v>194</v>
      </c>
      <c r="C223" s="245" t="s">
        <v>1150</v>
      </c>
      <c r="D223" s="237" t="s">
        <v>1551</v>
      </c>
      <c r="E223" s="346" t="s">
        <v>423</v>
      </c>
      <c r="F223" s="324" t="s">
        <v>1552</v>
      </c>
      <c r="G223" s="245" t="s">
        <v>1553</v>
      </c>
      <c r="H223" s="345"/>
      <c r="I223" s="345"/>
      <c r="J223" s="294"/>
      <c r="K223" s="288"/>
      <c r="L223" s="298"/>
      <c r="M223" s="284"/>
      <c r="N223" s="284"/>
      <c r="O223" s="279"/>
      <c r="P223" s="279"/>
      <c r="Q223" s="279"/>
      <c r="R223" s="279"/>
      <c r="S223" s="279"/>
      <c r="T223" s="279"/>
      <c r="U223" s="279"/>
      <c r="V223" s="279"/>
    </row>
    <row r="224" spans="2:22" s="2" customFormat="1" ht="140.25">
      <c r="B224" s="281">
        <f t="shared" ref="B224:B272" si="3">B223+1</f>
        <v>195</v>
      </c>
      <c r="C224" s="231" t="s">
        <v>1150</v>
      </c>
      <c r="D224" s="232" t="s">
        <v>1151</v>
      </c>
      <c r="E224" s="233" t="s">
        <v>1152</v>
      </c>
      <c r="F224" s="317" t="s">
        <v>1507</v>
      </c>
      <c r="G224" s="231" t="s">
        <v>1153</v>
      </c>
      <c r="H224" s="231"/>
      <c r="I224" s="231" t="s">
        <v>1154</v>
      </c>
      <c r="J224" s="294"/>
      <c r="K224" s="288"/>
      <c r="L224" s="298"/>
      <c r="M224" s="284"/>
      <c r="N224" s="284"/>
      <c r="O224" s="279"/>
      <c r="P224" s="279"/>
      <c r="Q224" s="279"/>
      <c r="R224" s="279"/>
      <c r="S224" s="279"/>
      <c r="T224" s="279"/>
      <c r="U224" s="279"/>
      <c r="V224" s="279"/>
    </row>
    <row r="225" spans="2:22" s="2" customFormat="1" ht="140.25">
      <c r="B225" s="281">
        <f t="shared" si="3"/>
        <v>196</v>
      </c>
      <c r="C225" s="231" t="s">
        <v>1150</v>
      </c>
      <c r="D225" s="232" t="s">
        <v>1155</v>
      </c>
      <c r="E225" s="233" t="s">
        <v>1156</v>
      </c>
      <c r="F225" s="317" t="s">
        <v>1508</v>
      </c>
      <c r="G225" s="233" t="s">
        <v>1157</v>
      </c>
      <c r="H225" s="233"/>
      <c r="I225" s="231" t="s">
        <v>1158</v>
      </c>
      <c r="J225" s="294"/>
      <c r="K225" s="288"/>
      <c r="L225" s="298"/>
      <c r="M225" s="284"/>
      <c r="N225" s="284"/>
      <c r="O225" s="279"/>
      <c r="P225" s="279"/>
      <c r="Q225" s="279"/>
      <c r="R225" s="279"/>
      <c r="S225" s="279"/>
      <c r="T225" s="279"/>
      <c r="U225" s="279"/>
      <c r="V225" s="279"/>
    </row>
    <row r="226" spans="2:22" s="2" customFormat="1" ht="153">
      <c r="B226" s="281">
        <f t="shared" si="3"/>
        <v>197</v>
      </c>
      <c r="C226" s="231" t="s">
        <v>1150</v>
      </c>
      <c r="D226" s="232" t="s">
        <v>1159</v>
      </c>
      <c r="E226" s="233" t="s">
        <v>1160</v>
      </c>
      <c r="F226" s="317" t="s">
        <v>1509</v>
      </c>
      <c r="G226" s="231" t="s">
        <v>1161</v>
      </c>
      <c r="H226" s="264"/>
      <c r="I226" s="231" t="s">
        <v>1162</v>
      </c>
      <c r="J226" s="294"/>
      <c r="K226" s="288"/>
      <c r="L226" s="298"/>
      <c r="M226" s="284"/>
      <c r="N226" s="284"/>
      <c r="O226" s="279"/>
      <c r="P226" s="279"/>
      <c r="Q226" s="279"/>
      <c r="R226" s="279"/>
      <c r="S226" s="279"/>
      <c r="T226" s="279"/>
      <c r="U226" s="279"/>
      <c r="V226" s="279"/>
    </row>
    <row r="227" spans="2:22" s="2" customFormat="1" ht="76.5">
      <c r="B227" s="281">
        <f t="shared" si="3"/>
        <v>198</v>
      </c>
      <c r="C227" s="234" t="s">
        <v>1150</v>
      </c>
      <c r="D227" s="235" t="s">
        <v>263</v>
      </c>
      <c r="E227" s="265" t="s">
        <v>1163</v>
      </c>
      <c r="F227" s="318" t="s">
        <v>1164</v>
      </c>
      <c r="G227" s="265" t="s">
        <v>1165</v>
      </c>
      <c r="H227" s="265"/>
      <c r="I227" s="234" t="s">
        <v>1166</v>
      </c>
      <c r="J227" s="294"/>
      <c r="K227" s="288"/>
      <c r="L227" s="298"/>
      <c r="M227" s="284"/>
      <c r="N227" s="284"/>
      <c r="O227" s="279"/>
      <c r="P227" s="279"/>
      <c r="Q227" s="279"/>
      <c r="R227" s="279"/>
      <c r="S227" s="279"/>
      <c r="T227" s="279"/>
      <c r="U227" s="279"/>
      <c r="V227" s="279"/>
    </row>
    <row r="228" spans="2:22" s="2" customFormat="1" ht="102">
      <c r="B228" s="281">
        <f t="shared" si="3"/>
        <v>199</v>
      </c>
      <c r="C228" s="231" t="s">
        <v>1150</v>
      </c>
      <c r="D228" s="232" t="s">
        <v>1167</v>
      </c>
      <c r="E228" s="233" t="s">
        <v>1168</v>
      </c>
      <c r="F228" s="317" t="s">
        <v>1510</v>
      </c>
      <c r="G228" s="233" t="s">
        <v>1169</v>
      </c>
      <c r="H228" s="233"/>
      <c r="I228" s="231" t="s">
        <v>1170</v>
      </c>
      <c r="J228" s="294"/>
      <c r="K228" s="288"/>
      <c r="L228" s="298"/>
      <c r="M228" s="284"/>
      <c r="N228" s="284"/>
      <c r="O228" s="279"/>
      <c r="P228" s="279"/>
      <c r="Q228" s="279"/>
      <c r="R228" s="279"/>
      <c r="S228" s="279"/>
      <c r="T228" s="279"/>
      <c r="U228" s="279"/>
      <c r="V228" s="279"/>
    </row>
    <row r="229" spans="2:22" s="2" customFormat="1" ht="204">
      <c r="B229" s="281">
        <f t="shared" si="3"/>
        <v>200</v>
      </c>
      <c r="C229" s="233" t="s">
        <v>1171</v>
      </c>
      <c r="D229" s="232" t="s">
        <v>1172</v>
      </c>
      <c r="E229" s="233" t="s">
        <v>423</v>
      </c>
      <c r="F229" s="338" t="s">
        <v>1511</v>
      </c>
      <c r="G229" s="233" t="s">
        <v>1173</v>
      </c>
      <c r="H229" s="233"/>
      <c r="I229" s="233" t="s">
        <v>1174</v>
      </c>
      <c r="J229" s="294"/>
      <c r="K229" s="288"/>
      <c r="L229" s="298"/>
      <c r="M229" s="284"/>
      <c r="N229" s="284"/>
      <c r="O229" s="279"/>
      <c r="P229" s="279"/>
      <c r="Q229" s="279"/>
      <c r="R229" s="279"/>
      <c r="S229" s="279"/>
      <c r="T229" s="279"/>
      <c r="U229" s="279"/>
      <c r="V229" s="279"/>
    </row>
    <row r="230" spans="2:22" s="2" customFormat="1" ht="25.5">
      <c r="B230" s="281">
        <f t="shared" si="3"/>
        <v>201</v>
      </c>
      <c r="C230" s="233" t="s">
        <v>1171</v>
      </c>
      <c r="D230" s="232" t="s">
        <v>1175</v>
      </c>
      <c r="E230" s="271" t="s">
        <v>1176</v>
      </c>
      <c r="F230" s="339" t="s">
        <v>1177</v>
      </c>
      <c r="G230" s="233" t="s">
        <v>1178</v>
      </c>
      <c r="H230" s="263"/>
      <c r="I230" s="233" t="s">
        <v>1179</v>
      </c>
      <c r="J230" s="294"/>
      <c r="K230" s="288"/>
      <c r="L230" s="298"/>
      <c r="M230" s="284"/>
      <c r="N230" s="284"/>
      <c r="O230" s="279"/>
      <c r="P230" s="279"/>
      <c r="Q230" s="279"/>
      <c r="R230" s="279"/>
      <c r="S230" s="279"/>
      <c r="T230" s="279"/>
      <c r="U230" s="279"/>
      <c r="V230" s="279"/>
    </row>
    <row r="231" spans="2:22" s="2" customFormat="1" ht="114.75">
      <c r="B231" s="281">
        <f t="shared" si="3"/>
        <v>202</v>
      </c>
      <c r="C231" s="233" t="s">
        <v>1171</v>
      </c>
      <c r="D231" s="232" t="s">
        <v>271</v>
      </c>
      <c r="E231" s="233" t="s">
        <v>1180</v>
      </c>
      <c r="F231" s="317" t="s">
        <v>1512</v>
      </c>
      <c r="G231" s="233" t="s">
        <v>1513</v>
      </c>
      <c r="H231" s="263"/>
      <c r="I231" s="233" t="s">
        <v>1181</v>
      </c>
      <c r="J231" s="294"/>
      <c r="K231" s="288"/>
      <c r="L231" s="298"/>
      <c r="M231" s="284"/>
      <c r="N231" s="284"/>
      <c r="O231" s="279"/>
      <c r="P231" s="279"/>
      <c r="Q231" s="279"/>
      <c r="R231" s="279"/>
      <c r="S231" s="279"/>
      <c r="T231" s="279"/>
      <c r="U231" s="279"/>
      <c r="V231" s="279"/>
    </row>
    <row r="232" spans="2:22" s="2" customFormat="1" ht="153">
      <c r="B232" s="281">
        <f t="shared" si="3"/>
        <v>203</v>
      </c>
      <c r="C232" s="233" t="s">
        <v>1171</v>
      </c>
      <c r="D232" s="232" t="s">
        <v>1182</v>
      </c>
      <c r="E232" s="233" t="s">
        <v>1183</v>
      </c>
      <c r="F232" s="336" t="s">
        <v>1514</v>
      </c>
      <c r="G232" s="233" t="s">
        <v>1184</v>
      </c>
      <c r="H232" s="233"/>
      <c r="I232" s="233" t="s">
        <v>1185</v>
      </c>
      <c r="J232" s="294"/>
      <c r="K232" s="288"/>
      <c r="L232" s="298"/>
      <c r="M232" s="284"/>
      <c r="N232" s="284"/>
      <c r="O232" s="279"/>
      <c r="P232" s="279"/>
      <c r="Q232" s="279"/>
      <c r="R232" s="279"/>
      <c r="S232" s="279"/>
      <c r="T232" s="279"/>
      <c r="U232" s="279"/>
      <c r="V232" s="279"/>
    </row>
    <row r="233" spans="2:22" s="2" customFormat="1" ht="25.5">
      <c r="B233" s="281">
        <f t="shared" si="3"/>
        <v>204</v>
      </c>
      <c r="C233" s="233" t="s">
        <v>1171</v>
      </c>
      <c r="D233" s="232" t="s">
        <v>1186</v>
      </c>
      <c r="E233" s="233" t="s">
        <v>1187</v>
      </c>
      <c r="F233" s="317" t="s">
        <v>1188</v>
      </c>
      <c r="G233" s="233" t="s">
        <v>1189</v>
      </c>
      <c r="H233" s="233"/>
      <c r="I233" s="233" t="s">
        <v>432</v>
      </c>
      <c r="J233" s="294"/>
      <c r="K233" s="288"/>
      <c r="L233" s="298"/>
      <c r="M233" s="284"/>
      <c r="N233" s="284"/>
      <c r="O233" s="279"/>
      <c r="P233" s="279"/>
      <c r="Q233" s="279"/>
      <c r="R233" s="279"/>
      <c r="S233" s="279"/>
      <c r="T233" s="279"/>
      <c r="U233" s="279"/>
      <c r="V233" s="279"/>
    </row>
    <row r="234" spans="2:22" s="2" customFormat="1" ht="114.75">
      <c r="B234" s="281">
        <f t="shared" si="3"/>
        <v>205</v>
      </c>
      <c r="C234" s="233" t="s">
        <v>1171</v>
      </c>
      <c r="D234" s="232" t="s">
        <v>284</v>
      </c>
      <c r="E234" s="233" t="s">
        <v>1190</v>
      </c>
      <c r="F234" s="319" t="s">
        <v>1515</v>
      </c>
      <c r="G234" s="236" t="s">
        <v>1191</v>
      </c>
      <c r="H234" s="236"/>
      <c r="I234" s="268" t="s">
        <v>1192</v>
      </c>
      <c r="J234" s="294"/>
      <c r="K234" s="288"/>
      <c r="L234" s="298"/>
      <c r="M234" s="284"/>
      <c r="N234" s="284"/>
      <c r="O234" s="279"/>
      <c r="P234" s="279"/>
      <c r="Q234" s="279"/>
      <c r="R234" s="279"/>
      <c r="S234" s="279"/>
      <c r="T234" s="279"/>
      <c r="U234" s="279"/>
      <c r="V234" s="279"/>
    </row>
    <row r="235" spans="2:22" s="2" customFormat="1" ht="38.25">
      <c r="B235" s="281">
        <f t="shared" si="3"/>
        <v>206</v>
      </c>
      <c r="C235" s="233" t="s">
        <v>1171</v>
      </c>
      <c r="D235" s="232" t="s">
        <v>1193</v>
      </c>
      <c r="E235" s="233" t="s">
        <v>1194</v>
      </c>
      <c r="F235" s="317" t="s">
        <v>1195</v>
      </c>
      <c r="G235" s="233" t="s">
        <v>1516</v>
      </c>
      <c r="H235" s="263"/>
      <c r="I235" s="233" t="s">
        <v>432</v>
      </c>
      <c r="J235" s="294"/>
      <c r="K235" s="288"/>
      <c r="L235" s="298"/>
      <c r="M235" s="284"/>
      <c r="N235" s="284"/>
      <c r="O235" s="279"/>
      <c r="P235" s="279"/>
      <c r="Q235" s="279"/>
      <c r="R235" s="279"/>
      <c r="S235" s="279"/>
      <c r="T235" s="279"/>
      <c r="U235" s="279"/>
      <c r="V235" s="279"/>
    </row>
    <row r="236" spans="2:22" s="2" customFormat="1" ht="38.25">
      <c r="B236" s="281">
        <f t="shared" si="3"/>
        <v>207</v>
      </c>
      <c r="C236" s="233" t="s">
        <v>1171</v>
      </c>
      <c r="D236" s="232" t="s">
        <v>1196</v>
      </c>
      <c r="E236" s="233" t="s">
        <v>1197</v>
      </c>
      <c r="F236" s="317" t="s">
        <v>1517</v>
      </c>
      <c r="G236" s="233" t="s">
        <v>1198</v>
      </c>
      <c r="H236" s="233"/>
      <c r="I236" s="233" t="s">
        <v>432</v>
      </c>
      <c r="J236" s="294"/>
      <c r="K236" s="288"/>
      <c r="L236" s="298"/>
      <c r="M236" s="284"/>
      <c r="N236" s="284"/>
      <c r="O236" s="279"/>
      <c r="P236" s="279"/>
      <c r="Q236" s="279"/>
      <c r="R236" s="279"/>
      <c r="S236" s="279"/>
      <c r="T236" s="279"/>
      <c r="U236" s="279"/>
      <c r="V236" s="279"/>
    </row>
    <row r="237" spans="2:22" s="2" customFormat="1" ht="63.75">
      <c r="B237" s="281">
        <f t="shared" si="3"/>
        <v>208</v>
      </c>
      <c r="C237" s="233" t="s">
        <v>1171</v>
      </c>
      <c r="D237" s="232" t="s">
        <v>1199</v>
      </c>
      <c r="E237" s="233" t="s">
        <v>1200</v>
      </c>
      <c r="F237" s="317" t="s">
        <v>1518</v>
      </c>
      <c r="G237" s="233" t="s">
        <v>1201</v>
      </c>
      <c r="H237" s="233"/>
      <c r="I237" s="268" t="s">
        <v>1202</v>
      </c>
      <c r="J237" s="294"/>
      <c r="K237" s="288"/>
      <c r="L237" s="298"/>
      <c r="M237" s="284"/>
      <c r="N237" s="284"/>
      <c r="O237" s="279"/>
      <c r="P237" s="279"/>
      <c r="Q237" s="279"/>
      <c r="R237" s="279"/>
      <c r="S237" s="279"/>
      <c r="T237" s="279"/>
      <c r="U237" s="279"/>
      <c r="V237" s="279"/>
    </row>
    <row r="238" spans="2:22" s="2" customFormat="1" ht="165.75">
      <c r="B238" s="281">
        <f t="shared" si="3"/>
        <v>209</v>
      </c>
      <c r="C238" s="233" t="s">
        <v>1171</v>
      </c>
      <c r="D238" s="232" t="s">
        <v>1203</v>
      </c>
      <c r="E238" s="233" t="s">
        <v>1204</v>
      </c>
      <c r="F238" s="317" t="s">
        <v>1519</v>
      </c>
      <c r="G238" s="245" t="s">
        <v>1520</v>
      </c>
      <c r="H238" s="221"/>
      <c r="I238" s="268" t="s">
        <v>1205</v>
      </c>
      <c r="J238" s="294"/>
      <c r="K238" s="288"/>
      <c r="L238" s="298"/>
      <c r="M238" s="284"/>
      <c r="N238" s="284"/>
      <c r="O238" s="279"/>
      <c r="P238" s="279"/>
      <c r="Q238" s="279"/>
      <c r="R238" s="279"/>
      <c r="S238" s="279"/>
      <c r="T238" s="279"/>
      <c r="U238" s="279"/>
      <c r="V238" s="279"/>
    </row>
    <row r="239" spans="2:22" s="2" customFormat="1">
      <c r="B239" s="281">
        <f t="shared" si="3"/>
        <v>210</v>
      </c>
      <c r="C239" s="233" t="s">
        <v>1171</v>
      </c>
      <c r="D239" s="232" t="s">
        <v>1206</v>
      </c>
      <c r="E239" s="233" t="s">
        <v>1207</v>
      </c>
      <c r="F239" s="340" t="s">
        <v>1521</v>
      </c>
      <c r="G239" s="245" t="s">
        <v>1208</v>
      </c>
      <c r="H239" s="245"/>
      <c r="I239" s="268" t="s">
        <v>257</v>
      </c>
      <c r="J239" s="294"/>
      <c r="K239" s="288"/>
      <c r="L239" s="298"/>
      <c r="M239" s="284"/>
      <c r="N239" s="284"/>
      <c r="O239" s="279"/>
      <c r="P239" s="279"/>
      <c r="Q239" s="279"/>
      <c r="R239" s="279"/>
      <c r="S239" s="279"/>
      <c r="T239" s="279"/>
      <c r="U239" s="279"/>
      <c r="V239" s="279"/>
    </row>
    <row r="240" spans="2:22" s="2" customFormat="1" ht="38.25">
      <c r="B240" s="281">
        <f t="shared" si="3"/>
        <v>211</v>
      </c>
      <c r="C240" s="233" t="s">
        <v>1171</v>
      </c>
      <c r="D240" s="232" t="s">
        <v>1209</v>
      </c>
      <c r="E240" s="233" t="s">
        <v>1210</v>
      </c>
      <c r="F240" s="317" t="s">
        <v>1522</v>
      </c>
      <c r="G240" s="269" t="s">
        <v>1211</v>
      </c>
      <c r="H240" s="8"/>
      <c r="I240" s="268" t="s">
        <v>1212</v>
      </c>
      <c r="J240" s="294"/>
      <c r="K240" s="288"/>
      <c r="L240" s="298"/>
      <c r="M240" s="284"/>
      <c r="N240" s="284"/>
      <c r="O240" s="279"/>
      <c r="P240" s="279"/>
      <c r="Q240" s="279"/>
      <c r="R240" s="279"/>
      <c r="S240" s="279"/>
      <c r="T240" s="279"/>
      <c r="U240" s="279"/>
      <c r="V240" s="279"/>
    </row>
    <row r="241" spans="2:22" s="2" customFormat="1" ht="76.5">
      <c r="B241" s="281">
        <f t="shared" si="3"/>
        <v>212</v>
      </c>
      <c r="C241" s="233" t="s">
        <v>1171</v>
      </c>
      <c r="D241" s="232" t="s">
        <v>305</v>
      </c>
      <c r="E241" s="271" t="s">
        <v>1213</v>
      </c>
      <c r="F241" s="341" t="s">
        <v>1523</v>
      </c>
      <c r="G241" s="233" t="s">
        <v>1214</v>
      </c>
      <c r="H241" s="233"/>
      <c r="I241" s="268" t="s">
        <v>1215</v>
      </c>
      <c r="J241" s="294"/>
      <c r="K241" s="288"/>
      <c r="L241" s="298"/>
      <c r="M241" s="284"/>
      <c r="N241" s="284"/>
      <c r="O241" s="279"/>
      <c r="P241" s="279"/>
      <c r="Q241" s="279"/>
      <c r="R241" s="279"/>
      <c r="S241" s="279"/>
      <c r="T241" s="279"/>
      <c r="U241" s="279"/>
      <c r="V241" s="279"/>
    </row>
    <row r="242" spans="2:22" s="2" customFormat="1" ht="76.5">
      <c r="B242" s="281">
        <f t="shared" si="3"/>
        <v>213</v>
      </c>
      <c r="C242" s="233" t="s">
        <v>1171</v>
      </c>
      <c r="D242" s="232" t="s">
        <v>242</v>
      </c>
      <c r="E242" s="233" t="s">
        <v>1207</v>
      </c>
      <c r="F242" s="317" t="s">
        <v>1524</v>
      </c>
      <c r="G242" s="342" t="s">
        <v>1525</v>
      </c>
      <c r="H242" s="270"/>
      <c r="I242" s="268" t="s">
        <v>1216</v>
      </c>
      <c r="J242" s="294"/>
      <c r="K242" s="288"/>
      <c r="L242" s="298"/>
      <c r="M242" s="284"/>
      <c r="N242" s="284"/>
      <c r="O242" s="279"/>
      <c r="P242" s="279"/>
      <c r="Q242" s="279"/>
      <c r="R242" s="279"/>
      <c r="S242" s="279"/>
      <c r="T242" s="279"/>
      <c r="U242" s="279"/>
      <c r="V242" s="279"/>
    </row>
    <row r="243" spans="2:22" s="2" customFormat="1" ht="25.5">
      <c r="B243" s="281">
        <f t="shared" si="3"/>
        <v>214</v>
      </c>
      <c r="C243" s="233" t="s">
        <v>1171</v>
      </c>
      <c r="D243" s="232" t="s">
        <v>1217</v>
      </c>
      <c r="E243" s="233" t="s">
        <v>1218</v>
      </c>
      <c r="F243" s="317" t="s">
        <v>1219</v>
      </c>
      <c r="G243" s="233" t="s">
        <v>1220</v>
      </c>
      <c r="H243" s="233"/>
      <c r="I243" s="233" t="s">
        <v>1221</v>
      </c>
      <c r="J243" s="294"/>
      <c r="K243" s="288"/>
      <c r="L243" s="298"/>
      <c r="M243" s="284"/>
      <c r="N243" s="284"/>
      <c r="O243" s="279"/>
      <c r="P243" s="279"/>
      <c r="Q243" s="279"/>
      <c r="R243" s="279"/>
      <c r="S243" s="279"/>
      <c r="T243" s="279"/>
      <c r="U243" s="279"/>
      <c r="V243" s="279"/>
    </row>
    <row r="244" spans="2:22" s="2" customFormat="1">
      <c r="B244" s="281">
        <f t="shared" si="3"/>
        <v>215</v>
      </c>
      <c r="C244" s="233" t="s">
        <v>1171</v>
      </c>
      <c r="D244" s="232" t="s">
        <v>1222</v>
      </c>
      <c r="E244" s="233" t="s">
        <v>1223</v>
      </c>
      <c r="F244" s="317" t="s">
        <v>1224</v>
      </c>
      <c r="G244" s="245" t="s">
        <v>435</v>
      </c>
      <c r="H244" s="221"/>
      <c r="I244" s="233" t="s">
        <v>1225</v>
      </c>
      <c r="J244" s="294"/>
      <c r="K244" s="288"/>
      <c r="L244" s="298"/>
      <c r="M244" s="284"/>
      <c r="N244" s="284"/>
      <c r="O244" s="279"/>
      <c r="P244" s="279"/>
      <c r="Q244" s="279"/>
      <c r="R244" s="279"/>
      <c r="S244" s="279"/>
      <c r="T244" s="279"/>
      <c r="U244" s="279"/>
      <c r="V244" s="279"/>
    </row>
    <row r="245" spans="2:22" s="2" customFormat="1" ht="63.75">
      <c r="B245" s="281">
        <f t="shared" si="3"/>
        <v>216</v>
      </c>
      <c r="C245" s="233" t="s">
        <v>1171</v>
      </c>
      <c r="D245" s="232" t="s">
        <v>1226</v>
      </c>
      <c r="E245" s="233" t="s">
        <v>1227</v>
      </c>
      <c r="F245" s="317" t="s">
        <v>1526</v>
      </c>
      <c r="G245" s="233" t="s">
        <v>1228</v>
      </c>
      <c r="H245" s="233"/>
      <c r="I245" s="233" t="s">
        <v>1229</v>
      </c>
      <c r="J245" s="294"/>
      <c r="K245" s="288"/>
      <c r="L245" s="298"/>
      <c r="M245" s="284"/>
      <c r="N245" s="284"/>
      <c r="O245" s="279"/>
      <c r="P245" s="279"/>
      <c r="Q245" s="279"/>
      <c r="R245" s="279"/>
      <c r="S245" s="279"/>
      <c r="T245" s="279"/>
      <c r="U245" s="279"/>
      <c r="V245" s="279"/>
    </row>
    <row r="246" spans="2:22" s="2" customFormat="1" ht="38.25">
      <c r="B246" s="281">
        <f t="shared" si="3"/>
        <v>217</v>
      </c>
      <c r="C246" s="233" t="s">
        <v>1171</v>
      </c>
      <c r="D246" s="232" t="s">
        <v>1230</v>
      </c>
      <c r="E246" s="233" t="s">
        <v>1207</v>
      </c>
      <c r="F246" s="314" t="s">
        <v>1527</v>
      </c>
      <c r="G246" s="233" t="s">
        <v>1231</v>
      </c>
      <c r="H246" s="233"/>
      <c r="I246" s="233" t="s">
        <v>1232</v>
      </c>
      <c r="J246" s="294"/>
      <c r="K246" s="288"/>
      <c r="L246" s="298"/>
      <c r="M246" s="284"/>
      <c r="N246" s="284"/>
      <c r="O246" s="279"/>
      <c r="P246" s="279"/>
      <c r="Q246" s="279"/>
      <c r="R246" s="279"/>
      <c r="S246" s="279"/>
      <c r="T246" s="279"/>
      <c r="U246" s="279"/>
      <c r="V246" s="279"/>
    </row>
    <row r="247" spans="2:22" s="2" customFormat="1" ht="204">
      <c r="B247" s="281">
        <f t="shared" si="3"/>
        <v>218</v>
      </c>
      <c r="C247" s="233" t="s">
        <v>1233</v>
      </c>
      <c r="D247" s="232" t="s">
        <v>1234</v>
      </c>
      <c r="E247" s="233" t="s">
        <v>423</v>
      </c>
      <c r="F247" s="314" t="s">
        <v>1528</v>
      </c>
      <c r="G247" s="233" t="s">
        <v>1529</v>
      </c>
      <c r="H247" s="233"/>
      <c r="I247" s="233" t="s">
        <v>1235</v>
      </c>
      <c r="J247" s="294"/>
      <c r="K247" s="288"/>
      <c r="L247" s="298"/>
      <c r="M247" s="284"/>
      <c r="N247" s="284"/>
      <c r="O247" s="279"/>
      <c r="P247" s="279"/>
      <c r="Q247" s="279"/>
      <c r="R247" s="279"/>
      <c r="S247" s="279"/>
      <c r="T247" s="279"/>
      <c r="U247" s="279"/>
      <c r="V247" s="279"/>
    </row>
    <row r="248" spans="2:22" s="2" customFormat="1" ht="191.25">
      <c r="B248" s="281">
        <f t="shared" si="3"/>
        <v>219</v>
      </c>
      <c r="C248" s="233" t="s">
        <v>1233</v>
      </c>
      <c r="D248" s="232" t="s">
        <v>1236</v>
      </c>
      <c r="E248" s="233" t="s">
        <v>1237</v>
      </c>
      <c r="F248" s="314" t="s">
        <v>1530</v>
      </c>
      <c r="G248" s="230" t="s">
        <v>1531</v>
      </c>
      <c r="H248" s="230"/>
      <c r="I248" s="233" t="s">
        <v>1238</v>
      </c>
      <c r="J248" s="294"/>
      <c r="K248" s="288"/>
      <c r="L248" s="298"/>
      <c r="M248" s="284"/>
      <c r="N248" s="284"/>
      <c r="O248" s="279"/>
      <c r="P248" s="279"/>
      <c r="Q248" s="279"/>
      <c r="R248" s="279"/>
      <c r="S248" s="279"/>
      <c r="T248" s="279"/>
      <c r="U248" s="279"/>
      <c r="V248" s="279"/>
    </row>
    <row r="249" spans="2:22" s="2" customFormat="1" ht="114.75">
      <c r="B249" s="281">
        <f t="shared" si="3"/>
        <v>220</v>
      </c>
      <c r="C249" s="233" t="s">
        <v>1233</v>
      </c>
      <c r="D249" s="232" t="s">
        <v>1239</v>
      </c>
      <c r="E249" s="233" t="s">
        <v>1240</v>
      </c>
      <c r="F249" s="314" t="s">
        <v>1532</v>
      </c>
      <c r="G249" s="233" t="s">
        <v>1241</v>
      </c>
      <c r="H249" s="233"/>
      <c r="I249" s="233" t="s">
        <v>1242</v>
      </c>
      <c r="J249" s="294"/>
      <c r="K249" s="288"/>
      <c r="L249" s="298"/>
      <c r="M249" s="284"/>
      <c r="N249" s="284"/>
      <c r="O249" s="279"/>
      <c r="P249" s="279"/>
      <c r="Q249" s="279"/>
      <c r="R249" s="279"/>
      <c r="S249" s="279"/>
      <c r="T249" s="279"/>
      <c r="U249" s="279"/>
      <c r="V249" s="279"/>
    </row>
    <row r="250" spans="2:22" s="2" customFormat="1" ht="178.5">
      <c r="B250" s="281">
        <f t="shared" si="3"/>
        <v>221</v>
      </c>
      <c r="C250" s="233" t="s">
        <v>1233</v>
      </c>
      <c r="D250" s="232" t="s">
        <v>1243</v>
      </c>
      <c r="E250" s="233" t="s">
        <v>1244</v>
      </c>
      <c r="F250" s="314" t="s">
        <v>1533</v>
      </c>
      <c r="G250" s="233" t="s">
        <v>1245</v>
      </c>
      <c r="H250" s="233"/>
      <c r="I250" s="268" t="s">
        <v>1246</v>
      </c>
      <c r="J250" s="294"/>
      <c r="K250" s="288"/>
      <c r="L250" s="298"/>
      <c r="M250" s="284"/>
      <c r="N250" s="284"/>
      <c r="O250" s="279"/>
      <c r="P250" s="279"/>
      <c r="Q250" s="279"/>
      <c r="R250" s="279"/>
      <c r="S250" s="279"/>
      <c r="T250" s="279"/>
      <c r="U250" s="279"/>
      <c r="V250" s="279"/>
    </row>
    <row r="251" spans="2:22" s="2" customFormat="1">
      <c r="B251" s="281">
        <f t="shared" si="3"/>
        <v>222</v>
      </c>
      <c r="C251" s="233" t="s">
        <v>1233</v>
      </c>
      <c r="D251" s="232" t="s">
        <v>1247</v>
      </c>
      <c r="E251" s="233" t="s">
        <v>1248</v>
      </c>
      <c r="F251" s="314" t="s">
        <v>1249</v>
      </c>
      <c r="G251" s="230" t="s">
        <v>1250</v>
      </c>
      <c r="H251" s="230"/>
      <c r="I251" s="233" t="s">
        <v>432</v>
      </c>
      <c r="J251" s="294"/>
      <c r="K251" s="288"/>
      <c r="L251" s="298"/>
      <c r="M251" s="284"/>
      <c r="N251" s="284"/>
      <c r="O251" s="279"/>
      <c r="P251" s="279"/>
      <c r="Q251" s="279"/>
      <c r="R251" s="279"/>
      <c r="S251" s="279"/>
      <c r="T251" s="279"/>
      <c r="U251" s="279"/>
      <c r="V251" s="279"/>
    </row>
    <row r="252" spans="2:22" s="2" customFormat="1" ht="25.5">
      <c r="B252" s="281">
        <f t="shared" si="3"/>
        <v>223</v>
      </c>
      <c r="C252" s="233" t="s">
        <v>1233</v>
      </c>
      <c r="D252" s="232" t="s">
        <v>1251</v>
      </c>
      <c r="E252" s="233" t="s">
        <v>1252</v>
      </c>
      <c r="F252" s="314" t="s">
        <v>1534</v>
      </c>
      <c r="G252" s="245" t="s">
        <v>435</v>
      </c>
      <c r="H252" s="221"/>
      <c r="I252" s="233" t="s">
        <v>432</v>
      </c>
      <c r="J252" s="294"/>
      <c r="K252" s="288"/>
      <c r="L252" s="298"/>
      <c r="M252" s="284"/>
      <c r="N252" s="284"/>
      <c r="O252" s="279"/>
      <c r="P252" s="279"/>
      <c r="Q252" s="279"/>
      <c r="R252" s="279"/>
      <c r="S252" s="279"/>
      <c r="T252" s="279"/>
      <c r="U252" s="279"/>
      <c r="V252" s="279"/>
    </row>
    <row r="253" spans="2:22" s="2" customFormat="1" ht="38.25">
      <c r="B253" s="281">
        <f t="shared" si="3"/>
        <v>224</v>
      </c>
      <c r="C253" s="233" t="s">
        <v>1233</v>
      </c>
      <c r="D253" s="232" t="s">
        <v>1253</v>
      </c>
      <c r="E253" s="233" t="s">
        <v>1254</v>
      </c>
      <c r="F253" s="328" t="s">
        <v>1535</v>
      </c>
      <c r="G253" s="230" t="s">
        <v>1255</v>
      </c>
      <c r="H253" s="230"/>
      <c r="I253" s="268" t="s">
        <v>1256</v>
      </c>
      <c r="J253" s="294"/>
      <c r="K253" s="288"/>
      <c r="L253" s="298"/>
      <c r="M253" s="284"/>
      <c r="N253" s="284"/>
      <c r="O253" s="279"/>
      <c r="P253" s="279"/>
      <c r="Q253" s="279"/>
      <c r="R253" s="279"/>
      <c r="S253" s="279"/>
      <c r="T253" s="279"/>
      <c r="U253" s="279"/>
      <c r="V253" s="279"/>
    </row>
    <row r="254" spans="2:22" s="2" customFormat="1" ht="63.75">
      <c r="B254" s="281">
        <f t="shared" si="3"/>
        <v>225</v>
      </c>
      <c r="C254" s="233" t="s">
        <v>1233</v>
      </c>
      <c r="D254" s="232" t="s">
        <v>1257</v>
      </c>
      <c r="E254" s="271" t="s">
        <v>1258</v>
      </c>
      <c r="F254" s="314" t="s">
        <v>1536</v>
      </c>
      <c r="G254" s="230" t="s">
        <v>1259</v>
      </c>
      <c r="H254" s="230"/>
      <c r="I254" s="233" t="s">
        <v>1260</v>
      </c>
      <c r="J254" s="294"/>
      <c r="K254" s="288"/>
      <c r="L254" s="298"/>
      <c r="M254" s="284"/>
      <c r="N254" s="284"/>
      <c r="O254" s="279"/>
      <c r="P254" s="279"/>
      <c r="Q254" s="279"/>
      <c r="R254" s="279"/>
      <c r="S254" s="279"/>
      <c r="T254" s="279"/>
      <c r="U254" s="279"/>
      <c r="V254" s="279"/>
    </row>
    <row r="255" spans="2:22" s="2" customFormat="1" ht="63.75">
      <c r="B255" s="281">
        <f t="shared" si="3"/>
        <v>226</v>
      </c>
      <c r="C255" s="233" t="s">
        <v>1233</v>
      </c>
      <c r="D255" s="232" t="s">
        <v>1261</v>
      </c>
      <c r="E255" s="233" t="s">
        <v>1262</v>
      </c>
      <c r="F255" s="328" t="s">
        <v>1263</v>
      </c>
      <c r="G255" s="245" t="s">
        <v>435</v>
      </c>
      <c r="H255" s="221"/>
      <c r="I255" s="233" t="s">
        <v>1264</v>
      </c>
      <c r="J255" s="294"/>
      <c r="K255" s="288"/>
      <c r="L255" s="298"/>
      <c r="M255" s="284"/>
      <c r="N255" s="284"/>
      <c r="O255" s="279"/>
      <c r="P255" s="279"/>
      <c r="Q255" s="279"/>
      <c r="R255" s="279"/>
      <c r="S255" s="279"/>
      <c r="T255" s="279"/>
      <c r="U255" s="279"/>
      <c r="V255" s="279"/>
    </row>
    <row r="256" spans="2:22" s="2" customFormat="1" ht="51">
      <c r="B256" s="281">
        <f t="shared" si="3"/>
        <v>227</v>
      </c>
      <c r="C256" s="233" t="s">
        <v>1233</v>
      </c>
      <c r="D256" s="232" t="s">
        <v>1265</v>
      </c>
      <c r="E256" s="233" t="s">
        <v>1266</v>
      </c>
      <c r="F256" s="314" t="s">
        <v>1537</v>
      </c>
      <c r="G256" s="245" t="s">
        <v>435</v>
      </c>
      <c r="H256" s="221"/>
      <c r="I256" s="268" t="s">
        <v>1267</v>
      </c>
      <c r="J256" s="294"/>
      <c r="K256" s="288"/>
      <c r="L256" s="298"/>
      <c r="M256" s="284"/>
      <c r="N256" s="284"/>
      <c r="O256" s="279"/>
      <c r="P256" s="279"/>
      <c r="Q256" s="279"/>
      <c r="R256" s="279"/>
      <c r="S256" s="279"/>
      <c r="T256" s="279"/>
      <c r="U256" s="279"/>
      <c r="V256" s="279"/>
    </row>
    <row r="257" spans="2:22" s="2" customFormat="1">
      <c r="B257" s="281">
        <f t="shared" si="3"/>
        <v>228</v>
      </c>
      <c r="C257" s="233" t="s">
        <v>1233</v>
      </c>
      <c r="D257" s="232" t="s">
        <v>1268</v>
      </c>
      <c r="E257" s="233" t="s">
        <v>1269</v>
      </c>
      <c r="F257" s="314" t="s">
        <v>1538</v>
      </c>
      <c r="G257" s="245" t="s">
        <v>435</v>
      </c>
      <c r="H257" s="221"/>
      <c r="I257" s="233" t="s">
        <v>432</v>
      </c>
      <c r="J257" s="294"/>
      <c r="K257" s="288"/>
      <c r="L257" s="298"/>
      <c r="M257" s="284"/>
      <c r="N257" s="284"/>
      <c r="O257" s="279"/>
      <c r="P257" s="279"/>
      <c r="Q257" s="279"/>
      <c r="R257" s="279"/>
      <c r="S257" s="279"/>
      <c r="T257" s="279"/>
      <c r="U257" s="279"/>
      <c r="V257" s="279"/>
    </row>
    <row r="258" spans="2:22" s="2" customFormat="1" ht="25.5">
      <c r="B258" s="281">
        <f t="shared" si="3"/>
        <v>229</v>
      </c>
      <c r="C258" s="233" t="s">
        <v>1233</v>
      </c>
      <c r="D258" s="232" t="s">
        <v>1270</v>
      </c>
      <c r="E258" s="233" t="s">
        <v>1271</v>
      </c>
      <c r="F258" s="314" t="s">
        <v>1539</v>
      </c>
      <c r="G258" s="245" t="s">
        <v>435</v>
      </c>
      <c r="H258" s="221"/>
      <c r="I258" s="233" t="s">
        <v>1272</v>
      </c>
      <c r="J258" s="294"/>
      <c r="K258" s="288"/>
      <c r="L258" s="298"/>
      <c r="M258" s="284"/>
      <c r="N258" s="284"/>
      <c r="O258" s="279"/>
      <c r="P258" s="279"/>
      <c r="Q258" s="279"/>
      <c r="R258" s="279"/>
      <c r="S258" s="279"/>
      <c r="T258" s="279"/>
      <c r="U258" s="279"/>
      <c r="V258" s="279"/>
    </row>
    <row r="259" spans="2:22" s="2" customFormat="1" ht="25.5">
      <c r="B259" s="281">
        <f t="shared" si="3"/>
        <v>230</v>
      </c>
      <c r="C259" s="233" t="s">
        <v>1233</v>
      </c>
      <c r="D259" s="232" t="s">
        <v>1273</v>
      </c>
      <c r="E259" s="233" t="s">
        <v>1274</v>
      </c>
      <c r="F259" s="314" t="s">
        <v>1275</v>
      </c>
      <c r="G259" s="245" t="s">
        <v>435</v>
      </c>
      <c r="H259" s="221"/>
      <c r="I259" s="268" t="s">
        <v>1276</v>
      </c>
      <c r="J259" s="294"/>
      <c r="K259" s="288"/>
      <c r="L259" s="298"/>
      <c r="M259" s="284"/>
      <c r="N259" s="284"/>
      <c r="O259" s="279"/>
      <c r="P259" s="279"/>
      <c r="Q259" s="279"/>
      <c r="R259" s="279"/>
      <c r="S259" s="279"/>
      <c r="T259" s="279"/>
      <c r="U259" s="279"/>
      <c r="V259" s="279"/>
    </row>
    <row r="260" spans="2:22" s="2" customFormat="1">
      <c r="B260" s="281">
        <f t="shared" si="3"/>
        <v>231</v>
      </c>
      <c r="C260" s="233" t="s">
        <v>1233</v>
      </c>
      <c r="D260" s="232" t="s">
        <v>1277</v>
      </c>
      <c r="E260" s="233" t="s">
        <v>1278</v>
      </c>
      <c r="F260" s="314" t="s">
        <v>1540</v>
      </c>
      <c r="G260" s="245" t="s">
        <v>435</v>
      </c>
      <c r="H260" s="221"/>
      <c r="I260" s="233" t="s">
        <v>432</v>
      </c>
      <c r="J260" s="294"/>
      <c r="K260" s="288"/>
      <c r="L260" s="298"/>
      <c r="M260" s="284"/>
      <c r="N260" s="284"/>
      <c r="O260" s="279"/>
      <c r="P260" s="279"/>
      <c r="Q260" s="279"/>
      <c r="R260" s="279"/>
      <c r="S260" s="279"/>
      <c r="T260" s="279"/>
      <c r="U260" s="279"/>
      <c r="V260" s="279"/>
    </row>
    <row r="261" spans="2:22" s="2" customFormat="1" ht="76.5">
      <c r="B261" s="281">
        <f t="shared" si="3"/>
        <v>232</v>
      </c>
      <c r="C261" s="233" t="s">
        <v>1233</v>
      </c>
      <c r="D261" s="232" t="s">
        <v>1279</v>
      </c>
      <c r="E261" s="233" t="s">
        <v>1280</v>
      </c>
      <c r="F261" s="314" t="s">
        <v>1541</v>
      </c>
      <c r="G261" s="230" t="s">
        <v>1281</v>
      </c>
      <c r="H261" s="230"/>
      <c r="I261" s="233" t="s">
        <v>432</v>
      </c>
      <c r="J261" s="294"/>
      <c r="K261" s="288"/>
      <c r="L261" s="298"/>
      <c r="M261" s="284"/>
      <c r="N261" s="284"/>
      <c r="O261" s="279"/>
      <c r="P261" s="279"/>
      <c r="Q261" s="279"/>
      <c r="R261" s="279"/>
      <c r="S261" s="279"/>
      <c r="T261" s="279"/>
      <c r="U261" s="279"/>
      <c r="V261" s="279"/>
    </row>
    <row r="262" spans="2:22" s="2" customFormat="1" ht="63.75">
      <c r="B262" s="281">
        <f t="shared" si="3"/>
        <v>233</v>
      </c>
      <c r="C262" s="233" t="s">
        <v>1233</v>
      </c>
      <c r="D262" s="232" t="s">
        <v>1282</v>
      </c>
      <c r="E262" s="233" t="s">
        <v>1283</v>
      </c>
      <c r="F262" s="319" t="s">
        <v>1284</v>
      </c>
      <c r="G262" s="233" t="s">
        <v>1285</v>
      </c>
      <c r="H262" s="233"/>
      <c r="I262" s="233" t="s">
        <v>1286</v>
      </c>
      <c r="J262" s="294"/>
      <c r="K262" s="288"/>
      <c r="L262" s="298"/>
      <c r="M262" s="284"/>
      <c r="N262" s="284"/>
      <c r="O262" s="279"/>
      <c r="P262" s="279"/>
      <c r="Q262" s="279"/>
      <c r="R262" s="279"/>
      <c r="S262" s="279"/>
      <c r="T262" s="279"/>
      <c r="U262" s="279"/>
      <c r="V262" s="279"/>
    </row>
    <row r="263" spans="2:22" s="2" customFormat="1" ht="165.75">
      <c r="B263" s="281">
        <f t="shared" si="3"/>
        <v>234</v>
      </c>
      <c r="C263" s="233" t="s">
        <v>1233</v>
      </c>
      <c r="D263" s="232" t="s">
        <v>233</v>
      </c>
      <c r="E263" s="233" t="s">
        <v>1287</v>
      </c>
      <c r="F263" s="313" t="s">
        <v>1288</v>
      </c>
      <c r="G263" s="230" t="s">
        <v>1550</v>
      </c>
      <c r="H263" s="230"/>
      <c r="I263" s="271" t="s">
        <v>1289</v>
      </c>
      <c r="J263" s="294"/>
      <c r="K263" s="288"/>
      <c r="L263" s="298"/>
      <c r="M263" s="284"/>
      <c r="N263" s="284"/>
      <c r="O263" s="279"/>
      <c r="P263" s="279"/>
      <c r="Q263" s="279"/>
      <c r="R263" s="279"/>
      <c r="S263" s="279"/>
      <c r="T263" s="279"/>
      <c r="U263" s="279"/>
      <c r="V263" s="279"/>
    </row>
    <row r="264" spans="2:22" s="2" customFormat="1" ht="25.5">
      <c r="B264" s="281">
        <f t="shared" si="3"/>
        <v>235</v>
      </c>
      <c r="C264" s="265" t="s">
        <v>1233</v>
      </c>
      <c r="D264" s="235" t="s">
        <v>1290</v>
      </c>
      <c r="E264" s="273" t="s">
        <v>608</v>
      </c>
      <c r="F264" s="343" t="s">
        <v>1542</v>
      </c>
      <c r="G264" s="251" t="s">
        <v>435</v>
      </c>
      <c r="H264" s="262"/>
      <c r="I264" s="272" t="s">
        <v>1291</v>
      </c>
      <c r="J264" s="294"/>
      <c r="K264" s="288"/>
      <c r="L264" s="298"/>
      <c r="M264" s="284"/>
      <c r="N264" s="284"/>
      <c r="O264" s="279"/>
      <c r="P264" s="279"/>
      <c r="Q264" s="279"/>
      <c r="R264" s="279"/>
      <c r="S264" s="279"/>
      <c r="T264" s="279"/>
      <c r="U264" s="279"/>
      <c r="V264" s="279"/>
    </row>
    <row r="265" spans="2:22" s="2" customFormat="1" ht="102">
      <c r="B265" s="281">
        <f t="shared" si="3"/>
        <v>236</v>
      </c>
      <c r="C265" s="265" t="s">
        <v>1233</v>
      </c>
      <c r="D265" s="235" t="s">
        <v>1292</v>
      </c>
      <c r="E265" s="273" t="s">
        <v>1293</v>
      </c>
      <c r="F265" s="344" t="s">
        <v>1543</v>
      </c>
      <c r="G265" s="273" t="s">
        <v>1294</v>
      </c>
      <c r="H265" s="273"/>
      <c r="I265" s="272" t="s">
        <v>1295</v>
      </c>
      <c r="J265" s="294"/>
      <c r="K265" s="288"/>
      <c r="L265" s="298"/>
      <c r="M265" s="284"/>
      <c r="N265" s="284"/>
      <c r="O265" s="279"/>
      <c r="P265" s="279"/>
      <c r="Q265" s="279"/>
      <c r="R265" s="279"/>
      <c r="S265" s="279"/>
      <c r="T265" s="279"/>
      <c r="U265" s="279"/>
      <c r="V265" s="279"/>
    </row>
    <row r="266" spans="2:22" s="2" customFormat="1" ht="38.25">
      <c r="B266" s="281">
        <f t="shared" si="3"/>
        <v>237</v>
      </c>
      <c r="C266" s="265" t="s">
        <v>1233</v>
      </c>
      <c r="D266" s="235" t="s">
        <v>1296</v>
      </c>
      <c r="E266" s="273" t="s">
        <v>1297</v>
      </c>
      <c r="F266" s="343" t="s">
        <v>1544</v>
      </c>
      <c r="G266" s="273" t="s">
        <v>1298</v>
      </c>
      <c r="H266" s="273"/>
      <c r="I266" s="265" t="s">
        <v>1299</v>
      </c>
      <c r="J266" s="294"/>
      <c r="K266" s="288"/>
      <c r="L266" s="298"/>
      <c r="M266" s="284"/>
      <c r="N266" s="284"/>
      <c r="O266" s="279"/>
      <c r="P266" s="279"/>
      <c r="Q266" s="279"/>
      <c r="R266" s="279"/>
      <c r="S266" s="279"/>
      <c r="T266" s="279"/>
      <c r="U266" s="279"/>
      <c r="V266" s="279"/>
    </row>
    <row r="267" spans="2:22" s="2" customFormat="1">
      <c r="B267" s="281">
        <f t="shared" si="3"/>
        <v>238</v>
      </c>
      <c r="C267" s="233" t="s">
        <v>1233</v>
      </c>
      <c r="D267" s="232" t="s">
        <v>1300</v>
      </c>
      <c r="E267" s="233" t="s">
        <v>1301</v>
      </c>
      <c r="F267" s="341" t="s">
        <v>1545</v>
      </c>
      <c r="G267" s="233" t="s">
        <v>1302</v>
      </c>
      <c r="H267" s="233"/>
      <c r="I267" s="233" t="s">
        <v>1303</v>
      </c>
      <c r="J267" s="294"/>
      <c r="K267" s="288"/>
      <c r="L267" s="298"/>
      <c r="M267" s="284"/>
      <c r="N267" s="284"/>
      <c r="O267" s="279"/>
      <c r="P267" s="279"/>
      <c r="Q267" s="279"/>
      <c r="R267" s="279"/>
      <c r="S267" s="279"/>
      <c r="T267" s="279"/>
      <c r="U267" s="279"/>
      <c r="V267" s="279"/>
    </row>
    <row r="268" spans="2:22" s="2" customFormat="1" ht="51">
      <c r="B268" s="281">
        <f t="shared" si="3"/>
        <v>239</v>
      </c>
      <c r="C268" s="265" t="s">
        <v>1233</v>
      </c>
      <c r="D268" s="235" t="s">
        <v>1304</v>
      </c>
      <c r="E268" s="265" t="s">
        <v>1305</v>
      </c>
      <c r="F268" s="343" t="s">
        <v>1546</v>
      </c>
      <c r="G268" s="265" t="s">
        <v>1547</v>
      </c>
      <c r="H268" s="265"/>
      <c r="I268" s="265" t="s">
        <v>1306</v>
      </c>
      <c r="J268" s="294"/>
      <c r="K268" s="288"/>
      <c r="L268" s="298"/>
      <c r="M268" s="284"/>
      <c r="N268" s="284"/>
      <c r="O268" s="279"/>
      <c r="P268" s="279"/>
      <c r="Q268" s="279"/>
      <c r="R268" s="279"/>
      <c r="S268" s="279"/>
      <c r="T268" s="279"/>
      <c r="U268" s="279"/>
      <c r="V268" s="279"/>
    </row>
    <row r="269" spans="2:22" s="2" customFormat="1">
      <c r="B269" s="281">
        <f t="shared" si="3"/>
        <v>240</v>
      </c>
      <c r="C269" s="265" t="s">
        <v>1233</v>
      </c>
      <c r="D269" s="235" t="s">
        <v>1307</v>
      </c>
      <c r="E269" s="265" t="s">
        <v>1308</v>
      </c>
      <c r="F269" s="343" t="s">
        <v>1548</v>
      </c>
      <c r="G269" s="265" t="s">
        <v>1309</v>
      </c>
      <c r="H269" s="265"/>
      <c r="I269" s="265" t="s">
        <v>1310</v>
      </c>
      <c r="J269" s="294"/>
      <c r="K269" s="288"/>
      <c r="L269" s="298"/>
      <c r="M269" s="284"/>
      <c r="N269" s="284"/>
      <c r="O269" s="279"/>
      <c r="P269" s="279"/>
      <c r="Q269" s="279"/>
      <c r="R269" s="279"/>
      <c r="S269" s="279"/>
      <c r="T269" s="279"/>
      <c r="U269" s="279"/>
      <c r="V269" s="279"/>
    </row>
    <row r="270" spans="2:22" s="2" customFormat="1" ht="89.25">
      <c r="B270" s="281">
        <f t="shared" si="3"/>
        <v>241</v>
      </c>
      <c r="C270" s="265" t="s">
        <v>1233</v>
      </c>
      <c r="D270" s="235" t="s">
        <v>1311</v>
      </c>
      <c r="E270" s="265" t="s">
        <v>1312</v>
      </c>
      <c r="F270" s="343" t="s">
        <v>1549</v>
      </c>
      <c r="G270" s="265" t="s">
        <v>1313</v>
      </c>
      <c r="H270" s="265"/>
      <c r="I270" s="272" t="s">
        <v>1314</v>
      </c>
      <c r="J270" s="294"/>
      <c r="K270" s="288"/>
      <c r="L270" s="298"/>
      <c r="M270" s="284"/>
      <c r="N270" s="284"/>
      <c r="O270" s="279"/>
      <c r="P270" s="279"/>
      <c r="Q270" s="279"/>
      <c r="R270" s="279"/>
      <c r="S270" s="279"/>
      <c r="T270" s="279"/>
      <c r="U270" s="279"/>
      <c r="V270" s="279"/>
    </row>
    <row r="271" spans="2:22" s="2" customFormat="1" ht="25.5">
      <c r="B271" s="281">
        <f t="shared" si="3"/>
        <v>242</v>
      </c>
      <c r="C271" s="265" t="s">
        <v>1233</v>
      </c>
      <c r="D271" s="235" t="s">
        <v>1315</v>
      </c>
      <c r="E271" s="273" t="s">
        <v>1316</v>
      </c>
      <c r="F271" s="343" t="s">
        <v>1317</v>
      </c>
      <c r="G271" s="265" t="s">
        <v>1318</v>
      </c>
      <c r="H271" s="265"/>
      <c r="I271" s="265" t="s">
        <v>1310</v>
      </c>
      <c r="J271" s="294"/>
      <c r="K271" s="288"/>
      <c r="L271" s="298"/>
      <c r="M271" s="284"/>
      <c r="N271" s="284"/>
      <c r="O271" s="279"/>
      <c r="P271" s="279"/>
      <c r="Q271" s="279"/>
      <c r="R271" s="279"/>
      <c r="S271" s="279"/>
      <c r="T271" s="279"/>
      <c r="U271" s="279"/>
      <c r="V271" s="279"/>
    </row>
    <row r="272" spans="2:22" s="2" customFormat="1" ht="63.75">
      <c r="B272" s="281">
        <f t="shared" si="3"/>
        <v>243</v>
      </c>
      <c r="C272" s="265" t="s">
        <v>1233</v>
      </c>
      <c r="D272" s="235" t="s">
        <v>1319</v>
      </c>
      <c r="E272" s="273" t="s">
        <v>1320</v>
      </c>
      <c r="F272" s="343" t="s">
        <v>1321</v>
      </c>
      <c r="G272" s="265" t="s">
        <v>1322</v>
      </c>
      <c r="H272" s="265"/>
      <c r="I272" s="265" t="s">
        <v>257</v>
      </c>
      <c r="J272" s="295"/>
      <c r="K272" s="304"/>
      <c r="L272" s="303"/>
      <c r="M272" s="305"/>
      <c r="N272" s="305"/>
      <c r="O272" s="306"/>
      <c r="P272" s="306"/>
      <c r="Q272" s="306"/>
      <c r="R272" s="306"/>
      <c r="S272" s="306"/>
      <c r="T272" s="306"/>
      <c r="U272" s="306"/>
      <c r="V272" s="306"/>
    </row>
    <row r="273" spans="2:22" s="2" customFormat="1">
      <c r="B273" s="209"/>
      <c r="J273" s="307"/>
      <c r="K273" s="308"/>
      <c r="L273" s="308"/>
      <c r="M273" s="308"/>
      <c r="N273" s="308"/>
      <c r="O273" s="308"/>
      <c r="P273" s="308"/>
      <c r="Q273" s="308"/>
      <c r="R273" s="308"/>
      <c r="S273" s="308"/>
      <c r="T273" s="308"/>
      <c r="U273" s="308"/>
      <c r="V273" s="308"/>
    </row>
    <row r="274" spans="2:22" s="2" customFormat="1">
      <c r="B274" s="209"/>
      <c r="J274" s="307"/>
      <c r="K274" s="308"/>
      <c r="L274" s="308"/>
      <c r="M274" s="308"/>
      <c r="N274" s="308"/>
      <c r="O274" s="308"/>
      <c r="P274" s="308"/>
      <c r="Q274" s="308"/>
      <c r="R274" s="308"/>
      <c r="S274" s="308"/>
      <c r="T274" s="308"/>
      <c r="U274" s="308"/>
      <c r="V274" s="308"/>
    </row>
    <row r="275" spans="2:22" s="2" customFormat="1">
      <c r="B275" s="209"/>
      <c r="J275" s="307"/>
      <c r="K275" s="308"/>
      <c r="L275" s="308"/>
      <c r="M275" s="308"/>
      <c r="N275" s="308"/>
      <c r="O275" s="308"/>
      <c r="P275" s="308"/>
      <c r="Q275" s="308"/>
      <c r="R275" s="308"/>
      <c r="S275" s="308"/>
      <c r="T275" s="308"/>
      <c r="U275" s="308"/>
      <c r="V275" s="308"/>
    </row>
    <row r="276" spans="2:22" s="2" customFormat="1">
      <c r="B276" s="209"/>
      <c r="J276" s="307"/>
      <c r="K276" s="308"/>
      <c r="L276" s="308"/>
      <c r="M276" s="308"/>
      <c r="N276" s="308"/>
      <c r="O276" s="308"/>
      <c r="P276" s="308"/>
      <c r="Q276" s="308"/>
      <c r="R276" s="308"/>
      <c r="S276" s="308"/>
      <c r="T276" s="308"/>
      <c r="U276" s="308"/>
      <c r="V276" s="308"/>
    </row>
    <row r="277" spans="2:22" s="2" customFormat="1">
      <c r="B277" s="209"/>
      <c r="J277" s="307"/>
      <c r="K277" s="308"/>
      <c r="L277" s="308"/>
      <c r="M277" s="308"/>
      <c r="N277" s="308"/>
      <c r="O277" s="308"/>
      <c r="P277" s="308"/>
      <c r="Q277" s="308"/>
      <c r="R277" s="308"/>
      <c r="S277" s="308"/>
      <c r="T277" s="308"/>
      <c r="U277" s="308"/>
      <c r="V277" s="308"/>
    </row>
    <row r="278" spans="2:22" s="2" customFormat="1">
      <c r="B278" s="209"/>
      <c r="J278" s="307"/>
      <c r="K278" s="308"/>
      <c r="L278" s="308"/>
      <c r="M278" s="308"/>
      <c r="N278" s="308"/>
      <c r="O278" s="308"/>
      <c r="P278" s="308"/>
      <c r="Q278" s="308"/>
      <c r="R278" s="308"/>
      <c r="S278" s="308"/>
      <c r="T278" s="308"/>
      <c r="U278" s="308"/>
      <c r="V278" s="308"/>
    </row>
    <row r="279" spans="2:22" s="2" customFormat="1">
      <c r="B279" s="209"/>
      <c r="J279" s="307"/>
      <c r="K279" s="308"/>
      <c r="L279" s="308"/>
      <c r="M279" s="308"/>
      <c r="N279" s="308"/>
      <c r="O279" s="308"/>
      <c r="P279" s="308"/>
      <c r="Q279" s="308"/>
      <c r="R279" s="308"/>
      <c r="S279" s="308"/>
      <c r="T279" s="308"/>
      <c r="U279" s="308"/>
      <c r="V279" s="308"/>
    </row>
    <row r="280" spans="2:22" s="2" customFormat="1">
      <c r="B280" s="209"/>
      <c r="J280" s="307"/>
      <c r="K280" s="308"/>
      <c r="L280" s="308"/>
      <c r="M280" s="308"/>
      <c r="N280" s="308"/>
      <c r="O280" s="308"/>
      <c r="P280" s="308"/>
      <c r="Q280" s="308"/>
      <c r="R280" s="308"/>
      <c r="S280" s="308"/>
      <c r="T280" s="308"/>
      <c r="U280" s="308"/>
      <c r="V280" s="308"/>
    </row>
    <row r="281" spans="2:22" s="2" customFormat="1">
      <c r="B281" s="209"/>
      <c r="J281" s="307"/>
      <c r="K281" s="308"/>
      <c r="L281" s="308"/>
      <c r="M281" s="308"/>
      <c r="N281" s="308"/>
      <c r="O281" s="308"/>
      <c r="P281" s="308"/>
      <c r="Q281" s="308"/>
      <c r="R281" s="308"/>
      <c r="S281" s="308"/>
      <c r="T281" s="308"/>
      <c r="U281" s="308"/>
      <c r="V281" s="308"/>
    </row>
    <row r="282" spans="2:22" s="2" customFormat="1">
      <c r="B282" s="209"/>
      <c r="J282" s="307"/>
      <c r="K282" s="308"/>
      <c r="L282" s="308"/>
      <c r="M282" s="308"/>
      <c r="N282" s="308"/>
      <c r="O282" s="308"/>
      <c r="P282" s="308"/>
      <c r="Q282" s="308"/>
      <c r="R282" s="308"/>
      <c r="S282" s="308"/>
      <c r="T282" s="308"/>
      <c r="U282" s="308"/>
      <c r="V282" s="308"/>
    </row>
    <row r="283" spans="2:22" s="2" customFormat="1">
      <c r="B283" s="209"/>
      <c r="J283" s="307"/>
      <c r="K283" s="308"/>
      <c r="L283" s="308"/>
      <c r="M283" s="308"/>
      <c r="N283" s="308"/>
      <c r="O283" s="308"/>
      <c r="P283" s="308"/>
      <c r="Q283" s="308"/>
      <c r="R283" s="308"/>
      <c r="S283" s="308"/>
      <c r="T283" s="308"/>
      <c r="U283" s="308"/>
      <c r="V283" s="308"/>
    </row>
    <row r="284" spans="2:22" s="2" customFormat="1">
      <c r="B284" s="209"/>
      <c r="J284" s="307"/>
      <c r="K284" s="308"/>
      <c r="L284" s="308"/>
      <c r="M284" s="308"/>
      <c r="N284" s="308"/>
      <c r="O284" s="308"/>
      <c r="P284" s="308"/>
      <c r="Q284" s="308"/>
      <c r="R284" s="308"/>
      <c r="S284" s="308"/>
      <c r="T284" s="308"/>
      <c r="U284" s="308"/>
      <c r="V284" s="308"/>
    </row>
    <row r="285" spans="2:22" s="2" customFormat="1">
      <c r="B285" s="209"/>
      <c r="J285" s="307"/>
      <c r="K285" s="308"/>
      <c r="L285" s="308"/>
      <c r="M285" s="308"/>
      <c r="N285" s="308"/>
      <c r="O285" s="308"/>
      <c r="P285" s="308"/>
      <c r="Q285" s="308"/>
      <c r="R285" s="308"/>
      <c r="S285" s="308"/>
      <c r="T285" s="308"/>
      <c r="U285" s="308"/>
      <c r="V285" s="308"/>
    </row>
    <row r="286" spans="2:22" s="2" customFormat="1">
      <c r="B286" s="209"/>
      <c r="J286" s="307"/>
      <c r="K286" s="308"/>
      <c r="L286" s="308"/>
      <c r="M286" s="308"/>
      <c r="N286" s="308"/>
      <c r="O286" s="308"/>
      <c r="P286" s="308"/>
      <c r="Q286" s="308"/>
      <c r="R286" s="308"/>
      <c r="S286" s="308"/>
      <c r="T286" s="308"/>
      <c r="U286" s="308"/>
      <c r="V286" s="308"/>
    </row>
    <row r="287" spans="2:22" s="2" customFormat="1">
      <c r="B287" s="209"/>
      <c r="J287" s="307"/>
      <c r="K287" s="308"/>
      <c r="L287" s="308"/>
      <c r="M287" s="308"/>
      <c r="N287" s="308"/>
      <c r="O287" s="308"/>
      <c r="P287" s="308"/>
      <c r="Q287" s="308"/>
      <c r="R287" s="308"/>
      <c r="S287" s="308"/>
      <c r="T287" s="308"/>
      <c r="U287" s="308"/>
      <c r="V287" s="308"/>
    </row>
    <row r="288" spans="2:22" s="2" customFormat="1">
      <c r="B288" s="209"/>
      <c r="J288" s="307"/>
      <c r="K288" s="308"/>
      <c r="L288" s="308"/>
      <c r="M288" s="308"/>
      <c r="N288" s="308"/>
      <c r="O288" s="308"/>
      <c r="P288" s="308"/>
      <c r="Q288" s="308"/>
      <c r="R288" s="308"/>
      <c r="S288" s="308"/>
      <c r="T288" s="308"/>
      <c r="U288" s="308"/>
      <c r="V288" s="308"/>
    </row>
    <row r="289" spans="2:22" s="2" customFormat="1">
      <c r="B289" s="209"/>
      <c r="J289" s="307"/>
      <c r="K289" s="308"/>
      <c r="L289" s="308"/>
      <c r="M289" s="308"/>
      <c r="N289" s="308"/>
      <c r="O289" s="308"/>
      <c r="P289" s="308"/>
      <c r="Q289" s="308"/>
      <c r="R289" s="308"/>
      <c r="S289" s="308"/>
      <c r="T289" s="308"/>
      <c r="U289" s="308"/>
      <c r="V289" s="308"/>
    </row>
    <row r="290" spans="2:22" s="2" customFormat="1">
      <c r="B290" s="209"/>
      <c r="J290" s="307"/>
      <c r="K290" s="308"/>
      <c r="L290" s="308"/>
      <c r="M290" s="308"/>
      <c r="N290" s="308"/>
      <c r="O290" s="308"/>
      <c r="P290" s="308"/>
      <c r="Q290" s="308"/>
      <c r="R290" s="308"/>
      <c r="S290" s="308"/>
      <c r="T290" s="308"/>
      <c r="U290" s="308"/>
      <c r="V290" s="308"/>
    </row>
    <row r="291" spans="2:22" s="2" customFormat="1">
      <c r="B291" s="209"/>
      <c r="J291" s="307"/>
      <c r="K291" s="308"/>
      <c r="L291" s="308"/>
      <c r="M291" s="308"/>
      <c r="N291" s="308"/>
      <c r="O291" s="308"/>
      <c r="P291" s="308"/>
      <c r="Q291" s="308"/>
      <c r="R291" s="308"/>
      <c r="S291" s="308"/>
      <c r="T291" s="308"/>
      <c r="U291" s="308"/>
      <c r="V291" s="308"/>
    </row>
    <row r="292" spans="2:22" s="2" customFormat="1">
      <c r="B292" s="209"/>
      <c r="J292" s="307"/>
      <c r="K292" s="308"/>
      <c r="L292" s="308"/>
      <c r="M292" s="308"/>
      <c r="N292" s="308"/>
      <c r="O292" s="308"/>
      <c r="P292" s="308"/>
      <c r="Q292" s="308"/>
      <c r="R292" s="308"/>
      <c r="S292" s="308"/>
      <c r="T292" s="308"/>
      <c r="U292" s="308"/>
      <c r="V292" s="308"/>
    </row>
    <row r="293" spans="2:22" s="2" customFormat="1">
      <c r="B293" s="209"/>
      <c r="J293" s="307"/>
      <c r="K293" s="308"/>
      <c r="L293" s="308"/>
      <c r="M293" s="308"/>
      <c r="N293" s="308"/>
      <c r="O293" s="308"/>
      <c r="P293" s="308"/>
      <c r="Q293" s="308"/>
      <c r="R293" s="308"/>
      <c r="S293" s="308"/>
      <c r="T293" s="308"/>
      <c r="U293" s="308"/>
      <c r="V293" s="308"/>
    </row>
    <row r="294" spans="2:22" s="2" customFormat="1">
      <c r="B294" s="209"/>
      <c r="J294" s="307"/>
      <c r="K294" s="308"/>
      <c r="L294" s="308"/>
      <c r="M294" s="308"/>
      <c r="N294" s="308"/>
      <c r="O294" s="308"/>
      <c r="P294" s="308"/>
      <c r="Q294" s="308"/>
      <c r="R294" s="308"/>
      <c r="S294" s="308"/>
      <c r="T294" s="308"/>
      <c r="U294" s="308"/>
      <c r="V294" s="308"/>
    </row>
    <row r="295" spans="2:22" s="2" customFormat="1">
      <c r="B295" s="209"/>
      <c r="J295" s="307"/>
      <c r="K295" s="308"/>
      <c r="L295" s="308"/>
      <c r="M295" s="308"/>
      <c r="N295" s="308"/>
      <c r="O295" s="308"/>
      <c r="P295" s="308"/>
      <c r="Q295" s="308"/>
      <c r="R295" s="308"/>
      <c r="S295" s="308"/>
      <c r="T295" s="308"/>
      <c r="U295" s="308"/>
      <c r="V295" s="308"/>
    </row>
    <row r="296" spans="2:22" s="2" customFormat="1">
      <c r="B296" s="209"/>
      <c r="J296" s="307"/>
      <c r="K296" s="308"/>
      <c r="L296" s="308"/>
      <c r="M296" s="308"/>
      <c r="N296" s="308"/>
      <c r="O296" s="308"/>
      <c r="P296" s="308"/>
      <c r="Q296" s="308"/>
      <c r="R296" s="308"/>
      <c r="S296" s="308"/>
      <c r="T296" s="308"/>
      <c r="U296" s="308"/>
      <c r="V296" s="308"/>
    </row>
    <row r="297" spans="2:22" s="2" customFormat="1">
      <c r="B297" s="209"/>
      <c r="J297" s="307"/>
      <c r="K297" s="308"/>
      <c r="L297" s="308"/>
      <c r="M297" s="308"/>
      <c r="N297" s="308"/>
      <c r="O297" s="308"/>
      <c r="P297" s="308"/>
      <c r="Q297" s="308"/>
      <c r="R297" s="308"/>
      <c r="S297" s="308"/>
      <c r="T297" s="308"/>
      <c r="U297" s="308"/>
      <c r="V297" s="308"/>
    </row>
    <row r="298" spans="2:22" s="2" customFormat="1">
      <c r="B298" s="209"/>
      <c r="J298" s="307"/>
      <c r="K298" s="308"/>
      <c r="L298" s="308"/>
      <c r="M298" s="308"/>
      <c r="N298" s="308"/>
      <c r="O298" s="308"/>
      <c r="P298" s="308"/>
      <c r="Q298" s="308"/>
      <c r="R298" s="308"/>
      <c r="S298" s="308"/>
      <c r="T298" s="308"/>
      <c r="U298" s="308"/>
      <c r="V298" s="308"/>
    </row>
    <row r="299" spans="2:22" s="2" customFormat="1">
      <c r="B299" s="209"/>
      <c r="J299" s="307"/>
      <c r="K299" s="308"/>
      <c r="L299" s="308"/>
      <c r="M299" s="308"/>
      <c r="N299" s="308"/>
      <c r="O299" s="308"/>
      <c r="P299" s="308"/>
      <c r="Q299" s="308"/>
      <c r="R299" s="308"/>
      <c r="S299" s="308"/>
      <c r="T299" s="308"/>
      <c r="U299" s="308"/>
      <c r="V299" s="308"/>
    </row>
    <row r="300" spans="2:22" s="2" customFormat="1">
      <c r="B300" s="209"/>
      <c r="J300" s="307"/>
      <c r="K300" s="308"/>
      <c r="L300" s="308"/>
      <c r="M300" s="308"/>
      <c r="N300" s="308"/>
      <c r="O300" s="308"/>
      <c r="P300" s="308"/>
      <c r="Q300" s="308"/>
      <c r="R300" s="308"/>
      <c r="S300" s="308"/>
      <c r="T300" s="308"/>
      <c r="U300" s="308"/>
      <c r="V300" s="308"/>
    </row>
    <row r="301" spans="2:22" s="2" customFormat="1">
      <c r="B301" s="209"/>
      <c r="J301" s="307"/>
      <c r="K301" s="308"/>
      <c r="L301" s="308"/>
      <c r="M301" s="308"/>
      <c r="N301" s="308"/>
      <c r="O301" s="308"/>
      <c r="P301" s="308"/>
      <c r="Q301" s="308"/>
      <c r="R301" s="308"/>
      <c r="S301" s="308"/>
      <c r="T301" s="308"/>
      <c r="U301" s="308"/>
      <c r="V301" s="308"/>
    </row>
    <row r="302" spans="2:22" s="2" customFormat="1">
      <c r="B302" s="209"/>
      <c r="J302" s="307"/>
      <c r="K302" s="308"/>
      <c r="L302" s="308"/>
      <c r="M302" s="308"/>
      <c r="N302" s="308"/>
      <c r="O302" s="308"/>
      <c r="P302" s="308"/>
      <c r="Q302" s="308"/>
      <c r="R302" s="308"/>
      <c r="S302" s="308"/>
      <c r="T302" s="308"/>
      <c r="U302" s="308"/>
      <c r="V302" s="308"/>
    </row>
    <row r="303" spans="2:22" s="2" customFormat="1">
      <c r="B303" s="209"/>
      <c r="J303" s="307"/>
      <c r="K303" s="308"/>
      <c r="L303" s="308"/>
      <c r="M303" s="308"/>
      <c r="N303" s="308"/>
      <c r="O303" s="308"/>
      <c r="P303" s="308"/>
      <c r="Q303" s="308"/>
      <c r="R303" s="308"/>
      <c r="S303" s="308"/>
      <c r="T303" s="308"/>
      <c r="U303" s="308"/>
      <c r="V303" s="308"/>
    </row>
    <row r="304" spans="2:22" s="2" customFormat="1">
      <c r="B304" s="209"/>
      <c r="J304" s="307"/>
      <c r="K304" s="308"/>
      <c r="L304" s="308"/>
      <c r="M304" s="308"/>
      <c r="N304" s="308"/>
      <c r="O304" s="308"/>
      <c r="P304" s="308"/>
      <c r="Q304" s="308"/>
      <c r="R304" s="308"/>
      <c r="S304" s="308"/>
      <c r="T304" s="308"/>
      <c r="U304" s="308"/>
      <c r="V304" s="308"/>
    </row>
    <row r="305" spans="2:22" s="2" customFormat="1">
      <c r="B305" s="209"/>
      <c r="J305" s="307"/>
      <c r="K305" s="308"/>
      <c r="L305" s="308"/>
      <c r="M305" s="308"/>
      <c r="N305" s="308"/>
      <c r="O305" s="308"/>
      <c r="P305" s="308"/>
      <c r="Q305" s="308"/>
      <c r="R305" s="308"/>
      <c r="S305" s="308"/>
      <c r="T305" s="308"/>
      <c r="U305" s="308"/>
      <c r="V305" s="308"/>
    </row>
    <row r="306" spans="2:22" s="2" customFormat="1">
      <c r="B306" s="209"/>
      <c r="J306" s="307"/>
      <c r="K306" s="308"/>
      <c r="L306" s="308"/>
      <c r="M306" s="308"/>
      <c r="N306" s="308"/>
      <c r="O306" s="308"/>
      <c r="P306" s="308"/>
      <c r="Q306" s="308"/>
      <c r="R306" s="308"/>
      <c r="S306" s="308"/>
      <c r="T306" s="308"/>
      <c r="U306" s="308"/>
      <c r="V306" s="308"/>
    </row>
    <row r="307" spans="2:22" s="2" customFormat="1">
      <c r="B307" s="209"/>
      <c r="J307" s="307"/>
      <c r="K307" s="308"/>
      <c r="L307" s="308"/>
      <c r="M307" s="308"/>
      <c r="N307" s="308"/>
      <c r="O307" s="308"/>
      <c r="P307" s="308"/>
      <c r="Q307" s="308"/>
      <c r="R307" s="308"/>
      <c r="S307" s="308"/>
      <c r="T307" s="308"/>
      <c r="U307" s="308"/>
      <c r="V307" s="308"/>
    </row>
    <row r="308" spans="2:22" s="2" customFormat="1">
      <c r="B308" s="209"/>
      <c r="J308" s="308"/>
      <c r="K308" s="308"/>
      <c r="L308" s="308"/>
      <c r="M308" s="308"/>
      <c r="N308" s="308"/>
      <c r="O308" s="308"/>
      <c r="P308" s="308"/>
      <c r="Q308" s="308"/>
      <c r="R308" s="308"/>
      <c r="S308" s="308"/>
      <c r="T308" s="308"/>
      <c r="U308" s="308"/>
      <c r="V308" s="308"/>
    </row>
    <row r="309" spans="2:22" s="2" customFormat="1">
      <c r="B309" s="209"/>
      <c r="J309" s="308"/>
      <c r="K309" s="308"/>
      <c r="L309" s="308"/>
      <c r="M309" s="308"/>
      <c r="N309" s="308"/>
      <c r="O309" s="308"/>
      <c r="P309" s="308"/>
      <c r="Q309" s="308"/>
      <c r="R309" s="308"/>
      <c r="S309" s="308"/>
      <c r="T309" s="308"/>
      <c r="U309" s="308"/>
      <c r="V309" s="308"/>
    </row>
    <row r="310" spans="2:22" s="2" customFormat="1">
      <c r="B310" s="209"/>
      <c r="J310" s="308"/>
      <c r="K310" s="308"/>
      <c r="L310" s="308"/>
      <c r="M310" s="308"/>
      <c r="N310" s="308"/>
      <c r="O310" s="308"/>
      <c r="P310" s="308"/>
      <c r="Q310" s="308"/>
      <c r="R310" s="308"/>
      <c r="S310" s="308"/>
      <c r="T310" s="308"/>
      <c r="U310" s="308"/>
      <c r="V310" s="308"/>
    </row>
    <row r="311" spans="2:22" s="2" customFormat="1">
      <c r="B311" s="209"/>
      <c r="J311" s="308"/>
      <c r="K311" s="308"/>
      <c r="L311" s="308"/>
      <c r="M311" s="308"/>
      <c r="N311" s="308"/>
      <c r="O311" s="308"/>
      <c r="P311" s="308"/>
      <c r="Q311" s="308"/>
      <c r="R311" s="308"/>
      <c r="S311" s="308"/>
      <c r="T311" s="308"/>
      <c r="U311" s="308"/>
      <c r="V311" s="308"/>
    </row>
    <row r="312" spans="2:22" s="2" customFormat="1">
      <c r="B312" s="209"/>
      <c r="J312" s="308"/>
      <c r="K312" s="308"/>
      <c r="L312" s="308"/>
      <c r="M312" s="308"/>
      <c r="N312" s="308"/>
      <c r="O312" s="308"/>
      <c r="P312" s="308"/>
      <c r="Q312" s="308"/>
      <c r="R312" s="308"/>
      <c r="S312" s="308"/>
      <c r="T312" s="308"/>
      <c r="U312" s="308"/>
      <c r="V312" s="308"/>
    </row>
    <row r="313" spans="2:22" s="2" customFormat="1">
      <c r="B313" s="209"/>
      <c r="J313" s="308"/>
      <c r="K313" s="308"/>
      <c r="L313" s="308"/>
      <c r="M313" s="308"/>
      <c r="N313" s="308"/>
      <c r="O313" s="308"/>
      <c r="P313" s="308"/>
      <c r="Q313" s="308"/>
      <c r="R313" s="308"/>
      <c r="S313" s="308"/>
      <c r="T313" s="308"/>
      <c r="U313" s="308"/>
      <c r="V313" s="308"/>
    </row>
    <row r="314" spans="2:22" s="2" customFormat="1">
      <c r="B314" s="209"/>
      <c r="J314" s="308"/>
      <c r="K314" s="308"/>
      <c r="L314" s="308"/>
      <c r="M314" s="308"/>
      <c r="N314" s="308"/>
      <c r="O314" s="308"/>
      <c r="P314" s="308"/>
      <c r="Q314" s="308"/>
      <c r="R314" s="308"/>
      <c r="S314" s="308"/>
      <c r="T314" s="308"/>
      <c r="U314" s="308"/>
      <c r="V314" s="308"/>
    </row>
    <row r="315" spans="2:22" s="2" customFormat="1">
      <c r="B315" s="209"/>
      <c r="J315" s="308"/>
      <c r="K315" s="308"/>
      <c r="L315" s="308"/>
      <c r="M315" s="308"/>
      <c r="N315" s="308"/>
      <c r="O315" s="308"/>
      <c r="P315" s="308"/>
      <c r="Q315" s="308"/>
      <c r="R315" s="308"/>
      <c r="S315" s="308"/>
      <c r="T315" s="308"/>
      <c r="U315" s="308"/>
      <c r="V315" s="308"/>
    </row>
    <row r="316" spans="2:22" s="2" customFormat="1">
      <c r="B316" s="209"/>
      <c r="J316" s="308"/>
      <c r="K316" s="308"/>
      <c r="L316" s="308"/>
      <c r="M316" s="308"/>
      <c r="N316" s="308"/>
      <c r="O316" s="308"/>
      <c r="P316" s="308"/>
      <c r="Q316" s="308"/>
      <c r="R316" s="308"/>
      <c r="S316" s="308"/>
      <c r="T316" s="308"/>
      <c r="U316" s="308"/>
      <c r="V316" s="308"/>
    </row>
    <row r="317" spans="2:22" s="2" customFormat="1">
      <c r="B317" s="209"/>
      <c r="J317" s="308"/>
      <c r="K317" s="308"/>
      <c r="L317" s="308"/>
      <c r="M317" s="308"/>
      <c r="N317" s="308"/>
      <c r="O317" s="308"/>
      <c r="P317" s="308"/>
      <c r="Q317" s="308"/>
      <c r="R317" s="308"/>
      <c r="S317" s="308"/>
      <c r="T317" s="308"/>
      <c r="U317" s="308"/>
      <c r="V317" s="308"/>
    </row>
    <row r="318" spans="2:22" s="2" customFormat="1">
      <c r="B318" s="209"/>
      <c r="J318" s="308"/>
      <c r="K318" s="308"/>
      <c r="L318" s="308"/>
      <c r="M318" s="308"/>
      <c r="N318" s="308"/>
      <c r="O318" s="308"/>
      <c r="P318" s="308"/>
      <c r="Q318" s="308"/>
      <c r="R318" s="308"/>
      <c r="S318" s="308"/>
      <c r="T318" s="308"/>
      <c r="U318" s="308"/>
      <c r="V318" s="308"/>
    </row>
    <row r="319" spans="2:22" s="2" customFormat="1">
      <c r="B319" s="209"/>
      <c r="J319" s="308"/>
      <c r="K319" s="308"/>
      <c r="L319" s="308"/>
      <c r="M319" s="308"/>
      <c r="N319" s="308"/>
      <c r="O319" s="308"/>
      <c r="P319" s="308"/>
      <c r="Q319" s="308"/>
      <c r="R319" s="308"/>
      <c r="S319" s="308"/>
      <c r="T319" s="308"/>
      <c r="U319" s="308"/>
      <c r="V319" s="308"/>
    </row>
    <row r="320" spans="2:22" s="2" customFormat="1">
      <c r="B320" s="209"/>
      <c r="J320" s="308"/>
      <c r="K320" s="308"/>
      <c r="L320" s="308"/>
      <c r="M320" s="308"/>
      <c r="N320" s="308"/>
      <c r="O320" s="308"/>
      <c r="P320" s="308"/>
      <c r="Q320" s="308"/>
      <c r="R320" s="308"/>
      <c r="S320" s="308"/>
      <c r="T320" s="308"/>
      <c r="U320" s="308"/>
      <c r="V320" s="308"/>
    </row>
    <row r="321" spans="2:22" s="2" customFormat="1">
      <c r="B321" s="209"/>
      <c r="J321" s="308"/>
      <c r="K321" s="308"/>
      <c r="L321" s="308"/>
      <c r="M321" s="308"/>
      <c r="N321" s="308"/>
      <c r="O321" s="308"/>
      <c r="P321" s="308"/>
      <c r="Q321" s="308"/>
      <c r="R321" s="308"/>
      <c r="S321" s="308"/>
      <c r="T321" s="308"/>
      <c r="U321" s="308"/>
      <c r="V321" s="308"/>
    </row>
    <row r="322" spans="2:22" s="2" customFormat="1">
      <c r="B322" s="209"/>
      <c r="J322" s="308"/>
      <c r="K322" s="308"/>
      <c r="L322" s="308"/>
      <c r="M322" s="308"/>
      <c r="N322" s="308"/>
      <c r="O322" s="308"/>
      <c r="P322" s="308"/>
      <c r="Q322" s="308"/>
      <c r="R322" s="308"/>
      <c r="S322" s="308"/>
      <c r="T322" s="308"/>
      <c r="U322" s="308"/>
      <c r="V322" s="308"/>
    </row>
    <row r="323" spans="2:22" s="2" customFormat="1">
      <c r="B323" s="209"/>
      <c r="J323" s="308"/>
      <c r="K323" s="308"/>
      <c r="L323" s="308"/>
      <c r="M323" s="308"/>
      <c r="N323" s="308"/>
      <c r="O323" s="308"/>
      <c r="P323" s="308"/>
      <c r="Q323" s="308"/>
      <c r="R323" s="308"/>
      <c r="S323" s="308"/>
      <c r="T323" s="308"/>
      <c r="U323" s="308"/>
      <c r="V323" s="308"/>
    </row>
    <row r="324" spans="2:22" s="2" customFormat="1">
      <c r="B324" s="209"/>
      <c r="J324" s="308"/>
      <c r="K324" s="308"/>
      <c r="L324" s="308"/>
      <c r="M324" s="308"/>
      <c r="N324" s="308"/>
      <c r="O324" s="308"/>
      <c r="P324" s="308"/>
      <c r="Q324" s="308"/>
      <c r="R324" s="308"/>
      <c r="S324" s="308"/>
      <c r="T324" s="308"/>
      <c r="U324" s="308"/>
      <c r="V324" s="308"/>
    </row>
    <row r="325" spans="2:22" s="2" customFormat="1">
      <c r="B325" s="209"/>
      <c r="J325" s="308"/>
      <c r="K325" s="308"/>
      <c r="L325" s="308"/>
      <c r="M325" s="308"/>
      <c r="N325" s="308"/>
      <c r="O325" s="308"/>
      <c r="P325" s="308"/>
      <c r="Q325" s="308"/>
      <c r="R325" s="308"/>
      <c r="S325" s="308"/>
      <c r="T325" s="308"/>
      <c r="U325" s="308"/>
      <c r="V325" s="308"/>
    </row>
    <row r="326" spans="2:22" s="2" customFormat="1">
      <c r="B326" s="209"/>
      <c r="J326" s="308"/>
      <c r="K326" s="308"/>
      <c r="L326" s="308"/>
      <c r="M326" s="308"/>
      <c r="N326" s="308"/>
      <c r="O326" s="308"/>
      <c r="P326" s="308"/>
      <c r="Q326" s="308"/>
      <c r="R326" s="308"/>
      <c r="S326" s="308"/>
      <c r="T326" s="308"/>
      <c r="U326" s="308"/>
      <c r="V326" s="308"/>
    </row>
    <row r="327" spans="2:22" s="2" customFormat="1">
      <c r="B327" s="209"/>
      <c r="J327" s="308"/>
      <c r="K327" s="308"/>
      <c r="L327" s="308"/>
      <c r="M327" s="308"/>
      <c r="N327" s="308"/>
      <c r="O327" s="308"/>
      <c r="P327" s="308"/>
      <c r="Q327" s="308"/>
      <c r="R327" s="308"/>
      <c r="S327" s="308"/>
      <c r="T327" s="308"/>
      <c r="U327" s="308"/>
      <c r="V327" s="308"/>
    </row>
    <row r="328" spans="2:22" s="2" customFormat="1">
      <c r="B328" s="209"/>
      <c r="J328" s="308"/>
      <c r="K328" s="308"/>
      <c r="L328" s="308"/>
      <c r="M328" s="308"/>
      <c r="N328" s="308"/>
      <c r="O328" s="308"/>
      <c r="P328" s="308"/>
      <c r="Q328" s="308"/>
      <c r="R328" s="308"/>
      <c r="S328" s="308"/>
      <c r="T328" s="308"/>
      <c r="U328" s="308"/>
      <c r="V328" s="308"/>
    </row>
    <row r="329" spans="2:22" s="2" customFormat="1">
      <c r="B329" s="209"/>
      <c r="J329" s="308"/>
      <c r="K329" s="308"/>
      <c r="L329" s="308"/>
      <c r="M329" s="308"/>
      <c r="N329" s="308"/>
      <c r="O329" s="308"/>
      <c r="P329" s="308"/>
      <c r="Q329" s="308"/>
      <c r="R329" s="308"/>
      <c r="S329" s="308"/>
      <c r="T329" s="308"/>
      <c r="U329" s="308"/>
      <c r="V329" s="308"/>
    </row>
    <row r="330" spans="2:22" s="2" customFormat="1">
      <c r="B330" s="209"/>
      <c r="J330" s="308"/>
      <c r="K330" s="308"/>
      <c r="L330" s="308"/>
      <c r="M330" s="308"/>
      <c r="N330" s="308"/>
      <c r="O330" s="308"/>
      <c r="P330" s="308"/>
      <c r="Q330" s="308"/>
      <c r="R330" s="308"/>
      <c r="S330" s="308"/>
      <c r="T330" s="308"/>
      <c r="U330" s="308"/>
      <c r="V330" s="308"/>
    </row>
    <row r="331" spans="2:22" s="2" customFormat="1">
      <c r="B331" s="209"/>
      <c r="J331" s="308"/>
      <c r="K331" s="308"/>
      <c r="L331" s="308"/>
      <c r="M331" s="308"/>
      <c r="N331" s="308"/>
      <c r="O331" s="308"/>
      <c r="P331" s="308"/>
      <c r="Q331" s="308"/>
      <c r="R331" s="308"/>
      <c r="S331" s="308"/>
      <c r="T331" s="308"/>
      <c r="U331" s="308"/>
      <c r="V331" s="308"/>
    </row>
    <row r="332" spans="2:22" s="2" customFormat="1">
      <c r="B332" s="209"/>
      <c r="J332" s="308"/>
      <c r="K332" s="308"/>
      <c r="L332" s="308"/>
      <c r="M332" s="308"/>
      <c r="N332" s="308"/>
      <c r="O332" s="308"/>
      <c r="P332" s="308"/>
      <c r="Q332" s="308"/>
      <c r="R332" s="308"/>
      <c r="S332" s="308"/>
      <c r="T332" s="308"/>
      <c r="U332" s="308"/>
      <c r="V332" s="308"/>
    </row>
    <row r="333" spans="2:22" s="2" customFormat="1">
      <c r="B333" s="209"/>
      <c r="J333" s="308"/>
      <c r="K333" s="308"/>
      <c r="L333" s="308"/>
      <c r="M333" s="308"/>
      <c r="N333" s="308"/>
      <c r="O333" s="308"/>
      <c r="P333" s="308"/>
      <c r="Q333" s="308"/>
      <c r="R333" s="308"/>
      <c r="S333" s="308"/>
      <c r="T333" s="308"/>
      <c r="U333" s="308"/>
      <c r="V333" s="308"/>
    </row>
    <row r="334" spans="2:22" s="2" customFormat="1">
      <c r="B334" s="209"/>
      <c r="J334" s="308"/>
      <c r="K334" s="308"/>
      <c r="L334" s="308"/>
      <c r="M334" s="308"/>
      <c r="N334" s="308"/>
      <c r="O334" s="308"/>
      <c r="P334" s="308"/>
      <c r="Q334" s="308"/>
      <c r="R334" s="308"/>
      <c r="S334" s="308"/>
      <c r="T334" s="308"/>
      <c r="U334" s="308"/>
      <c r="V334" s="308"/>
    </row>
    <row r="335" spans="2:22" s="2" customFormat="1">
      <c r="B335" s="209"/>
      <c r="J335" s="308"/>
      <c r="K335" s="308"/>
      <c r="L335" s="308"/>
      <c r="M335" s="308"/>
      <c r="N335" s="308"/>
      <c r="O335" s="308"/>
      <c r="P335" s="308"/>
      <c r="Q335" s="308"/>
      <c r="R335" s="308"/>
      <c r="S335" s="308"/>
      <c r="T335" s="308"/>
      <c r="U335" s="308"/>
      <c r="V335" s="308"/>
    </row>
    <row r="336" spans="2:22" s="2" customFormat="1">
      <c r="B336" s="209"/>
      <c r="J336" s="308"/>
      <c r="K336" s="308"/>
      <c r="L336" s="308"/>
      <c r="M336" s="308"/>
      <c r="N336" s="308"/>
      <c r="O336" s="308"/>
      <c r="P336" s="308"/>
      <c r="Q336" s="308"/>
      <c r="R336" s="308"/>
      <c r="S336" s="308"/>
      <c r="T336" s="308"/>
      <c r="U336" s="308"/>
      <c r="V336" s="308"/>
    </row>
    <row r="337" spans="2:22" s="2" customFormat="1">
      <c r="B337" s="209"/>
      <c r="J337" s="308"/>
      <c r="K337" s="308"/>
      <c r="L337" s="308"/>
      <c r="M337" s="308"/>
      <c r="N337" s="308"/>
      <c r="O337" s="308"/>
      <c r="P337" s="308"/>
      <c r="Q337" s="308"/>
      <c r="R337" s="308"/>
      <c r="S337" s="308"/>
      <c r="T337" s="308"/>
      <c r="U337" s="308"/>
      <c r="V337" s="308"/>
    </row>
    <row r="338" spans="2:22" s="2" customFormat="1">
      <c r="B338" s="209"/>
      <c r="J338" s="308"/>
      <c r="K338" s="308"/>
      <c r="L338" s="308"/>
      <c r="M338" s="308"/>
      <c r="N338" s="308"/>
      <c r="O338" s="308"/>
      <c r="P338" s="308"/>
      <c r="Q338" s="308"/>
      <c r="R338" s="308"/>
      <c r="S338" s="308"/>
      <c r="T338" s="308"/>
      <c r="U338" s="308"/>
      <c r="V338" s="308"/>
    </row>
    <row r="339" spans="2:22" s="2" customFormat="1">
      <c r="B339" s="209"/>
      <c r="J339" s="308"/>
      <c r="K339" s="308"/>
      <c r="L339" s="308"/>
      <c r="M339" s="308"/>
      <c r="N339" s="308"/>
      <c r="O339" s="308"/>
      <c r="P339" s="308"/>
      <c r="Q339" s="308"/>
      <c r="R339" s="308"/>
      <c r="S339" s="308"/>
      <c r="T339" s="308"/>
      <c r="U339" s="308"/>
      <c r="V339" s="308"/>
    </row>
    <row r="340" spans="2:22" s="2" customFormat="1">
      <c r="B340" s="209"/>
      <c r="J340" s="308"/>
      <c r="K340" s="308"/>
      <c r="L340" s="308"/>
      <c r="M340" s="308"/>
      <c r="N340" s="308"/>
      <c r="O340" s="308"/>
      <c r="P340" s="308"/>
      <c r="Q340" s="308"/>
      <c r="R340" s="308"/>
      <c r="S340" s="308"/>
      <c r="T340" s="308"/>
      <c r="U340" s="308"/>
      <c r="V340" s="308"/>
    </row>
    <row r="341" spans="2:22" s="2" customFormat="1">
      <c r="B341" s="209"/>
      <c r="J341" s="308"/>
      <c r="K341" s="308"/>
      <c r="L341" s="308"/>
      <c r="M341" s="308"/>
      <c r="N341" s="308"/>
      <c r="O341" s="308"/>
      <c r="P341" s="308"/>
      <c r="Q341" s="308"/>
      <c r="R341" s="308"/>
      <c r="S341" s="308"/>
      <c r="T341" s="308"/>
      <c r="U341" s="308"/>
      <c r="V341" s="308"/>
    </row>
    <row r="342" spans="2:22" s="2" customFormat="1">
      <c r="B342" s="209"/>
      <c r="J342" s="308"/>
      <c r="K342" s="308"/>
      <c r="L342" s="308"/>
      <c r="M342" s="308"/>
      <c r="N342" s="308"/>
      <c r="O342" s="308"/>
      <c r="P342" s="308"/>
      <c r="Q342" s="308"/>
      <c r="R342" s="308"/>
      <c r="S342" s="308"/>
      <c r="T342" s="308"/>
      <c r="U342" s="308"/>
      <c r="V342" s="308"/>
    </row>
    <row r="343" spans="2:22" s="2" customFormat="1">
      <c r="B343" s="209"/>
      <c r="J343" s="308"/>
      <c r="K343" s="308"/>
      <c r="L343" s="308"/>
      <c r="M343" s="308"/>
      <c r="N343" s="308"/>
      <c r="O343" s="308"/>
      <c r="P343" s="308"/>
      <c r="Q343" s="308"/>
      <c r="R343" s="308"/>
      <c r="S343" s="308"/>
      <c r="T343" s="308"/>
      <c r="U343" s="308"/>
      <c r="V343" s="308"/>
    </row>
    <row r="344" spans="2:22" s="2" customFormat="1">
      <c r="B344" s="209"/>
      <c r="J344" s="308"/>
      <c r="K344" s="308"/>
      <c r="L344" s="308"/>
      <c r="M344" s="308"/>
      <c r="N344" s="308"/>
      <c r="O344" s="308"/>
      <c r="P344" s="308"/>
      <c r="Q344" s="308"/>
      <c r="R344" s="308"/>
      <c r="S344" s="308"/>
      <c r="T344" s="308"/>
      <c r="U344" s="308"/>
      <c r="V344" s="308"/>
    </row>
    <row r="345" spans="2:22" s="2" customFormat="1">
      <c r="B345" s="209"/>
      <c r="J345" s="308"/>
      <c r="K345" s="308"/>
      <c r="L345" s="308"/>
      <c r="M345" s="308"/>
      <c r="N345" s="308"/>
      <c r="O345" s="308"/>
      <c r="P345" s="308"/>
      <c r="Q345" s="308"/>
      <c r="R345" s="308"/>
      <c r="S345" s="308"/>
      <c r="T345" s="308"/>
      <c r="U345" s="308"/>
      <c r="V345" s="308"/>
    </row>
    <row r="346" spans="2:22" s="2" customFormat="1">
      <c r="B346" s="209"/>
      <c r="J346" s="308"/>
      <c r="K346" s="308"/>
      <c r="L346" s="308"/>
      <c r="M346" s="308"/>
      <c r="N346" s="308"/>
      <c r="O346" s="308"/>
      <c r="P346" s="308"/>
      <c r="Q346" s="308"/>
      <c r="R346" s="308"/>
      <c r="S346" s="308"/>
      <c r="T346" s="308"/>
      <c r="U346" s="308"/>
      <c r="V346" s="308"/>
    </row>
    <row r="347" spans="2:22" s="2" customFormat="1">
      <c r="B347" s="209"/>
      <c r="J347" s="308"/>
      <c r="K347" s="308"/>
      <c r="L347" s="308"/>
      <c r="M347" s="308"/>
      <c r="N347" s="308"/>
      <c r="O347" s="308"/>
      <c r="P347" s="308"/>
      <c r="Q347" s="308"/>
      <c r="R347" s="308"/>
      <c r="S347" s="308"/>
      <c r="T347" s="308"/>
      <c r="U347" s="308"/>
      <c r="V347" s="308"/>
    </row>
    <row r="348" spans="2:22" s="2" customFormat="1">
      <c r="B348" s="209"/>
      <c r="J348" s="308"/>
      <c r="K348" s="308"/>
      <c r="L348" s="308"/>
      <c r="M348" s="308"/>
      <c r="N348" s="308"/>
      <c r="O348" s="308"/>
      <c r="P348" s="308"/>
      <c r="Q348" s="308"/>
      <c r="R348" s="308"/>
      <c r="S348" s="308"/>
      <c r="T348" s="308"/>
      <c r="U348" s="308"/>
      <c r="V348" s="308"/>
    </row>
    <row r="349" spans="2:22" s="2" customFormat="1">
      <c r="B349" s="209"/>
      <c r="J349" s="308"/>
      <c r="K349" s="308"/>
      <c r="L349" s="308"/>
      <c r="M349" s="308"/>
      <c r="N349" s="308"/>
      <c r="O349" s="308"/>
      <c r="P349" s="308"/>
      <c r="Q349" s="308"/>
      <c r="R349" s="308"/>
      <c r="S349" s="308"/>
      <c r="T349" s="308"/>
      <c r="U349" s="308"/>
      <c r="V349" s="308"/>
    </row>
    <row r="350" spans="2:22" s="2" customFormat="1">
      <c r="B350" s="209"/>
      <c r="J350" s="308"/>
      <c r="K350" s="308"/>
      <c r="L350" s="308"/>
      <c r="M350" s="308"/>
      <c r="N350" s="308"/>
      <c r="O350" s="308"/>
      <c r="P350" s="308"/>
      <c r="Q350" s="308"/>
      <c r="R350" s="308"/>
      <c r="S350" s="308"/>
      <c r="T350" s="308"/>
      <c r="U350" s="308"/>
      <c r="V350" s="308"/>
    </row>
    <row r="351" spans="2:22" s="2" customFormat="1">
      <c r="B351" s="209"/>
      <c r="J351" s="308"/>
      <c r="K351" s="308"/>
      <c r="L351" s="308"/>
      <c r="M351" s="308"/>
      <c r="N351" s="308"/>
      <c r="O351" s="308"/>
      <c r="P351" s="308"/>
      <c r="Q351" s="308"/>
      <c r="R351" s="308"/>
      <c r="S351" s="308"/>
      <c r="T351" s="308"/>
      <c r="U351" s="308"/>
      <c r="V351" s="308"/>
    </row>
    <row r="352" spans="2:22" s="2" customFormat="1">
      <c r="B352" s="209"/>
      <c r="J352" s="308"/>
      <c r="K352" s="308"/>
      <c r="L352" s="308"/>
      <c r="M352" s="308"/>
      <c r="N352" s="308"/>
      <c r="O352" s="308"/>
      <c r="P352" s="308"/>
      <c r="Q352" s="308"/>
      <c r="R352" s="308"/>
      <c r="S352" s="308"/>
      <c r="T352" s="308"/>
      <c r="U352" s="308"/>
      <c r="V352" s="308"/>
    </row>
    <row r="353" spans="2:22" s="2" customFormat="1">
      <c r="B353" s="209"/>
      <c r="J353" s="308"/>
      <c r="K353" s="308"/>
      <c r="L353" s="308"/>
      <c r="M353" s="308"/>
      <c r="N353" s="308"/>
      <c r="O353" s="308"/>
      <c r="P353" s="308"/>
      <c r="Q353" s="308"/>
      <c r="R353" s="308"/>
      <c r="S353" s="308"/>
      <c r="T353" s="308"/>
      <c r="U353" s="308"/>
      <c r="V353" s="308"/>
    </row>
    <row r="354" spans="2:22" s="2" customFormat="1">
      <c r="B354" s="209"/>
      <c r="J354" s="308"/>
      <c r="K354" s="308"/>
      <c r="L354" s="308"/>
      <c r="M354" s="308"/>
      <c r="N354" s="308"/>
      <c r="O354" s="308"/>
      <c r="P354" s="308"/>
      <c r="Q354" s="308"/>
      <c r="R354" s="308"/>
      <c r="S354" s="308"/>
      <c r="T354" s="308"/>
      <c r="U354" s="308"/>
      <c r="V354" s="308"/>
    </row>
    <row r="355" spans="2:22" s="2" customFormat="1">
      <c r="B355" s="209"/>
      <c r="J355" s="308"/>
      <c r="K355" s="308"/>
      <c r="L355" s="308"/>
      <c r="M355" s="308"/>
      <c r="N355" s="308"/>
      <c r="O355" s="308"/>
      <c r="P355" s="308"/>
      <c r="Q355" s="308"/>
      <c r="R355" s="308"/>
      <c r="S355" s="308"/>
      <c r="T355" s="308"/>
      <c r="U355" s="308"/>
      <c r="V355" s="308"/>
    </row>
    <row r="356" spans="2:22" s="2" customFormat="1">
      <c r="B356" s="209"/>
      <c r="J356" s="308"/>
      <c r="K356" s="308"/>
      <c r="L356" s="308"/>
      <c r="M356" s="308"/>
      <c r="N356" s="308"/>
      <c r="O356" s="308"/>
      <c r="P356" s="308"/>
      <c r="Q356" s="308"/>
      <c r="R356" s="308"/>
      <c r="S356" s="308"/>
      <c r="T356" s="308"/>
      <c r="U356" s="308"/>
      <c r="V356" s="308"/>
    </row>
    <row r="357" spans="2:22" s="2" customFormat="1">
      <c r="B357" s="209"/>
      <c r="J357" s="308"/>
      <c r="K357" s="308"/>
      <c r="L357" s="308"/>
      <c r="M357" s="308"/>
      <c r="N357" s="308"/>
      <c r="O357" s="308"/>
      <c r="P357" s="308"/>
      <c r="Q357" s="308"/>
      <c r="R357" s="308"/>
      <c r="S357" s="308"/>
      <c r="T357" s="308"/>
      <c r="U357" s="308"/>
      <c r="V357" s="308"/>
    </row>
    <row r="358" spans="2:22" s="2" customFormat="1">
      <c r="B358" s="209"/>
      <c r="J358" s="308"/>
      <c r="K358" s="308"/>
      <c r="L358" s="308"/>
      <c r="M358" s="308"/>
      <c r="N358" s="308"/>
      <c r="O358" s="308"/>
      <c r="P358" s="308"/>
      <c r="Q358" s="308"/>
      <c r="R358" s="308"/>
      <c r="S358" s="308"/>
      <c r="T358" s="308"/>
      <c r="U358" s="308"/>
      <c r="V358" s="308"/>
    </row>
    <row r="359" spans="2:22" s="2" customFormat="1">
      <c r="B359" s="209"/>
      <c r="J359" s="308"/>
      <c r="K359" s="308"/>
      <c r="L359" s="308"/>
      <c r="M359" s="308"/>
      <c r="N359" s="308"/>
      <c r="O359" s="308"/>
      <c r="P359" s="308"/>
      <c r="Q359" s="308"/>
      <c r="R359" s="308"/>
      <c r="S359" s="308"/>
      <c r="T359" s="308"/>
      <c r="U359" s="308"/>
      <c r="V359" s="308"/>
    </row>
    <row r="360" spans="2:22" s="2" customFormat="1">
      <c r="B360" s="209"/>
      <c r="J360" s="308"/>
      <c r="K360" s="308"/>
      <c r="L360" s="308"/>
      <c r="M360" s="308"/>
      <c r="N360" s="308"/>
      <c r="O360" s="308"/>
      <c r="P360" s="308"/>
      <c r="Q360" s="308"/>
      <c r="R360" s="308"/>
      <c r="S360" s="308"/>
      <c r="T360" s="308"/>
      <c r="U360" s="308"/>
      <c r="V360" s="308"/>
    </row>
    <row r="361" spans="2:22" s="2" customFormat="1">
      <c r="B361" s="209"/>
      <c r="J361" s="308"/>
      <c r="K361" s="308"/>
      <c r="L361" s="308"/>
      <c r="M361" s="308"/>
      <c r="N361" s="308"/>
      <c r="O361" s="308"/>
      <c r="P361" s="308"/>
      <c r="Q361" s="308"/>
      <c r="R361" s="308"/>
      <c r="S361" s="308"/>
      <c r="T361" s="308"/>
      <c r="U361" s="308"/>
      <c r="V361" s="308"/>
    </row>
    <row r="362" spans="2:22" s="2" customFormat="1">
      <c r="B362" s="209"/>
      <c r="J362" s="308"/>
      <c r="K362" s="308"/>
      <c r="L362" s="308"/>
      <c r="M362" s="308"/>
      <c r="N362" s="308"/>
      <c r="O362" s="308"/>
      <c r="P362" s="308"/>
      <c r="Q362" s="308"/>
      <c r="R362" s="308"/>
      <c r="S362" s="308"/>
      <c r="T362" s="308"/>
      <c r="U362" s="308"/>
      <c r="V362" s="308"/>
    </row>
    <row r="363" spans="2:22" s="2" customFormat="1">
      <c r="B363" s="209"/>
      <c r="J363" s="308"/>
      <c r="K363" s="308"/>
      <c r="L363" s="308"/>
      <c r="M363" s="308"/>
      <c r="N363" s="308"/>
      <c r="O363" s="308"/>
      <c r="P363" s="308"/>
      <c r="Q363" s="308"/>
      <c r="R363" s="308"/>
      <c r="S363" s="308"/>
      <c r="T363" s="308"/>
      <c r="U363" s="308"/>
      <c r="V363" s="308"/>
    </row>
    <row r="364" spans="2:22" s="2" customFormat="1">
      <c r="B364" s="209"/>
      <c r="J364" s="308"/>
      <c r="K364" s="308"/>
      <c r="L364" s="308"/>
      <c r="M364" s="308"/>
      <c r="N364" s="308"/>
      <c r="O364" s="308"/>
      <c r="P364" s="308"/>
      <c r="Q364" s="308"/>
      <c r="R364" s="308"/>
      <c r="S364" s="308"/>
      <c r="T364" s="308"/>
      <c r="U364" s="308"/>
      <c r="V364" s="308"/>
    </row>
    <row r="365" spans="2:22" s="2" customFormat="1">
      <c r="B365" s="209"/>
      <c r="J365" s="308"/>
      <c r="K365" s="308"/>
      <c r="L365" s="308"/>
      <c r="M365" s="308"/>
      <c r="N365" s="308"/>
      <c r="O365" s="308"/>
      <c r="P365" s="308"/>
      <c r="Q365" s="308"/>
      <c r="R365" s="308"/>
      <c r="S365" s="308"/>
      <c r="T365" s="308"/>
      <c r="U365" s="308"/>
      <c r="V365" s="308"/>
    </row>
    <row r="366" spans="2:22" s="2" customFormat="1">
      <c r="B366" s="209"/>
      <c r="J366" s="308"/>
      <c r="K366" s="308"/>
      <c r="L366" s="308"/>
      <c r="M366" s="308"/>
      <c r="N366" s="308"/>
      <c r="O366" s="308"/>
      <c r="P366" s="308"/>
      <c r="Q366" s="308"/>
      <c r="R366" s="308"/>
      <c r="S366" s="308"/>
      <c r="T366" s="308"/>
      <c r="U366" s="308"/>
      <c r="V366" s="308"/>
    </row>
    <row r="367" spans="2:22" s="2" customFormat="1">
      <c r="B367" s="209"/>
      <c r="J367" s="308"/>
      <c r="K367" s="308"/>
      <c r="L367" s="308"/>
      <c r="M367" s="308"/>
      <c r="N367" s="308"/>
      <c r="O367" s="308"/>
      <c r="P367" s="308"/>
      <c r="Q367" s="308"/>
      <c r="R367" s="308"/>
      <c r="S367" s="308"/>
      <c r="T367" s="308"/>
      <c r="U367" s="308"/>
      <c r="V367" s="308"/>
    </row>
    <row r="368" spans="2:22" s="2" customFormat="1">
      <c r="B368" s="209"/>
      <c r="J368" s="308"/>
      <c r="K368" s="308"/>
      <c r="L368" s="308"/>
      <c r="M368" s="308"/>
      <c r="N368" s="308"/>
      <c r="O368" s="308"/>
      <c r="P368" s="308"/>
      <c r="Q368" s="308"/>
      <c r="R368" s="308"/>
      <c r="S368" s="308"/>
      <c r="T368" s="308"/>
      <c r="U368" s="308"/>
      <c r="V368" s="308"/>
    </row>
    <row r="369" spans="2:22" s="2" customFormat="1">
      <c r="B369" s="209"/>
      <c r="J369" s="308"/>
      <c r="K369" s="308"/>
      <c r="L369" s="308"/>
      <c r="M369" s="308"/>
      <c r="N369" s="308"/>
      <c r="O369" s="308"/>
      <c r="P369" s="308"/>
      <c r="Q369" s="308"/>
      <c r="R369" s="308"/>
      <c r="S369" s="308"/>
      <c r="T369" s="308"/>
      <c r="U369" s="308"/>
      <c r="V369" s="308"/>
    </row>
    <row r="370" spans="2:22" s="2" customFormat="1">
      <c r="B370" s="209"/>
      <c r="J370" s="308"/>
      <c r="K370" s="308"/>
      <c r="L370" s="308"/>
      <c r="M370" s="308"/>
      <c r="N370" s="308"/>
      <c r="O370" s="308"/>
      <c r="P370" s="308"/>
      <c r="Q370" s="308"/>
      <c r="R370" s="308"/>
      <c r="S370" s="308"/>
      <c r="T370" s="308"/>
      <c r="U370" s="308"/>
      <c r="V370" s="308"/>
    </row>
    <row r="371" spans="2:22" s="2" customFormat="1">
      <c r="B371" s="209"/>
      <c r="J371" s="308"/>
      <c r="K371" s="308"/>
      <c r="L371" s="308"/>
      <c r="M371" s="308"/>
      <c r="N371" s="308"/>
      <c r="O371" s="308"/>
      <c r="P371" s="308"/>
      <c r="Q371" s="308"/>
      <c r="R371" s="308"/>
      <c r="S371" s="308"/>
      <c r="T371" s="308"/>
      <c r="U371" s="308"/>
      <c r="V371" s="308"/>
    </row>
    <row r="372" spans="2:22" s="2" customFormat="1">
      <c r="B372" s="209"/>
      <c r="J372" s="308"/>
      <c r="K372" s="308"/>
      <c r="L372" s="308"/>
      <c r="M372" s="308"/>
      <c r="N372" s="308"/>
      <c r="O372" s="308"/>
      <c r="P372" s="308"/>
      <c r="Q372" s="308"/>
      <c r="R372" s="308"/>
      <c r="S372" s="308"/>
      <c r="T372" s="308"/>
      <c r="U372" s="308"/>
      <c r="V372" s="308"/>
    </row>
    <row r="373" spans="2:22" s="2" customFormat="1">
      <c r="B373" s="209"/>
      <c r="J373" s="308"/>
      <c r="K373" s="308"/>
      <c r="L373" s="308"/>
      <c r="M373" s="308"/>
      <c r="N373" s="308"/>
      <c r="O373" s="308"/>
      <c r="P373" s="308"/>
      <c r="Q373" s="308"/>
      <c r="R373" s="308"/>
      <c r="S373" s="308"/>
      <c r="T373" s="308"/>
      <c r="U373" s="308"/>
      <c r="V373" s="308"/>
    </row>
    <row r="374" spans="2:22" s="2" customFormat="1">
      <c r="B374" s="209"/>
      <c r="J374" s="308"/>
      <c r="K374" s="308"/>
      <c r="L374" s="308"/>
      <c r="M374" s="308"/>
      <c r="N374" s="308"/>
      <c r="O374" s="308"/>
      <c r="P374" s="308"/>
      <c r="Q374" s="308"/>
      <c r="R374" s="308"/>
      <c r="S374" s="308"/>
      <c r="T374" s="308"/>
      <c r="U374" s="308"/>
      <c r="V374" s="308"/>
    </row>
    <row r="375" spans="2:22" s="2" customFormat="1">
      <c r="B375" s="209"/>
      <c r="J375" s="308"/>
      <c r="K375" s="308"/>
      <c r="L375" s="308"/>
      <c r="M375" s="308"/>
      <c r="N375" s="308"/>
      <c r="O375" s="308"/>
      <c r="P375" s="308"/>
      <c r="Q375" s="308"/>
      <c r="R375" s="308"/>
      <c r="S375" s="308"/>
      <c r="T375" s="308"/>
      <c r="U375" s="308"/>
      <c r="V375" s="308"/>
    </row>
    <row r="376" spans="2:22" s="2" customFormat="1">
      <c r="B376" s="209"/>
      <c r="J376" s="308"/>
      <c r="K376" s="308"/>
      <c r="L376" s="308"/>
      <c r="M376" s="308"/>
      <c r="N376" s="308"/>
      <c r="O376" s="308"/>
      <c r="P376" s="308"/>
      <c r="Q376" s="308"/>
      <c r="R376" s="308"/>
      <c r="S376" s="308"/>
      <c r="T376" s="308"/>
      <c r="U376" s="308"/>
      <c r="V376" s="308"/>
    </row>
    <row r="377" spans="2:22" s="2" customFormat="1">
      <c r="B377" s="209"/>
      <c r="J377" s="308"/>
      <c r="K377" s="308"/>
      <c r="L377" s="308"/>
      <c r="M377" s="308"/>
      <c r="N377" s="308"/>
      <c r="O377" s="308"/>
      <c r="P377" s="308"/>
      <c r="Q377" s="308"/>
      <c r="R377" s="308"/>
      <c r="S377" s="308"/>
      <c r="T377" s="308"/>
      <c r="U377" s="308"/>
      <c r="V377" s="308"/>
    </row>
    <row r="378" spans="2:22" s="2" customFormat="1">
      <c r="B378" s="209"/>
      <c r="J378" s="308"/>
      <c r="K378" s="308"/>
      <c r="L378" s="308"/>
      <c r="M378" s="308"/>
      <c r="N378" s="308"/>
      <c r="O378" s="308"/>
      <c r="P378" s="308"/>
      <c r="Q378" s="308"/>
      <c r="R378" s="308"/>
      <c r="S378" s="308"/>
      <c r="T378" s="308"/>
      <c r="U378" s="308"/>
      <c r="V378" s="308"/>
    </row>
    <row r="379" spans="2:22" s="2" customFormat="1">
      <c r="B379" s="209"/>
      <c r="J379" s="308"/>
      <c r="K379" s="308"/>
      <c r="L379" s="308"/>
      <c r="M379" s="308"/>
      <c r="N379" s="308"/>
      <c r="O379" s="308"/>
      <c r="P379" s="308"/>
      <c r="Q379" s="308"/>
      <c r="R379" s="308"/>
      <c r="S379" s="308"/>
      <c r="T379" s="308"/>
      <c r="U379" s="308"/>
      <c r="V379" s="308"/>
    </row>
    <row r="380" spans="2:22" s="2" customFormat="1">
      <c r="B380" s="209"/>
      <c r="J380" s="308"/>
      <c r="K380" s="308"/>
      <c r="L380" s="308"/>
      <c r="M380" s="308"/>
      <c r="N380" s="308"/>
      <c r="O380" s="308"/>
      <c r="P380" s="308"/>
      <c r="Q380" s="308"/>
      <c r="R380" s="308"/>
      <c r="S380" s="308"/>
      <c r="T380" s="308"/>
      <c r="U380" s="308"/>
      <c r="V380" s="308"/>
    </row>
    <row r="381" spans="2:22" s="2" customFormat="1">
      <c r="B381" s="209"/>
      <c r="J381" s="308"/>
      <c r="K381" s="308"/>
      <c r="L381" s="308"/>
      <c r="M381" s="308"/>
      <c r="N381" s="308"/>
      <c r="O381" s="308"/>
      <c r="P381" s="308"/>
      <c r="Q381" s="308"/>
      <c r="R381" s="308"/>
      <c r="S381" s="308"/>
      <c r="T381" s="308"/>
      <c r="U381" s="308"/>
      <c r="V381" s="308"/>
    </row>
    <row r="382" spans="2:22" s="2" customFormat="1">
      <c r="B382" s="209"/>
      <c r="J382" s="308"/>
      <c r="K382" s="308"/>
      <c r="L382" s="308"/>
      <c r="M382" s="308"/>
      <c r="N382" s="308"/>
      <c r="O382" s="308"/>
      <c r="P382" s="308"/>
      <c r="Q382" s="308"/>
      <c r="R382" s="308"/>
      <c r="S382" s="308"/>
      <c r="T382" s="308"/>
      <c r="U382" s="308"/>
      <c r="V382" s="308"/>
    </row>
    <row r="383" spans="2:22" s="2" customFormat="1">
      <c r="B383" s="209"/>
      <c r="J383" s="308"/>
      <c r="K383" s="308"/>
      <c r="L383" s="308"/>
      <c r="M383" s="308"/>
      <c r="N383" s="308"/>
      <c r="O383" s="308"/>
      <c r="P383" s="308"/>
      <c r="Q383" s="308"/>
      <c r="R383" s="308"/>
      <c r="S383" s="308"/>
      <c r="T383" s="308"/>
      <c r="U383" s="308"/>
      <c r="V383" s="308"/>
    </row>
    <row r="384" spans="2:22" s="2" customFormat="1">
      <c r="B384" s="209"/>
      <c r="J384" s="308"/>
      <c r="K384" s="308"/>
      <c r="L384" s="308"/>
      <c r="M384" s="308"/>
      <c r="N384" s="308"/>
      <c r="O384" s="308"/>
      <c r="P384" s="308"/>
      <c r="Q384" s="308"/>
      <c r="R384" s="308"/>
      <c r="S384" s="308"/>
      <c r="T384" s="308"/>
      <c r="U384" s="308"/>
      <c r="V384" s="308"/>
    </row>
    <row r="385" spans="2:22" s="2" customFormat="1">
      <c r="B385" s="209"/>
      <c r="J385" s="308"/>
      <c r="K385" s="308"/>
      <c r="L385" s="308"/>
      <c r="M385" s="308"/>
      <c r="N385" s="308"/>
      <c r="O385" s="308"/>
      <c r="P385" s="308"/>
      <c r="Q385" s="308"/>
      <c r="R385" s="308"/>
      <c r="S385" s="308"/>
      <c r="T385" s="308"/>
      <c r="U385" s="308"/>
      <c r="V385" s="308"/>
    </row>
    <row r="386" spans="2:22" s="2" customFormat="1">
      <c r="B386" s="209"/>
      <c r="J386" s="308"/>
      <c r="K386" s="308"/>
      <c r="L386" s="308"/>
      <c r="M386" s="308"/>
      <c r="N386" s="308"/>
      <c r="O386" s="308"/>
      <c r="P386" s="308"/>
      <c r="Q386" s="308"/>
      <c r="R386" s="308"/>
      <c r="S386" s="308"/>
      <c r="T386" s="308"/>
      <c r="U386" s="308"/>
      <c r="V386" s="308"/>
    </row>
    <row r="387" spans="2:22" s="2" customFormat="1">
      <c r="B387" s="209"/>
      <c r="J387" s="308"/>
      <c r="K387" s="308"/>
      <c r="L387" s="308"/>
      <c r="M387" s="308"/>
      <c r="N387" s="308"/>
      <c r="O387" s="308"/>
      <c r="P387" s="308"/>
      <c r="Q387" s="308"/>
      <c r="R387" s="308"/>
      <c r="S387" s="308"/>
      <c r="T387" s="308"/>
      <c r="U387" s="308"/>
      <c r="V387" s="308"/>
    </row>
    <row r="388" spans="2:22" s="2" customFormat="1">
      <c r="B388" s="209"/>
      <c r="J388" s="308"/>
      <c r="K388" s="308"/>
      <c r="L388" s="308"/>
      <c r="M388" s="308"/>
      <c r="N388" s="308"/>
      <c r="O388" s="308"/>
      <c r="P388" s="308"/>
      <c r="Q388" s="308"/>
      <c r="R388" s="308"/>
      <c r="S388" s="308"/>
      <c r="T388" s="308"/>
      <c r="U388" s="308"/>
      <c r="V388" s="308"/>
    </row>
    <row r="389" spans="2:22" s="2" customFormat="1">
      <c r="B389" s="209"/>
      <c r="J389" s="308"/>
      <c r="K389" s="308"/>
      <c r="L389" s="308"/>
      <c r="M389" s="308"/>
      <c r="N389" s="308"/>
      <c r="O389" s="308"/>
      <c r="P389" s="308"/>
      <c r="Q389" s="308"/>
      <c r="R389" s="308"/>
      <c r="S389" s="308"/>
      <c r="T389" s="308"/>
      <c r="U389" s="308"/>
      <c r="V389" s="308"/>
    </row>
    <row r="390" spans="2:22" s="2" customFormat="1">
      <c r="B390" s="209"/>
      <c r="J390" s="308"/>
      <c r="K390" s="308"/>
      <c r="L390" s="308"/>
      <c r="M390" s="308"/>
      <c r="N390" s="308"/>
      <c r="O390" s="308"/>
      <c r="P390" s="308"/>
      <c r="Q390" s="308"/>
      <c r="R390" s="308"/>
      <c r="S390" s="308"/>
      <c r="T390" s="308"/>
      <c r="U390" s="308"/>
      <c r="V390" s="308"/>
    </row>
    <row r="391" spans="2:22" s="2" customFormat="1">
      <c r="B391" s="209"/>
      <c r="J391" s="308"/>
      <c r="K391" s="308"/>
      <c r="L391" s="308"/>
      <c r="M391" s="308"/>
      <c r="N391" s="308"/>
      <c r="O391" s="308"/>
      <c r="P391" s="308"/>
      <c r="Q391" s="308"/>
      <c r="R391" s="308"/>
      <c r="S391" s="308"/>
      <c r="T391" s="308"/>
      <c r="U391" s="308"/>
      <c r="V391" s="308"/>
    </row>
    <row r="392" spans="2:22" s="2" customFormat="1">
      <c r="B392" s="209"/>
      <c r="J392" s="308"/>
      <c r="K392" s="308"/>
      <c r="L392" s="308"/>
      <c r="M392" s="308"/>
      <c r="N392" s="308"/>
      <c r="O392" s="308"/>
      <c r="P392" s="308"/>
      <c r="Q392" s="308"/>
      <c r="R392" s="308"/>
      <c r="S392" s="308"/>
      <c r="T392" s="308"/>
      <c r="U392" s="308"/>
      <c r="V392" s="308"/>
    </row>
    <row r="393" spans="2:22" s="2" customFormat="1">
      <c r="B393" s="209"/>
      <c r="J393" s="308"/>
      <c r="K393" s="308"/>
      <c r="L393" s="308"/>
      <c r="M393" s="308"/>
      <c r="N393" s="308"/>
      <c r="O393" s="308"/>
      <c r="P393" s="308"/>
      <c r="Q393" s="308"/>
      <c r="R393" s="308"/>
      <c r="S393" s="308"/>
      <c r="T393" s="308"/>
      <c r="U393" s="308"/>
      <c r="V393" s="308"/>
    </row>
    <row r="394" spans="2:22" s="2" customFormat="1">
      <c r="B394" s="209"/>
      <c r="J394" s="308"/>
      <c r="K394" s="308"/>
      <c r="L394" s="308"/>
      <c r="M394" s="308"/>
      <c r="N394" s="308"/>
      <c r="O394" s="308"/>
      <c r="P394" s="308"/>
      <c r="Q394" s="308"/>
      <c r="R394" s="308"/>
      <c r="S394" s="308"/>
      <c r="T394" s="308"/>
      <c r="U394" s="308"/>
      <c r="V394" s="308"/>
    </row>
    <row r="395" spans="2:22" s="2" customFormat="1">
      <c r="B395" s="209"/>
      <c r="J395" s="308"/>
      <c r="K395" s="308"/>
      <c r="L395" s="308"/>
      <c r="M395" s="308"/>
      <c r="N395" s="308"/>
      <c r="O395" s="308"/>
      <c r="P395" s="308"/>
      <c r="Q395" s="308"/>
      <c r="R395" s="308"/>
      <c r="S395" s="308"/>
      <c r="T395" s="308"/>
      <c r="U395" s="308"/>
      <c r="V395" s="308"/>
    </row>
    <row r="396" spans="2:22" s="2" customFormat="1">
      <c r="B396" s="209"/>
      <c r="J396" s="308"/>
      <c r="K396" s="308"/>
      <c r="L396" s="308"/>
      <c r="M396" s="308"/>
      <c r="N396" s="308"/>
      <c r="O396" s="308"/>
      <c r="P396" s="308"/>
      <c r="Q396" s="308"/>
      <c r="R396" s="308"/>
      <c r="S396" s="308"/>
      <c r="T396" s="308"/>
      <c r="U396" s="308"/>
      <c r="V396" s="308"/>
    </row>
    <row r="397" spans="2:22" s="2" customFormat="1">
      <c r="B397" s="209"/>
      <c r="J397" s="308"/>
      <c r="K397" s="308"/>
      <c r="L397" s="308"/>
      <c r="M397" s="308"/>
      <c r="N397" s="308"/>
      <c r="O397" s="308"/>
      <c r="P397" s="308"/>
      <c r="Q397" s="308"/>
      <c r="R397" s="308"/>
      <c r="S397" s="308"/>
      <c r="T397" s="308"/>
      <c r="U397" s="308"/>
      <c r="V397" s="308"/>
    </row>
    <row r="398" spans="2:22" s="2" customFormat="1">
      <c r="B398" s="209"/>
      <c r="J398" s="308"/>
      <c r="K398" s="308"/>
      <c r="L398" s="308"/>
      <c r="M398" s="308"/>
      <c r="N398" s="308"/>
      <c r="O398" s="308"/>
      <c r="P398" s="308"/>
      <c r="Q398" s="308"/>
      <c r="R398" s="308"/>
      <c r="S398" s="308"/>
      <c r="T398" s="308"/>
      <c r="U398" s="308"/>
      <c r="V398" s="308"/>
    </row>
    <row r="399" spans="2:22" s="2" customFormat="1">
      <c r="B399" s="209"/>
      <c r="J399" s="308"/>
      <c r="K399" s="308"/>
      <c r="L399" s="308"/>
      <c r="M399" s="308"/>
      <c r="N399" s="308"/>
      <c r="O399" s="308"/>
      <c r="P399" s="308"/>
      <c r="Q399" s="308"/>
      <c r="R399" s="308"/>
      <c r="S399" s="308"/>
      <c r="T399" s="308"/>
      <c r="U399" s="308"/>
      <c r="V399" s="308"/>
    </row>
    <row r="400" spans="2:22" s="2" customFormat="1">
      <c r="B400" s="209"/>
      <c r="J400" s="308"/>
      <c r="K400" s="308"/>
      <c r="L400" s="308"/>
      <c r="M400" s="308"/>
      <c r="N400" s="308"/>
      <c r="O400" s="308"/>
      <c r="P400" s="308"/>
      <c r="Q400" s="308"/>
      <c r="R400" s="308"/>
      <c r="S400" s="308"/>
      <c r="T400" s="308"/>
      <c r="U400" s="308"/>
      <c r="V400" s="308"/>
    </row>
    <row r="401" spans="2:22" s="2" customFormat="1">
      <c r="B401" s="209"/>
      <c r="J401" s="308"/>
      <c r="K401" s="308"/>
      <c r="L401" s="308"/>
      <c r="M401" s="308"/>
      <c r="N401" s="308"/>
      <c r="O401" s="308"/>
      <c r="P401" s="308"/>
      <c r="Q401" s="308"/>
      <c r="R401" s="308"/>
      <c r="S401" s="308"/>
      <c r="T401" s="308"/>
      <c r="U401" s="308"/>
      <c r="V401" s="308"/>
    </row>
    <row r="402" spans="2:22" s="2" customFormat="1">
      <c r="B402" s="209"/>
      <c r="J402" s="308"/>
      <c r="K402" s="308"/>
      <c r="L402" s="308"/>
      <c r="M402" s="308"/>
      <c r="N402" s="308"/>
      <c r="O402" s="308"/>
      <c r="P402" s="308"/>
      <c r="Q402" s="308"/>
      <c r="R402" s="308"/>
      <c r="S402" s="308"/>
      <c r="T402" s="308"/>
      <c r="U402" s="308"/>
      <c r="V402" s="308"/>
    </row>
    <row r="403" spans="2:22" s="2" customFormat="1">
      <c r="B403" s="209"/>
      <c r="J403" s="308"/>
      <c r="K403" s="308"/>
      <c r="L403" s="308"/>
      <c r="M403" s="308"/>
      <c r="N403" s="308"/>
      <c r="O403" s="308"/>
      <c r="P403" s="308"/>
      <c r="Q403" s="308"/>
      <c r="R403" s="308"/>
      <c r="S403" s="308"/>
      <c r="T403" s="308"/>
      <c r="U403" s="308"/>
      <c r="V403" s="308"/>
    </row>
    <row r="404" spans="2:22" s="2" customFormat="1">
      <c r="B404" s="209"/>
      <c r="J404" s="308"/>
      <c r="K404" s="308"/>
      <c r="L404" s="308"/>
      <c r="M404" s="308"/>
      <c r="N404" s="308"/>
      <c r="O404" s="308"/>
      <c r="P404" s="308"/>
      <c r="Q404" s="308"/>
      <c r="R404" s="308"/>
      <c r="S404" s="308"/>
      <c r="T404" s="308"/>
      <c r="U404" s="308"/>
      <c r="V404" s="308"/>
    </row>
    <row r="405" spans="2:22" s="2" customFormat="1">
      <c r="B405" s="209"/>
      <c r="J405" s="308"/>
      <c r="K405" s="308"/>
      <c r="L405" s="308"/>
      <c r="M405" s="308"/>
      <c r="N405" s="308"/>
      <c r="O405" s="308"/>
      <c r="P405" s="308"/>
      <c r="Q405" s="308"/>
      <c r="R405" s="308"/>
      <c r="S405" s="308"/>
      <c r="T405" s="308"/>
      <c r="U405" s="308"/>
      <c r="V405" s="308"/>
    </row>
    <row r="406" spans="2:22" s="2" customFormat="1">
      <c r="B406" s="209"/>
      <c r="J406" s="308"/>
      <c r="K406" s="308"/>
      <c r="L406" s="308"/>
      <c r="M406" s="308"/>
      <c r="N406" s="308"/>
      <c r="O406" s="308"/>
      <c r="P406" s="308"/>
      <c r="Q406" s="308"/>
      <c r="R406" s="308"/>
      <c r="S406" s="308"/>
      <c r="T406" s="308"/>
      <c r="U406" s="308"/>
      <c r="V406" s="308"/>
    </row>
    <row r="407" spans="2:22" s="2" customFormat="1">
      <c r="B407" s="209"/>
      <c r="J407" s="308"/>
      <c r="K407" s="308"/>
      <c r="L407" s="308"/>
      <c r="M407" s="308"/>
      <c r="N407" s="308"/>
      <c r="O407" s="308"/>
      <c r="P407" s="308"/>
      <c r="Q407" s="308"/>
      <c r="R407" s="308"/>
      <c r="S407" s="308"/>
      <c r="T407" s="308"/>
      <c r="U407" s="308"/>
      <c r="V407" s="308"/>
    </row>
    <row r="408" spans="2:22" s="2" customFormat="1">
      <c r="B408" s="209"/>
      <c r="J408" s="308"/>
      <c r="K408" s="308"/>
      <c r="L408" s="308"/>
      <c r="M408" s="308"/>
      <c r="N408" s="308"/>
      <c r="O408" s="308"/>
      <c r="P408" s="308"/>
      <c r="Q408" s="308"/>
      <c r="R408" s="308"/>
      <c r="S408" s="308"/>
      <c r="T408" s="308"/>
      <c r="U408" s="308"/>
      <c r="V408" s="308"/>
    </row>
    <row r="409" spans="2:22" s="2" customFormat="1">
      <c r="B409" s="209"/>
      <c r="J409" s="308"/>
      <c r="K409" s="308"/>
      <c r="L409" s="308"/>
      <c r="M409" s="308"/>
      <c r="N409" s="308"/>
      <c r="O409" s="308"/>
      <c r="P409" s="308"/>
      <c r="Q409" s="308"/>
      <c r="R409" s="308"/>
      <c r="S409" s="308"/>
      <c r="T409" s="308"/>
      <c r="U409" s="308"/>
      <c r="V409" s="308"/>
    </row>
    <row r="410" spans="2:22" s="2" customFormat="1">
      <c r="B410" s="209"/>
      <c r="J410" s="308"/>
      <c r="K410" s="308"/>
      <c r="L410" s="308"/>
      <c r="M410" s="308"/>
      <c r="N410" s="308"/>
      <c r="O410" s="308"/>
      <c r="P410" s="308"/>
      <c r="Q410" s="308"/>
      <c r="R410" s="308"/>
      <c r="S410" s="308"/>
      <c r="T410" s="308"/>
      <c r="U410" s="308"/>
      <c r="V410" s="308"/>
    </row>
    <row r="411" spans="2:22" s="2" customFormat="1">
      <c r="B411" s="209"/>
      <c r="J411" s="308"/>
      <c r="K411" s="308"/>
      <c r="L411" s="308"/>
      <c r="M411" s="308"/>
      <c r="N411" s="308"/>
      <c r="O411" s="308"/>
      <c r="P411" s="308"/>
      <c r="Q411" s="308"/>
      <c r="R411" s="308"/>
      <c r="S411" s="308"/>
      <c r="T411" s="308"/>
      <c r="U411" s="308"/>
      <c r="V411" s="308"/>
    </row>
    <row r="412" spans="2:22" s="2" customFormat="1">
      <c r="B412" s="209"/>
      <c r="J412" s="308"/>
      <c r="K412" s="308"/>
      <c r="L412" s="308"/>
      <c r="M412" s="308"/>
      <c r="N412" s="308"/>
      <c r="O412" s="308"/>
      <c r="P412" s="308"/>
      <c r="Q412" s="308"/>
      <c r="R412" s="308"/>
      <c r="S412" s="308"/>
      <c r="T412" s="308"/>
      <c r="U412" s="308"/>
      <c r="V412" s="308"/>
    </row>
    <row r="413" spans="2:22" s="2" customFormat="1">
      <c r="B413" s="209"/>
      <c r="J413" s="308"/>
      <c r="K413" s="308"/>
      <c r="L413" s="308"/>
      <c r="M413" s="308"/>
      <c r="N413" s="308"/>
      <c r="O413" s="308"/>
      <c r="P413" s="308"/>
      <c r="Q413" s="308"/>
      <c r="R413" s="308"/>
      <c r="S413" s="308"/>
      <c r="T413" s="308"/>
      <c r="U413" s="308"/>
      <c r="V413" s="308"/>
    </row>
    <row r="414" spans="2:22" s="2" customFormat="1">
      <c r="B414" s="209"/>
      <c r="J414" s="308"/>
      <c r="K414" s="308"/>
      <c r="L414" s="308"/>
      <c r="M414" s="308"/>
      <c r="N414" s="308"/>
      <c r="O414" s="308"/>
      <c r="P414" s="308"/>
      <c r="Q414" s="308"/>
      <c r="R414" s="308"/>
      <c r="S414" s="308"/>
      <c r="T414" s="308"/>
      <c r="U414" s="308"/>
      <c r="V414" s="308"/>
    </row>
    <row r="415" spans="2:22" s="2" customFormat="1">
      <c r="B415" s="209"/>
      <c r="J415" s="308"/>
      <c r="K415" s="308"/>
      <c r="L415" s="308"/>
      <c r="M415" s="308"/>
      <c r="N415" s="308"/>
      <c r="O415" s="308"/>
      <c r="P415" s="308"/>
      <c r="Q415" s="308"/>
      <c r="R415" s="308"/>
      <c r="S415" s="308"/>
      <c r="T415" s="308"/>
      <c r="U415" s="308"/>
      <c r="V415" s="308"/>
    </row>
    <row r="416" spans="2:22" s="2" customFormat="1">
      <c r="B416" s="209"/>
      <c r="J416" s="308"/>
      <c r="K416" s="308"/>
      <c r="L416" s="308"/>
      <c r="M416" s="308"/>
      <c r="N416" s="308"/>
      <c r="O416" s="308"/>
      <c r="P416" s="308"/>
      <c r="Q416" s="308"/>
      <c r="R416" s="308"/>
      <c r="S416" s="308"/>
      <c r="T416" s="308"/>
      <c r="U416" s="308"/>
      <c r="V416" s="308"/>
    </row>
    <row r="417" spans="2:22" s="2" customFormat="1">
      <c r="B417" s="209"/>
      <c r="J417" s="308"/>
      <c r="K417" s="308"/>
      <c r="L417" s="308"/>
      <c r="M417" s="308"/>
      <c r="N417" s="308"/>
      <c r="O417" s="308"/>
      <c r="P417" s="308"/>
      <c r="Q417" s="308"/>
      <c r="R417" s="308"/>
      <c r="S417" s="308"/>
      <c r="T417" s="308"/>
      <c r="U417" s="308"/>
      <c r="V417" s="308"/>
    </row>
    <row r="418" spans="2:22" s="2" customFormat="1">
      <c r="B418" s="209"/>
      <c r="J418" s="308"/>
      <c r="K418" s="308"/>
      <c r="L418" s="308"/>
      <c r="M418" s="308"/>
      <c r="N418" s="308"/>
      <c r="O418" s="308"/>
      <c r="P418" s="308"/>
      <c r="Q418" s="308"/>
      <c r="R418" s="308"/>
      <c r="S418" s="308"/>
      <c r="T418" s="308"/>
      <c r="U418" s="308"/>
      <c r="V418" s="308"/>
    </row>
    <row r="419" spans="2:22" s="2" customFormat="1">
      <c r="B419" s="209"/>
      <c r="J419" s="308"/>
      <c r="K419" s="308"/>
      <c r="L419" s="308"/>
      <c r="M419" s="308"/>
      <c r="N419" s="308"/>
      <c r="O419" s="308"/>
      <c r="P419" s="308"/>
      <c r="Q419" s="308"/>
      <c r="R419" s="308"/>
      <c r="S419" s="308"/>
      <c r="T419" s="308"/>
      <c r="U419" s="308"/>
      <c r="V419" s="308"/>
    </row>
    <row r="420" spans="2:22" s="2" customFormat="1">
      <c r="B420" s="209"/>
      <c r="J420" s="308"/>
      <c r="K420" s="308"/>
      <c r="L420" s="308"/>
      <c r="M420" s="308"/>
      <c r="N420" s="308"/>
      <c r="O420" s="308"/>
      <c r="P420" s="308"/>
      <c r="Q420" s="308"/>
      <c r="R420" s="308"/>
      <c r="S420" s="308"/>
      <c r="T420" s="308"/>
      <c r="U420" s="308"/>
      <c r="V420" s="308"/>
    </row>
    <row r="421" spans="2:22" s="2" customFormat="1">
      <c r="B421" s="209"/>
      <c r="J421" s="308"/>
      <c r="K421" s="308"/>
      <c r="L421" s="308"/>
      <c r="M421" s="308"/>
      <c r="N421" s="308"/>
      <c r="O421" s="308"/>
      <c r="P421" s="308"/>
      <c r="Q421" s="308"/>
      <c r="R421" s="308"/>
      <c r="S421" s="308"/>
      <c r="T421" s="308"/>
      <c r="U421" s="308"/>
      <c r="V421" s="308"/>
    </row>
    <row r="422" spans="2:22" s="2" customFormat="1">
      <c r="B422" s="209"/>
      <c r="J422" s="308"/>
      <c r="K422" s="308"/>
      <c r="L422" s="308"/>
      <c r="M422" s="308"/>
      <c r="N422" s="308"/>
      <c r="O422" s="308"/>
      <c r="P422" s="308"/>
      <c r="Q422" s="308"/>
      <c r="R422" s="308"/>
      <c r="S422" s="308"/>
      <c r="T422" s="308"/>
      <c r="U422" s="308"/>
      <c r="V422" s="308"/>
    </row>
    <row r="423" spans="2:22" s="2" customFormat="1">
      <c r="B423" s="209"/>
      <c r="J423" s="308"/>
      <c r="K423" s="308"/>
      <c r="L423" s="308"/>
      <c r="M423" s="308"/>
      <c r="N423" s="308"/>
      <c r="O423" s="308"/>
      <c r="P423" s="308"/>
      <c r="Q423" s="308"/>
      <c r="R423" s="308"/>
      <c r="S423" s="308"/>
      <c r="T423" s="308"/>
      <c r="U423" s="308"/>
      <c r="V423" s="308"/>
    </row>
    <row r="424" spans="2:22" s="2" customFormat="1">
      <c r="B424" s="209"/>
      <c r="J424" s="308"/>
      <c r="K424" s="308"/>
      <c r="L424" s="308"/>
      <c r="M424" s="308"/>
      <c r="N424" s="308"/>
      <c r="O424" s="308"/>
      <c r="P424" s="308"/>
      <c r="Q424" s="308"/>
      <c r="R424" s="308"/>
      <c r="S424" s="308"/>
      <c r="T424" s="308"/>
      <c r="U424" s="308"/>
      <c r="V424" s="308"/>
    </row>
    <row r="425" spans="2:22" s="2" customFormat="1">
      <c r="B425" s="209"/>
      <c r="J425" s="308"/>
      <c r="K425" s="308"/>
      <c r="L425" s="308"/>
      <c r="M425" s="308"/>
      <c r="N425" s="308"/>
      <c r="O425" s="308"/>
      <c r="P425" s="308"/>
      <c r="Q425" s="308"/>
      <c r="R425" s="308"/>
      <c r="S425" s="308"/>
      <c r="T425" s="308"/>
      <c r="U425" s="308"/>
      <c r="V425" s="308"/>
    </row>
    <row r="426" spans="2:22" s="2" customFormat="1">
      <c r="B426" s="209"/>
      <c r="J426" s="308"/>
      <c r="K426" s="308"/>
      <c r="L426" s="308"/>
      <c r="M426" s="308"/>
      <c r="N426" s="308"/>
      <c r="O426" s="308"/>
      <c r="P426" s="308"/>
      <c r="Q426" s="308"/>
      <c r="R426" s="308"/>
      <c r="S426" s="308"/>
      <c r="T426" s="308"/>
      <c r="U426" s="308"/>
      <c r="V426" s="308"/>
    </row>
    <row r="427" spans="2:22" s="2" customFormat="1">
      <c r="B427" s="209"/>
      <c r="J427" s="308"/>
      <c r="K427" s="308"/>
      <c r="L427" s="308"/>
      <c r="M427" s="308"/>
      <c r="N427" s="308"/>
      <c r="O427" s="308"/>
      <c r="P427" s="308"/>
      <c r="Q427" s="308"/>
      <c r="R427" s="308"/>
      <c r="S427" s="308"/>
      <c r="T427" s="308"/>
      <c r="U427" s="308"/>
      <c r="V427" s="308"/>
    </row>
    <row r="428" spans="2:22" s="2" customFormat="1">
      <c r="B428" s="209"/>
      <c r="J428" s="308"/>
      <c r="K428" s="308"/>
      <c r="L428" s="308"/>
      <c r="M428" s="308"/>
      <c r="N428" s="308"/>
      <c r="O428" s="308"/>
      <c r="P428" s="308"/>
      <c r="Q428" s="308"/>
      <c r="R428" s="308"/>
      <c r="S428" s="308"/>
      <c r="T428" s="308"/>
      <c r="U428" s="308"/>
      <c r="V428" s="308"/>
    </row>
    <row r="429" spans="2:22" s="2" customFormat="1">
      <c r="B429" s="209"/>
      <c r="J429" s="308"/>
      <c r="K429" s="308"/>
      <c r="L429" s="308"/>
      <c r="M429" s="308"/>
      <c r="N429" s="308"/>
      <c r="O429" s="308"/>
      <c r="P429" s="308"/>
      <c r="Q429" s="308"/>
      <c r="R429" s="308"/>
      <c r="S429" s="308"/>
      <c r="T429" s="308"/>
      <c r="U429" s="308"/>
      <c r="V429" s="308"/>
    </row>
    <row r="430" spans="2:22" s="2" customFormat="1">
      <c r="B430" s="209"/>
      <c r="J430" s="308"/>
      <c r="K430" s="308"/>
      <c r="L430" s="308"/>
      <c r="M430" s="308"/>
      <c r="N430" s="308"/>
      <c r="O430" s="308"/>
      <c r="P430" s="308"/>
      <c r="Q430" s="308"/>
      <c r="R430" s="308"/>
      <c r="S430" s="308"/>
      <c r="T430" s="308"/>
      <c r="U430" s="308"/>
      <c r="V430" s="308"/>
    </row>
    <row r="431" spans="2:22" s="2" customFormat="1">
      <c r="B431" s="209"/>
      <c r="J431" s="308"/>
      <c r="K431" s="308"/>
      <c r="L431" s="308"/>
      <c r="M431" s="308"/>
      <c r="N431" s="308"/>
      <c r="O431" s="308"/>
      <c r="P431" s="308"/>
      <c r="Q431" s="308"/>
      <c r="R431" s="308"/>
      <c r="S431" s="308"/>
      <c r="T431" s="308"/>
      <c r="U431" s="308"/>
      <c r="V431" s="308"/>
    </row>
    <row r="432" spans="2:22" s="2" customFormat="1">
      <c r="B432" s="209"/>
      <c r="J432" s="308"/>
      <c r="K432" s="308"/>
      <c r="L432" s="308"/>
      <c r="M432" s="308"/>
      <c r="N432" s="308"/>
      <c r="O432" s="308"/>
      <c r="P432" s="308"/>
      <c r="Q432" s="308"/>
      <c r="R432" s="308"/>
      <c r="S432" s="308"/>
      <c r="T432" s="308"/>
      <c r="U432" s="308"/>
      <c r="V432" s="308"/>
    </row>
    <row r="433" spans="2:22" s="2" customFormat="1">
      <c r="B433" s="209"/>
      <c r="J433" s="308"/>
      <c r="K433" s="308"/>
      <c r="L433" s="308"/>
      <c r="M433" s="308"/>
      <c r="N433" s="308"/>
      <c r="O433" s="308"/>
      <c r="P433" s="308"/>
      <c r="Q433" s="308"/>
      <c r="R433" s="308"/>
      <c r="S433" s="308"/>
      <c r="T433" s="308"/>
      <c r="U433" s="308"/>
      <c r="V433" s="308"/>
    </row>
    <row r="434" spans="2:22" s="2" customFormat="1">
      <c r="B434" s="209"/>
      <c r="J434" s="308"/>
      <c r="K434" s="308"/>
      <c r="L434" s="308"/>
      <c r="M434" s="308"/>
      <c r="N434" s="308"/>
      <c r="O434" s="308"/>
      <c r="P434" s="308"/>
      <c r="Q434" s="308"/>
      <c r="R434" s="308"/>
      <c r="S434" s="308"/>
      <c r="T434" s="308"/>
      <c r="U434" s="308"/>
      <c r="V434" s="308"/>
    </row>
    <row r="435" spans="2:22" s="2" customFormat="1">
      <c r="B435" s="209"/>
      <c r="J435" s="308"/>
      <c r="K435" s="308"/>
      <c r="L435" s="308"/>
      <c r="M435" s="308"/>
      <c r="N435" s="308"/>
      <c r="O435" s="308"/>
      <c r="P435" s="308"/>
      <c r="Q435" s="308"/>
      <c r="R435" s="308"/>
      <c r="S435" s="308"/>
      <c r="T435" s="308"/>
      <c r="U435" s="308"/>
      <c r="V435" s="308"/>
    </row>
    <row r="436" spans="2:22" s="2" customFormat="1">
      <c r="B436" s="209"/>
      <c r="J436" s="308"/>
      <c r="K436" s="308"/>
      <c r="L436" s="308"/>
      <c r="M436" s="308"/>
      <c r="N436" s="308"/>
      <c r="O436" s="308"/>
      <c r="P436" s="308"/>
      <c r="Q436" s="308"/>
      <c r="R436" s="308"/>
      <c r="S436" s="308"/>
      <c r="T436" s="308"/>
      <c r="U436" s="308"/>
      <c r="V436" s="308"/>
    </row>
    <row r="437" spans="2:22" s="2" customFormat="1">
      <c r="B437" s="209"/>
      <c r="J437" s="308"/>
      <c r="K437" s="308"/>
      <c r="L437" s="308"/>
      <c r="M437" s="308"/>
      <c r="N437" s="308"/>
      <c r="O437" s="308"/>
      <c r="P437" s="308"/>
      <c r="Q437" s="308"/>
      <c r="R437" s="308"/>
      <c r="S437" s="308"/>
      <c r="T437" s="308"/>
      <c r="U437" s="308"/>
      <c r="V437" s="308"/>
    </row>
    <row r="438" spans="2:22" s="2" customFormat="1">
      <c r="B438" s="209"/>
      <c r="J438" s="308"/>
      <c r="K438" s="308"/>
      <c r="L438" s="308"/>
      <c r="M438" s="308"/>
      <c r="N438" s="308"/>
      <c r="O438" s="308"/>
      <c r="P438" s="308"/>
      <c r="Q438" s="308"/>
      <c r="R438" s="308"/>
      <c r="S438" s="308"/>
      <c r="T438" s="308"/>
      <c r="U438" s="308"/>
      <c r="V438" s="308"/>
    </row>
    <row r="439" spans="2:22" s="2" customFormat="1">
      <c r="B439" s="209"/>
      <c r="J439" s="308"/>
      <c r="K439" s="308"/>
      <c r="L439" s="308"/>
      <c r="M439" s="308"/>
      <c r="N439" s="308"/>
      <c r="O439" s="308"/>
      <c r="P439" s="308"/>
      <c r="Q439" s="308"/>
      <c r="R439" s="308"/>
      <c r="S439" s="308"/>
      <c r="T439" s="308"/>
      <c r="U439" s="308"/>
      <c r="V439" s="308"/>
    </row>
    <row r="440" spans="2:22" s="2" customFormat="1">
      <c r="B440" s="209"/>
      <c r="J440" s="308"/>
      <c r="K440" s="308"/>
      <c r="L440" s="308"/>
      <c r="M440" s="308"/>
      <c r="N440" s="308"/>
      <c r="O440" s="308"/>
      <c r="P440" s="308"/>
      <c r="Q440" s="308"/>
      <c r="R440" s="308"/>
      <c r="S440" s="308"/>
      <c r="T440" s="308"/>
      <c r="U440" s="308"/>
      <c r="V440" s="308"/>
    </row>
    <row r="441" spans="2:22" s="2" customFormat="1">
      <c r="B441" s="209"/>
      <c r="J441" s="308"/>
      <c r="K441" s="308"/>
      <c r="L441" s="308"/>
      <c r="M441" s="308"/>
      <c r="N441" s="308"/>
      <c r="O441" s="308"/>
      <c r="P441" s="308"/>
      <c r="Q441" s="308"/>
      <c r="R441" s="308"/>
      <c r="S441" s="308"/>
      <c r="T441" s="308"/>
      <c r="U441" s="308"/>
      <c r="V441" s="308"/>
    </row>
    <row r="442" spans="2:22" s="2" customFormat="1">
      <c r="B442" s="209"/>
      <c r="J442" s="308"/>
      <c r="K442" s="308"/>
      <c r="L442" s="308"/>
      <c r="M442" s="308"/>
      <c r="N442" s="308"/>
      <c r="O442" s="308"/>
      <c r="P442" s="308"/>
      <c r="Q442" s="308"/>
      <c r="R442" s="308"/>
      <c r="S442" s="308"/>
      <c r="T442" s="308"/>
      <c r="U442" s="308"/>
      <c r="V442" s="308"/>
    </row>
    <row r="443" spans="2:22" s="2" customFormat="1">
      <c r="B443" s="209"/>
      <c r="J443" s="308"/>
      <c r="K443" s="308"/>
      <c r="L443" s="308"/>
      <c r="M443" s="308"/>
      <c r="N443" s="308"/>
      <c r="O443" s="308"/>
      <c r="P443" s="308"/>
      <c r="Q443" s="308"/>
      <c r="R443" s="308"/>
      <c r="S443" s="308"/>
      <c r="T443" s="308"/>
      <c r="U443" s="308"/>
      <c r="V443" s="308"/>
    </row>
    <row r="444" spans="2:22" s="2" customFormat="1">
      <c r="B444" s="209"/>
      <c r="J444" s="308"/>
      <c r="K444" s="308"/>
      <c r="L444" s="308"/>
      <c r="M444" s="308"/>
      <c r="N444" s="308"/>
      <c r="O444" s="308"/>
      <c r="P444" s="308"/>
      <c r="Q444" s="308"/>
      <c r="R444" s="308"/>
      <c r="S444" s="308"/>
      <c r="T444" s="308"/>
      <c r="U444" s="308"/>
      <c r="V444" s="308"/>
    </row>
    <row r="445" spans="2:22" s="2" customFormat="1">
      <c r="B445" s="209"/>
      <c r="J445" s="308"/>
      <c r="K445" s="308"/>
      <c r="L445" s="308"/>
      <c r="M445" s="308"/>
      <c r="N445" s="308"/>
      <c r="O445" s="308"/>
      <c r="P445" s="308"/>
      <c r="Q445" s="308"/>
      <c r="R445" s="308"/>
      <c r="S445" s="308"/>
      <c r="T445" s="308"/>
      <c r="U445" s="308"/>
      <c r="V445" s="308"/>
    </row>
    <row r="446" spans="2:22" s="2" customFormat="1">
      <c r="B446" s="209"/>
      <c r="J446" s="308"/>
      <c r="K446" s="308"/>
      <c r="L446" s="308"/>
      <c r="M446" s="308"/>
      <c r="N446" s="308"/>
      <c r="O446" s="308"/>
      <c r="P446" s="308"/>
      <c r="Q446" s="308"/>
      <c r="R446" s="308"/>
      <c r="S446" s="308"/>
      <c r="T446" s="308"/>
      <c r="U446" s="308"/>
      <c r="V446" s="308"/>
    </row>
    <row r="447" spans="2:22" s="2" customFormat="1">
      <c r="B447" s="209"/>
      <c r="J447" s="308"/>
      <c r="K447" s="308"/>
      <c r="L447" s="308"/>
      <c r="M447" s="308"/>
      <c r="N447" s="308"/>
      <c r="O447" s="308"/>
      <c r="P447" s="308"/>
      <c r="Q447" s="308"/>
      <c r="R447" s="308"/>
      <c r="S447" s="308"/>
      <c r="T447" s="308"/>
      <c r="U447" s="308"/>
      <c r="V447" s="308"/>
    </row>
    <row r="448" spans="2:22" s="2" customFormat="1">
      <c r="B448" s="209"/>
      <c r="J448" s="308"/>
      <c r="K448" s="308"/>
      <c r="L448" s="308"/>
      <c r="M448" s="308"/>
      <c r="N448" s="308"/>
      <c r="O448" s="308"/>
      <c r="P448" s="308"/>
      <c r="Q448" s="308"/>
      <c r="R448" s="308"/>
      <c r="S448" s="308"/>
      <c r="T448" s="308"/>
      <c r="U448" s="308"/>
      <c r="V448" s="308"/>
    </row>
    <row r="449" spans="2:22" s="2" customFormat="1">
      <c r="B449" s="209"/>
      <c r="J449" s="308"/>
      <c r="K449" s="308"/>
      <c r="L449" s="308"/>
      <c r="M449" s="308"/>
      <c r="N449" s="308"/>
      <c r="O449" s="308"/>
      <c r="P449" s="308"/>
      <c r="Q449" s="308"/>
      <c r="R449" s="308"/>
      <c r="S449" s="308"/>
      <c r="T449" s="308"/>
      <c r="U449" s="308"/>
      <c r="V449" s="308"/>
    </row>
    <row r="450" spans="2:22" s="2" customFormat="1">
      <c r="B450" s="209"/>
      <c r="J450" s="308"/>
      <c r="K450" s="308"/>
      <c r="L450" s="308"/>
      <c r="M450" s="308"/>
      <c r="N450" s="308"/>
      <c r="O450" s="308"/>
      <c r="P450" s="308"/>
      <c r="Q450" s="308"/>
      <c r="R450" s="308"/>
      <c r="S450" s="308"/>
      <c r="T450" s="308"/>
      <c r="U450" s="308"/>
      <c r="V450" s="308"/>
    </row>
    <row r="451" spans="2:22" s="2" customFormat="1">
      <c r="B451" s="209"/>
      <c r="J451" s="308"/>
      <c r="K451" s="308"/>
      <c r="L451" s="308"/>
      <c r="M451" s="308"/>
      <c r="N451" s="308"/>
      <c r="O451" s="308"/>
      <c r="P451" s="308"/>
      <c r="Q451" s="308"/>
      <c r="R451" s="308"/>
      <c r="S451" s="308"/>
      <c r="T451" s="308"/>
      <c r="U451" s="308"/>
      <c r="V451" s="308"/>
    </row>
    <row r="452" spans="2:22" s="2" customFormat="1">
      <c r="B452" s="209"/>
      <c r="J452" s="308"/>
      <c r="K452" s="308"/>
      <c r="L452" s="308"/>
      <c r="M452" s="308"/>
      <c r="N452" s="308"/>
      <c r="O452" s="308"/>
      <c r="P452" s="308"/>
      <c r="Q452" s="308"/>
      <c r="R452" s="308"/>
      <c r="S452" s="308"/>
      <c r="T452" s="308"/>
      <c r="U452" s="308"/>
      <c r="V452" s="308"/>
    </row>
    <row r="453" spans="2:22" s="2" customFormat="1">
      <c r="B453" s="209"/>
      <c r="J453" s="308"/>
      <c r="K453" s="308"/>
      <c r="L453" s="308"/>
      <c r="M453" s="308"/>
      <c r="N453" s="308"/>
      <c r="O453" s="308"/>
      <c r="P453" s="308"/>
      <c r="Q453" s="308"/>
      <c r="R453" s="308"/>
      <c r="S453" s="308"/>
      <c r="T453" s="308"/>
      <c r="U453" s="308"/>
      <c r="V453" s="308"/>
    </row>
    <row r="454" spans="2:22" s="2" customFormat="1">
      <c r="B454" s="209"/>
      <c r="J454" s="308"/>
      <c r="K454" s="308"/>
      <c r="L454" s="308"/>
      <c r="M454" s="308"/>
      <c r="N454" s="308"/>
      <c r="O454" s="308"/>
      <c r="P454" s="308"/>
      <c r="Q454" s="308"/>
      <c r="R454" s="308"/>
      <c r="S454" s="308"/>
      <c r="T454" s="308"/>
      <c r="U454" s="308"/>
      <c r="V454" s="308"/>
    </row>
    <row r="455" spans="2:22" s="2" customFormat="1">
      <c r="B455" s="209"/>
      <c r="J455" s="308"/>
      <c r="K455" s="308"/>
      <c r="L455" s="308"/>
      <c r="M455" s="308"/>
      <c r="N455" s="308"/>
      <c r="O455" s="308"/>
      <c r="P455" s="308"/>
      <c r="Q455" s="308"/>
      <c r="R455" s="308"/>
      <c r="S455" s="308"/>
      <c r="T455" s="308"/>
      <c r="U455" s="308"/>
      <c r="V455" s="308"/>
    </row>
    <row r="456" spans="2:22" s="2" customFormat="1">
      <c r="B456" s="209"/>
      <c r="J456" s="308"/>
      <c r="K456" s="308"/>
      <c r="L456" s="308"/>
      <c r="M456" s="308"/>
      <c r="N456" s="308"/>
      <c r="O456" s="308"/>
      <c r="P456" s="308"/>
      <c r="Q456" s="308"/>
      <c r="R456" s="308"/>
      <c r="S456" s="308"/>
      <c r="T456" s="308"/>
      <c r="U456" s="308"/>
      <c r="V456" s="308"/>
    </row>
    <row r="457" spans="2:22" s="2" customFormat="1">
      <c r="B457" s="209"/>
      <c r="J457" s="308"/>
      <c r="K457" s="308"/>
      <c r="L457" s="308"/>
      <c r="M457" s="308"/>
      <c r="N457" s="308"/>
      <c r="O457" s="308"/>
      <c r="P457" s="308"/>
      <c r="Q457" s="308"/>
      <c r="R457" s="308"/>
      <c r="S457" s="308"/>
      <c r="T457" s="308"/>
      <c r="U457" s="308"/>
      <c r="V457" s="308"/>
    </row>
    <row r="458" spans="2:22" s="2" customFormat="1">
      <c r="B458" s="209"/>
      <c r="J458" s="308"/>
      <c r="K458" s="308"/>
      <c r="L458" s="308"/>
      <c r="M458" s="308"/>
      <c r="N458" s="308"/>
      <c r="O458" s="308"/>
      <c r="P458" s="308"/>
      <c r="Q458" s="308"/>
      <c r="R458" s="308"/>
      <c r="S458" s="308"/>
      <c r="T458" s="308"/>
      <c r="U458" s="308"/>
      <c r="V458" s="308"/>
    </row>
    <row r="459" spans="2:22" s="2" customFormat="1">
      <c r="B459" s="209"/>
      <c r="J459" s="308"/>
      <c r="K459" s="308"/>
      <c r="L459" s="308"/>
      <c r="M459" s="308"/>
      <c r="N459" s="308"/>
      <c r="O459" s="308"/>
      <c r="P459" s="308"/>
      <c r="Q459" s="308"/>
      <c r="R459" s="308"/>
      <c r="S459" s="308"/>
      <c r="T459" s="308"/>
      <c r="U459" s="308"/>
      <c r="V459" s="308"/>
    </row>
    <row r="460" spans="2:22" s="2" customFormat="1">
      <c r="B460" s="209"/>
      <c r="J460" s="308"/>
      <c r="K460" s="308"/>
      <c r="L460" s="308"/>
      <c r="M460" s="308"/>
      <c r="N460" s="308"/>
      <c r="O460" s="308"/>
      <c r="P460" s="308"/>
      <c r="Q460" s="308"/>
      <c r="R460" s="308"/>
      <c r="S460" s="308"/>
      <c r="T460" s="308"/>
      <c r="U460" s="308"/>
      <c r="V460" s="308"/>
    </row>
    <row r="461" spans="2:22" s="2" customFormat="1">
      <c r="B461" s="209"/>
      <c r="J461" s="308"/>
      <c r="K461" s="308"/>
      <c r="L461" s="308"/>
      <c r="M461" s="308"/>
      <c r="N461" s="308"/>
      <c r="O461" s="308"/>
      <c r="P461" s="308"/>
      <c r="Q461" s="308"/>
      <c r="R461" s="308"/>
      <c r="S461" s="308"/>
      <c r="T461" s="308"/>
      <c r="U461" s="308"/>
      <c r="V461" s="308"/>
    </row>
    <row r="462" spans="2:22" s="2" customFormat="1">
      <c r="B462" s="209"/>
      <c r="J462" s="308"/>
      <c r="K462" s="308"/>
      <c r="L462" s="308"/>
      <c r="M462" s="308"/>
      <c r="N462" s="308"/>
      <c r="O462" s="308"/>
      <c r="P462" s="308"/>
      <c r="Q462" s="308"/>
      <c r="R462" s="308"/>
      <c r="S462" s="308"/>
      <c r="T462" s="308"/>
      <c r="U462" s="308"/>
      <c r="V462" s="308"/>
    </row>
    <row r="463" spans="2:22" s="2" customFormat="1">
      <c r="B463" s="209"/>
      <c r="J463" s="308"/>
      <c r="K463" s="308"/>
      <c r="L463" s="308"/>
      <c r="M463" s="308"/>
      <c r="N463" s="308"/>
      <c r="O463" s="308"/>
      <c r="P463" s="308"/>
      <c r="Q463" s="308"/>
      <c r="R463" s="308"/>
      <c r="S463" s="308"/>
      <c r="T463" s="308"/>
      <c r="U463" s="308"/>
      <c r="V463" s="308"/>
    </row>
    <row r="464" spans="2:22" s="2" customFormat="1">
      <c r="B464" s="209"/>
      <c r="J464" s="308"/>
      <c r="K464" s="308"/>
      <c r="L464" s="308"/>
      <c r="M464" s="308"/>
      <c r="N464" s="308"/>
      <c r="O464" s="308"/>
      <c r="P464" s="308"/>
      <c r="Q464" s="308"/>
      <c r="R464" s="308"/>
      <c r="S464" s="308"/>
      <c r="T464" s="308"/>
      <c r="U464" s="308"/>
      <c r="V464" s="308"/>
    </row>
    <row r="465" spans="2:22" s="2" customFormat="1">
      <c r="B465" s="209"/>
      <c r="J465" s="308"/>
      <c r="K465" s="308"/>
      <c r="L465" s="308"/>
      <c r="M465" s="308"/>
      <c r="N465" s="308"/>
      <c r="O465" s="308"/>
      <c r="P465" s="308"/>
      <c r="Q465" s="308"/>
      <c r="R465" s="308"/>
      <c r="S465" s="308"/>
      <c r="T465" s="308"/>
      <c r="U465" s="308"/>
      <c r="V465" s="308"/>
    </row>
    <row r="466" spans="2:22" s="2" customFormat="1">
      <c r="B466" s="209"/>
      <c r="J466" s="308"/>
      <c r="K466" s="308"/>
      <c r="L466" s="308"/>
      <c r="M466" s="308"/>
      <c r="N466" s="308"/>
      <c r="O466" s="308"/>
      <c r="P466" s="308"/>
      <c r="Q466" s="308"/>
      <c r="R466" s="308"/>
      <c r="S466" s="308"/>
      <c r="T466" s="308"/>
      <c r="U466" s="308"/>
      <c r="V466" s="308"/>
    </row>
    <row r="467" spans="2:22" s="2" customFormat="1">
      <c r="B467" s="209"/>
      <c r="J467" s="308"/>
      <c r="K467" s="308"/>
      <c r="L467" s="308"/>
      <c r="M467" s="308"/>
      <c r="N467" s="308"/>
      <c r="O467" s="308"/>
      <c r="P467" s="308"/>
      <c r="Q467" s="308"/>
      <c r="R467" s="308"/>
      <c r="S467" s="308"/>
      <c r="T467" s="308"/>
      <c r="U467" s="308"/>
      <c r="V467" s="308"/>
    </row>
    <row r="468" spans="2:22" s="2" customFormat="1">
      <c r="B468" s="209"/>
      <c r="J468" s="308"/>
      <c r="K468" s="308"/>
      <c r="L468" s="308"/>
      <c r="M468" s="308"/>
      <c r="N468" s="308"/>
      <c r="O468" s="308"/>
      <c r="P468" s="308"/>
      <c r="Q468" s="308"/>
      <c r="R468" s="308"/>
      <c r="S468" s="308"/>
      <c r="T468" s="308"/>
      <c r="U468" s="308"/>
      <c r="V468" s="308"/>
    </row>
    <row r="469" spans="2:22" s="2" customFormat="1">
      <c r="B469" s="209"/>
      <c r="J469" s="308"/>
      <c r="K469" s="308"/>
      <c r="L469" s="308"/>
      <c r="M469" s="308"/>
      <c r="N469" s="308"/>
      <c r="O469" s="308"/>
      <c r="P469" s="308"/>
      <c r="Q469" s="308"/>
      <c r="R469" s="308"/>
      <c r="S469" s="308"/>
      <c r="T469" s="308"/>
      <c r="U469" s="308"/>
      <c r="V469" s="308"/>
    </row>
    <row r="470" spans="2:22" s="2" customFormat="1">
      <c r="B470" s="209"/>
      <c r="J470" s="308"/>
      <c r="K470" s="308"/>
      <c r="L470" s="308"/>
      <c r="M470" s="308"/>
      <c r="N470" s="308"/>
      <c r="O470" s="308"/>
      <c r="P470" s="308"/>
      <c r="Q470" s="308"/>
      <c r="R470" s="308"/>
      <c r="S470" s="308"/>
      <c r="T470" s="308"/>
      <c r="U470" s="308"/>
      <c r="V470" s="308"/>
    </row>
    <row r="471" spans="2:22" s="2" customFormat="1">
      <c r="B471" s="209"/>
      <c r="J471" s="308"/>
      <c r="K471" s="308"/>
      <c r="L471" s="308"/>
      <c r="M471" s="308"/>
      <c r="N471" s="308"/>
      <c r="O471" s="308"/>
      <c r="P471" s="308"/>
      <c r="Q471" s="308"/>
      <c r="R471" s="308"/>
      <c r="S471" s="308"/>
      <c r="T471" s="308"/>
      <c r="U471" s="308"/>
      <c r="V471" s="308"/>
    </row>
    <row r="472" spans="2:22" s="2" customFormat="1">
      <c r="B472" s="209"/>
      <c r="J472" s="308"/>
      <c r="K472" s="308"/>
      <c r="L472" s="308"/>
      <c r="M472" s="308"/>
      <c r="N472" s="308"/>
      <c r="O472" s="308"/>
      <c r="P472" s="308"/>
      <c r="Q472" s="308"/>
      <c r="R472" s="308"/>
      <c r="S472" s="308"/>
      <c r="T472" s="308"/>
      <c r="U472" s="308"/>
      <c r="V472" s="308"/>
    </row>
    <row r="473" spans="2:22" s="2" customFormat="1">
      <c r="B473" s="209"/>
      <c r="J473" s="308"/>
      <c r="K473" s="308"/>
      <c r="L473" s="308"/>
      <c r="M473" s="308"/>
      <c r="N473" s="308"/>
      <c r="O473" s="308"/>
      <c r="P473" s="308"/>
      <c r="Q473" s="308"/>
      <c r="R473" s="308"/>
      <c r="S473" s="308"/>
      <c r="T473" s="308"/>
      <c r="U473" s="308"/>
      <c r="V473" s="308"/>
    </row>
    <row r="474" spans="2:22" s="2" customFormat="1">
      <c r="B474" s="209"/>
      <c r="J474" s="308"/>
      <c r="K474" s="308"/>
      <c r="L474" s="308"/>
      <c r="M474" s="308"/>
      <c r="N474" s="308"/>
      <c r="O474" s="308"/>
      <c r="P474" s="308"/>
      <c r="Q474" s="308"/>
      <c r="R474" s="308"/>
      <c r="S474" s="308"/>
      <c r="T474" s="308"/>
      <c r="U474" s="308"/>
      <c r="V474" s="308"/>
    </row>
    <row r="475" spans="2:22" s="2" customFormat="1">
      <c r="B475" s="209"/>
      <c r="J475" s="308"/>
      <c r="K475" s="308"/>
      <c r="L475" s="308"/>
      <c r="M475" s="308"/>
      <c r="N475" s="308"/>
      <c r="O475" s="308"/>
      <c r="P475" s="308"/>
      <c r="Q475" s="308"/>
      <c r="R475" s="308"/>
      <c r="S475" s="308"/>
      <c r="T475" s="308"/>
      <c r="U475" s="308"/>
      <c r="V475" s="308"/>
    </row>
    <row r="476" spans="2:22" s="2" customFormat="1">
      <c r="B476" s="209"/>
      <c r="J476" s="308"/>
      <c r="K476" s="308"/>
      <c r="L476" s="308"/>
      <c r="M476" s="308"/>
      <c r="N476" s="308"/>
      <c r="O476" s="308"/>
      <c r="P476" s="308"/>
      <c r="Q476" s="308"/>
      <c r="R476" s="308"/>
      <c r="S476" s="308"/>
      <c r="T476" s="308"/>
      <c r="U476" s="308"/>
      <c r="V476" s="308"/>
    </row>
    <row r="477" spans="2:22" s="2" customFormat="1">
      <c r="B477" s="209"/>
      <c r="J477" s="308"/>
      <c r="K477" s="308"/>
      <c r="L477" s="308"/>
      <c r="M477" s="308"/>
      <c r="N477" s="308"/>
      <c r="O477" s="308"/>
      <c r="P477" s="308"/>
      <c r="Q477" s="308"/>
      <c r="R477" s="308"/>
      <c r="S477" s="308"/>
      <c r="T477" s="308"/>
      <c r="U477" s="308"/>
      <c r="V477" s="308"/>
    </row>
    <row r="478" spans="2:22" s="2" customFormat="1">
      <c r="B478" s="209"/>
      <c r="J478" s="308"/>
      <c r="K478" s="308"/>
      <c r="L478" s="308"/>
      <c r="M478" s="308"/>
      <c r="N478" s="308"/>
      <c r="O478" s="308"/>
      <c r="P478" s="308"/>
      <c r="Q478" s="308"/>
      <c r="R478" s="308"/>
      <c r="S478" s="308"/>
      <c r="T478" s="308"/>
      <c r="U478" s="308"/>
      <c r="V478" s="308"/>
    </row>
    <row r="479" spans="2:22" s="2" customFormat="1">
      <c r="B479" s="209"/>
      <c r="J479" s="308"/>
      <c r="K479" s="308"/>
      <c r="L479" s="308"/>
      <c r="M479" s="308"/>
      <c r="N479" s="308"/>
      <c r="O479" s="308"/>
      <c r="P479" s="308"/>
      <c r="Q479" s="308"/>
      <c r="R479" s="308"/>
      <c r="S479" s="308"/>
      <c r="T479" s="308"/>
      <c r="U479" s="308"/>
      <c r="V479" s="308"/>
    </row>
    <row r="480" spans="2:22" s="2" customFormat="1">
      <c r="B480" s="209"/>
      <c r="J480" s="308"/>
      <c r="K480" s="308"/>
      <c r="L480" s="308"/>
      <c r="M480" s="308"/>
      <c r="N480" s="308"/>
      <c r="O480" s="308"/>
      <c r="P480" s="308"/>
      <c r="Q480" s="308"/>
      <c r="R480" s="308"/>
      <c r="S480" s="308"/>
      <c r="T480" s="308"/>
      <c r="U480" s="308"/>
      <c r="V480" s="308"/>
    </row>
    <row r="481" spans="2:22" s="2" customFormat="1">
      <c r="B481" s="209"/>
      <c r="J481" s="308"/>
      <c r="K481" s="308"/>
      <c r="L481" s="308"/>
      <c r="M481" s="308"/>
      <c r="N481" s="308"/>
      <c r="O481" s="308"/>
      <c r="P481" s="308"/>
      <c r="Q481" s="308"/>
      <c r="R481" s="308"/>
      <c r="S481" s="308"/>
      <c r="T481" s="308"/>
      <c r="U481" s="308"/>
      <c r="V481" s="308"/>
    </row>
    <row r="482" spans="2:22" s="2" customFormat="1">
      <c r="B482" s="209"/>
      <c r="J482" s="308"/>
      <c r="K482" s="308"/>
      <c r="L482" s="308"/>
      <c r="M482" s="308"/>
      <c r="N482" s="308"/>
      <c r="O482" s="308"/>
      <c r="P482" s="308"/>
      <c r="Q482" s="308"/>
      <c r="R482" s="308"/>
      <c r="S482" s="308"/>
      <c r="T482" s="308"/>
      <c r="U482" s="308"/>
      <c r="V482" s="308"/>
    </row>
    <row r="483" spans="2:22" s="2" customFormat="1">
      <c r="B483" s="209"/>
      <c r="J483" s="308"/>
      <c r="K483" s="308"/>
      <c r="L483" s="308"/>
      <c r="M483" s="308"/>
      <c r="N483" s="308"/>
      <c r="O483" s="308"/>
      <c r="P483" s="308"/>
      <c r="Q483" s="308"/>
      <c r="R483" s="308"/>
      <c r="S483" s="308"/>
      <c r="T483" s="308"/>
      <c r="U483" s="308"/>
      <c r="V483" s="308"/>
    </row>
    <row r="484" spans="2:22" s="2" customFormat="1">
      <c r="B484" s="209"/>
      <c r="J484" s="308"/>
      <c r="K484" s="308"/>
      <c r="L484" s="308"/>
      <c r="M484" s="308"/>
      <c r="N484" s="308"/>
      <c r="O484" s="308"/>
      <c r="P484" s="308"/>
      <c r="Q484" s="308"/>
      <c r="R484" s="308"/>
      <c r="S484" s="308"/>
      <c r="T484" s="308"/>
      <c r="U484" s="308"/>
      <c r="V484" s="308"/>
    </row>
    <row r="485" spans="2:22" s="2" customFormat="1">
      <c r="B485" s="209"/>
      <c r="J485" s="308"/>
      <c r="K485" s="308"/>
      <c r="L485" s="308"/>
      <c r="M485" s="308"/>
      <c r="N485" s="308"/>
      <c r="O485" s="308"/>
      <c r="P485" s="308"/>
      <c r="Q485" s="308"/>
      <c r="R485" s="308"/>
      <c r="S485" s="308"/>
      <c r="T485" s="308"/>
      <c r="U485" s="308"/>
      <c r="V485" s="308"/>
    </row>
    <row r="486" spans="2:22" s="2" customFormat="1">
      <c r="B486" s="209"/>
      <c r="J486" s="308"/>
      <c r="K486" s="308"/>
      <c r="L486" s="308"/>
      <c r="M486" s="308"/>
      <c r="N486" s="308"/>
      <c r="O486" s="308"/>
      <c r="P486" s="308"/>
      <c r="Q486" s="308"/>
      <c r="R486" s="308"/>
      <c r="S486" s="308"/>
      <c r="T486" s="308"/>
      <c r="U486" s="308"/>
      <c r="V486" s="308"/>
    </row>
    <row r="487" spans="2:22" s="2" customFormat="1">
      <c r="B487" s="209"/>
      <c r="J487" s="308"/>
      <c r="K487" s="308"/>
      <c r="L487" s="308"/>
      <c r="M487" s="308"/>
      <c r="N487" s="308"/>
      <c r="O487" s="308"/>
      <c r="P487" s="308"/>
      <c r="Q487" s="308"/>
      <c r="R487" s="308"/>
      <c r="S487" s="308"/>
      <c r="T487" s="308"/>
      <c r="U487" s="308"/>
      <c r="V487" s="308"/>
    </row>
    <row r="488" spans="2:22" s="2" customFormat="1">
      <c r="B488" s="209"/>
      <c r="J488" s="308"/>
      <c r="K488" s="308"/>
      <c r="L488" s="308"/>
      <c r="M488" s="308"/>
      <c r="N488" s="308"/>
      <c r="O488" s="308"/>
      <c r="P488" s="308"/>
      <c r="Q488" s="308"/>
      <c r="R488" s="308"/>
      <c r="S488" s="308"/>
      <c r="T488" s="308"/>
      <c r="U488" s="308"/>
      <c r="V488" s="308"/>
    </row>
    <row r="489" spans="2:22" s="2" customFormat="1">
      <c r="B489" s="209"/>
      <c r="J489" s="308"/>
      <c r="K489" s="308"/>
      <c r="L489" s="308"/>
      <c r="M489" s="308"/>
      <c r="N489" s="308"/>
      <c r="O489" s="308"/>
      <c r="P489" s="308"/>
      <c r="Q489" s="308"/>
      <c r="R489" s="308"/>
      <c r="S489" s="308"/>
      <c r="T489" s="308"/>
      <c r="U489" s="308"/>
      <c r="V489" s="308"/>
    </row>
    <row r="490" spans="2:22" s="2" customFormat="1">
      <c r="B490" s="209"/>
      <c r="J490" s="308"/>
      <c r="K490" s="308"/>
      <c r="L490" s="308"/>
      <c r="M490" s="308"/>
      <c r="N490" s="308"/>
      <c r="O490" s="308"/>
      <c r="P490" s="308"/>
      <c r="Q490" s="308"/>
      <c r="R490" s="308"/>
      <c r="S490" s="308"/>
      <c r="T490" s="308"/>
      <c r="U490" s="308"/>
      <c r="V490" s="308"/>
    </row>
    <row r="491" spans="2:22" s="2" customFormat="1">
      <c r="B491" s="209"/>
      <c r="J491" s="308"/>
      <c r="K491" s="308"/>
      <c r="L491" s="308"/>
      <c r="M491" s="308"/>
      <c r="N491" s="308"/>
      <c r="O491" s="308"/>
      <c r="P491" s="308"/>
      <c r="Q491" s="308"/>
      <c r="R491" s="308"/>
      <c r="S491" s="308"/>
      <c r="T491" s="308"/>
      <c r="U491" s="308"/>
      <c r="V491" s="308"/>
    </row>
    <row r="492" spans="2:22" s="2" customFormat="1">
      <c r="B492" s="209"/>
      <c r="J492" s="308"/>
      <c r="K492" s="308"/>
      <c r="L492" s="308"/>
      <c r="M492" s="308"/>
      <c r="N492" s="308"/>
      <c r="O492" s="308"/>
      <c r="P492" s="308"/>
      <c r="Q492" s="308"/>
      <c r="R492" s="308"/>
      <c r="S492" s="308"/>
      <c r="T492" s="308"/>
      <c r="U492" s="308"/>
      <c r="V492" s="308"/>
    </row>
    <row r="493" spans="2:22" s="2" customFormat="1">
      <c r="B493" s="209"/>
      <c r="J493" s="308"/>
      <c r="K493" s="308"/>
      <c r="L493" s="308"/>
      <c r="M493" s="308"/>
      <c r="N493" s="308"/>
      <c r="O493" s="308"/>
      <c r="P493" s="308"/>
      <c r="Q493" s="308"/>
      <c r="R493" s="308"/>
      <c r="S493" s="308"/>
      <c r="T493" s="308"/>
      <c r="U493" s="308"/>
      <c r="V493" s="308"/>
    </row>
    <row r="494" spans="2:22" s="2" customFormat="1">
      <c r="B494" s="209"/>
      <c r="J494" s="308"/>
      <c r="K494" s="308"/>
      <c r="L494" s="308"/>
      <c r="M494" s="308"/>
      <c r="N494" s="308"/>
      <c r="O494" s="308"/>
      <c r="P494" s="308"/>
      <c r="Q494" s="308"/>
      <c r="R494" s="308"/>
      <c r="S494" s="308"/>
      <c r="T494" s="308"/>
      <c r="U494" s="308"/>
      <c r="V494" s="308"/>
    </row>
    <row r="495" spans="2:22" s="2" customFormat="1">
      <c r="B495" s="209"/>
      <c r="J495" s="308"/>
      <c r="K495" s="308"/>
      <c r="L495" s="308"/>
      <c r="M495" s="308"/>
      <c r="N495" s="308"/>
      <c r="O495" s="308"/>
      <c r="P495" s="308"/>
      <c r="Q495" s="308"/>
      <c r="R495" s="308"/>
      <c r="S495" s="308"/>
      <c r="T495" s="308"/>
      <c r="U495" s="308"/>
      <c r="V495" s="308"/>
    </row>
    <row r="496" spans="2:22" s="2" customFormat="1">
      <c r="B496" s="209"/>
      <c r="J496" s="308"/>
      <c r="K496" s="308"/>
      <c r="L496" s="308"/>
      <c r="M496" s="308"/>
      <c r="N496" s="308"/>
      <c r="O496" s="308"/>
      <c r="P496" s="308"/>
      <c r="Q496" s="308"/>
      <c r="R496" s="308"/>
      <c r="S496" s="308"/>
      <c r="T496" s="308"/>
      <c r="U496" s="308"/>
      <c r="V496" s="308"/>
    </row>
    <row r="497" spans="2:22" s="2" customFormat="1">
      <c r="B497" s="209"/>
      <c r="J497" s="308"/>
      <c r="K497" s="308"/>
      <c r="L497" s="308"/>
      <c r="M497" s="308"/>
      <c r="N497" s="308"/>
      <c r="O497" s="308"/>
      <c r="P497" s="308"/>
      <c r="Q497" s="308"/>
      <c r="R497" s="308"/>
      <c r="S497" s="308"/>
      <c r="T497" s="308"/>
      <c r="U497" s="308"/>
      <c r="V497" s="308"/>
    </row>
    <row r="498" spans="2:22" s="2" customFormat="1">
      <c r="B498" s="209"/>
      <c r="J498" s="308"/>
      <c r="K498" s="308"/>
      <c r="L498" s="308"/>
      <c r="M498" s="308"/>
      <c r="N498" s="308"/>
      <c r="O498" s="308"/>
      <c r="P498" s="308"/>
      <c r="Q498" s="308"/>
      <c r="R498" s="308"/>
      <c r="S498" s="308"/>
      <c r="T498" s="308"/>
      <c r="U498" s="308"/>
      <c r="V498" s="308"/>
    </row>
    <row r="499" spans="2:22" s="2" customFormat="1">
      <c r="B499" s="209"/>
      <c r="J499" s="308"/>
      <c r="K499" s="308"/>
      <c r="L499" s="308"/>
      <c r="M499" s="308"/>
      <c r="N499" s="308"/>
      <c r="O499" s="308"/>
      <c r="P499" s="308"/>
      <c r="Q499" s="308"/>
      <c r="R499" s="308"/>
      <c r="S499" s="308"/>
      <c r="T499" s="308"/>
      <c r="U499" s="308"/>
      <c r="V499" s="308"/>
    </row>
    <row r="500" spans="2:22" s="2" customFormat="1">
      <c r="B500" s="209"/>
      <c r="J500" s="308"/>
      <c r="K500" s="308"/>
      <c r="L500" s="308"/>
      <c r="M500" s="308"/>
      <c r="N500" s="308"/>
      <c r="O500" s="308"/>
      <c r="P500" s="308"/>
      <c r="Q500" s="308"/>
      <c r="R500" s="308"/>
      <c r="S500" s="308"/>
      <c r="T500" s="308"/>
      <c r="U500" s="308"/>
      <c r="V500" s="308"/>
    </row>
    <row r="501" spans="2:22" s="2" customFormat="1">
      <c r="B501" s="209"/>
      <c r="J501" s="308"/>
      <c r="K501" s="308"/>
      <c r="L501" s="308"/>
      <c r="M501" s="308"/>
      <c r="N501" s="308"/>
      <c r="O501" s="308"/>
      <c r="P501" s="308"/>
      <c r="Q501" s="308"/>
      <c r="R501" s="308"/>
      <c r="S501" s="308"/>
      <c r="T501" s="308"/>
      <c r="U501" s="308"/>
      <c r="V501" s="308"/>
    </row>
    <row r="502" spans="2:22" s="2" customFormat="1">
      <c r="B502" s="209"/>
      <c r="J502" s="308"/>
      <c r="K502" s="308"/>
      <c r="L502" s="308"/>
      <c r="M502" s="308"/>
      <c r="N502" s="308"/>
      <c r="O502" s="308"/>
      <c r="P502" s="308"/>
      <c r="Q502" s="308"/>
      <c r="R502" s="308"/>
      <c r="S502" s="308"/>
      <c r="T502" s="308"/>
      <c r="U502" s="308"/>
      <c r="V502" s="308"/>
    </row>
    <row r="503" spans="2:22" s="2" customFormat="1">
      <c r="B503" s="209"/>
      <c r="J503" s="308"/>
      <c r="K503" s="308"/>
      <c r="L503" s="308"/>
      <c r="M503" s="308"/>
      <c r="N503" s="308"/>
      <c r="O503" s="308"/>
      <c r="P503" s="308"/>
      <c r="Q503" s="308"/>
      <c r="R503" s="308"/>
      <c r="S503" s="308"/>
      <c r="T503" s="308"/>
      <c r="U503" s="308"/>
      <c r="V503" s="308"/>
    </row>
    <row r="504" spans="2:22" s="2" customFormat="1">
      <c r="B504" s="209"/>
      <c r="J504" s="308"/>
      <c r="K504" s="308"/>
      <c r="L504" s="308"/>
      <c r="M504" s="308"/>
      <c r="N504" s="308"/>
      <c r="O504" s="308"/>
      <c r="P504" s="308"/>
      <c r="Q504" s="308"/>
      <c r="R504" s="308"/>
      <c r="S504" s="308"/>
      <c r="T504" s="308"/>
      <c r="U504" s="308"/>
      <c r="V504" s="308"/>
    </row>
    <row r="505" spans="2:22" s="2" customFormat="1">
      <c r="B505" s="209"/>
      <c r="J505" s="308"/>
      <c r="K505" s="308"/>
      <c r="L505" s="308"/>
      <c r="M505" s="308"/>
      <c r="N505" s="308"/>
      <c r="O505" s="308"/>
      <c r="P505" s="308"/>
      <c r="Q505" s="308"/>
      <c r="R505" s="308"/>
      <c r="S505" s="308"/>
      <c r="T505" s="308"/>
      <c r="U505" s="308"/>
      <c r="V505" s="308"/>
    </row>
    <row r="506" spans="2:22" s="2" customFormat="1">
      <c r="B506" s="209"/>
      <c r="J506" s="308"/>
      <c r="K506" s="308"/>
      <c r="L506" s="308"/>
      <c r="M506" s="308"/>
      <c r="N506" s="308"/>
      <c r="O506" s="308"/>
      <c r="P506" s="308"/>
      <c r="Q506" s="308"/>
      <c r="R506" s="308"/>
      <c r="S506" s="308"/>
      <c r="T506" s="308"/>
      <c r="U506" s="308"/>
      <c r="V506" s="308"/>
    </row>
    <row r="507" spans="2:22" s="2" customFormat="1">
      <c r="B507" s="209"/>
      <c r="J507" s="308"/>
      <c r="K507" s="308"/>
      <c r="L507" s="308"/>
      <c r="M507" s="308"/>
      <c r="N507" s="308"/>
      <c r="O507" s="308"/>
      <c r="P507" s="308"/>
      <c r="Q507" s="308"/>
      <c r="R507" s="308"/>
      <c r="S507" s="308"/>
      <c r="T507" s="308"/>
      <c r="U507" s="308"/>
      <c r="V507" s="308"/>
    </row>
    <row r="508" spans="2:22" s="2" customFormat="1">
      <c r="B508" s="209"/>
      <c r="J508" s="308"/>
      <c r="K508" s="308"/>
      <c r="L508" s="308"/>
      <c r="M508" s="308"/>
      <c r="N508" s="308"/>
      <c r="O508" s="308"/>
      <c r="P508" s="308"/>
      <c r="Q508" s="308"/>
      <c r="R508" s="308"/>
      <c r="S508" s="308"/>
      <c r="T508" s="308"/>
      <c r="U508" s="308"/>
      <c r="V508" s="308"/>
    </row>
    <row r="509" spans="2:22" s="2" customFormat="1">
      <c r="B509" s="209"/>
      <c r="J509" s="308"/>
      <c r="K509" s="308"/>
      <c r="L509" s="308"/>
      <c r="M509" s="308"/>
      <c r="N509" s="308"/>
      <c r="O509" s="308"/>
      <c r="P509" s="308"/>
      <c r="Q509" s="308"/>
      <c r="R509" s="308"/>
      <c r="S509" s="308"/>
      <c r="T509" s="308"/>
      <c r="U509" s="308"/>
      <c r="V509" s="308"/>
    </row>
    <row r="510" spans="2:22" s="2" customFormat="1">
      <c r="B510" s="209"/>
      <c r="J510" s="308"/>
      <c r="K510" s="308"/>
      <c r="L510" s="308"/>
      <c r="M510" s="308"/>
      <c r="N510" s="308"/>
      <c r="O510" s="308"/>
      <c r="P510" s="308"/>
      <c r="Q510" s="308"/>
      <c r="R510" s="308"/>
      <c r="S510" s="308"/>
      <c r="T510" s="308"/>
      <c r="U510" s="308"/>
      <c r="V510" s="308"/>
    </row>
    <row r="511" spans="2:22" s="2" customFormat="1">
      <c r="B511" s="209"/>
      <c r="J511" s="308"/>
      <c r="K511" s="308"/>
      <c r="L511" s="308"/>
      <c r="M511" s="308"/>
      <c r="N511" s="308"/>
      <c r="O511" s="308"/>
      <c r="P511" s="308"/>
      <c r="Q511" s="308"/>
      <c r="R511" s="308"/>
      <c r="S511" s="308"/>
      <c r="T511" s="308"/>
      <c r="U511" s="308"/>
      <c r="V511" s="308"/>
    </row>
    <row r="512" spans="2:22" s="2" customFormat="1">
      <c r="B512" s="209"/>
      <c r="J512" s="308"/>
      <c r="K512" s="308"/>
      <c r="L512" s="308"/>
      <c r="M512" s="308"/>
      <c r="N512" s="308"/>
      <c r="O512" s="308"/>
      <c r="P512" s="308"/>
      <c r="Q512" s="308"/>
      <c r="R512" s="308"/>
      <c r="S512" s="308"/>
      <c r="T512" s="308"/>
      <c r="U512" s="308"/>
      <c r="V512" s="308"/>
    </row>
    <row r="513" spans="2:22" s="2" customFormat="1">
      <c r="B513" s="209"/>
      <c r="J513" s="308"/>
      <c r="K513" s="308"/>
      <c r="L513" s="308"/>
      <c r="M513" s="308"/>
      <c r="N513" s="308"/>
      <c r="O513" s="308"/>
      <c r="P513" s="308"/>
      <c r="Q513" s="308"/>
      <c r="R513" s="308"/>
      <c r="S513" s="308"/>
      <c r="T513" s="308"/>
      <c r="U513" s="308"/>
      <c r="V513" s="308"/>
    </row>
    <row r="514" spans="2:22" s="2" customFormat="1">
      <c r="B514" s="209"/>
      <c r="J514" s="308"/>
      <c r="K514" s="308"/>
      <c r="L514" s="308"/>
      <c r="M514" s="308"/>
      <c r="N514" s="308"/>
      <c r="O514" s="308"/>
      <c r="P514" s="308"/>
      <c r="Q514" s="308"/>
      <c r="R514" s="308"/>
      <c r="S514" s="308"/>
      <c r="T514" s="308"/>
      <c r="U514" s="308"/>
      <c r="V514" s="308"/>
    </row>
    <row r="515" spans="2:22" s="2" customFormat="1">
      <c r="B515" s="209"/>
      <c r="J515" s="308"/>
      <c r="K515" s="308"/>
      <c r="L515" s="308"/>
      <c r="M515" s="308"/>
      <c r="N515" s="308"/>
      <c r="O515" s="308"/>
      <c r="P515" s="308"/>
      <c r="Q515" s="308"/>
      <c r="R515" s="308"/>
      <c r="S515" s="308"/>
      <c r="T515" s="308"/>
      <c r="U515" s="308"/>
      <c r="V515" s="308"/>
    </row>
    <row r="516" spans="2:22" s="2" customFormat="1">
      <c r="B516" s="209"/>
      <c r="J516" s="308"/>
      <c r="K516" s="308"/>
      <c r="L516" s="308"/>
      <c r="M516" s="308"/>
      <c r="N516" s="308"/>
      <c r="O516" s="308"/>
      <c r="P516" s="308"/>
      <c r="Q516" s="308"/>
      <c r="R516" s="308"/>
      <c r="S516" s="308"/>
      <c r="T516" s="308"/>
      <c r="U516" s="308"/>
      <c r="V516" s="308"/>
    </row>
    <row r="517" spans="2:22" s="2" customFormat="1">
      <c r="B517" s="209"/>
      <c r="J517" s="308"/>
      <c r="K517" s="308"/>
      <c r="L517" s="308"/>
      <c r="M517" s="308"/>
      <c r="N517" s="308"/>
      <c r="O517" s="308"/>
      <c r="P517" s="308"/>
      <c r="Q517" s="308"/>
      <c r="R517" s="308"/>
      <c r="S517" s="308"/>
      <c r="T517" s="308"/>
      <c r="U517" s="308"/>
      <c r="V517" s="308"/>
    </row>
    <row r="518" spans="2:22" s="2" customFormat="1">
      <c r="B518" s="209"/>
      <c r="J518" s="308"/>
      <c r="K518" s="308"/>
      <c r="L518" s="308"/>
      <c r="M518" s="308"/>
      <c r="N518" s="308"/>
      <c r="O518" s="308"/>
      <c r="P518" s="308"/>
      <c r="Q518" s="308"/>
      <c r="R518" s="308"/>
      <c r="S518" s="308"/>
      <c r="T518" s="308"/>
      <c r="U518" s="308"/>
      <c r="V518" s="308"/>
    </row>
    <row r="519" spans="2:22" s="2" customFormat="1">
      <c r="B519" s="209"/>
      <c r="J519" s="308"/>
      <c r="K519" s="308"/>
      <c r="L519" s="308"/>
      <c r="M519" s="308"/>
      <c r="N519" s="308"/>
      <c r="O519" s="308"/>
      <c r="P519" s="308"/>
      <c r="Q519" s="308"/>
      <c r="R519" s="308"/>
      <c r="S519" s="308"/>
      <c r="T519" s="308"/>
      <c r="U519" s="308"/>
      <c r="V519" s="308"/>
    </row>
    <row r="520" spans="2:22" s="2" customFormat="1">
      <c r="B520" s="209"/>
      <c r="J520" s="308"/>
      <c r="K520" s="308"/>
      <c r="L520" s="308"/>
      <c r="M520" s="308"/>
      <c r="N520" s="308"/>
      <c r="O520" s="308"/>
      <c r="P520" s="308"/>
      <c r="Q520" s="308"/>
      <c r="R520" s="308"/>
      <c r="S520" s="308"/>
      <c r="T520" s="308"/>
      <c r="U520" s="308"/>
      <c r="V520" s="308"/>
    </row>
    <row r="521" spans="2:22" s="2" customFormat="1">
      <c r="B521" s="209"/>
      <c r="J521" s="308"/>
      <c r="K521" s="308"/>
      <c r="L521" s="308"/>
      <c r="M521" s="308"/>
      <c r="N521" s="308"/>
      <c r="O521" s="308"/>
      <c r="P521" s="308"/>
      <c r="Q521" s="308"/>
      <c r="R521" s="308"/>
      <c r="S521" s="308"/>
      <c r="T521" s="308"/>
      <c r="U521" s="308"/>
      <c r="V521" s="308"/>
    </row>
    <row r="522" spans="2:22" s="2" customFormat="1">
      <c r="B522" s="209"/>
      <c r="J522" s="308"/>
      <c r="K522" s="308"/>
      <c r="L522" s="308"/>
      <c r="M522" s="308"/>
      <c r="N522" s="308"/>
      <c r="O522" s="308"/>
      <c r="P522" s="308"/>
      <c r="Q522" s="308"/>
      <c r="R522" s="308"/>
      <c r="S522" s="308"/>
      <c r="T522" s="308"/>
      <c r="U522" s="308"/>
      <c r="V522" s="308"/>
    </row>
    <row r="523" spans="2:22" s="2" customFormat="1">
      <c r="B523" s="209"/>
      <c r="J523" s="308"/>
      <c r="K523" s="308"/>
      <c r="L523" s="308"/>
      <c r="M523" s="308"/>
      <c r="N523" s="308"/>
      <c r="O523" s="308"/>
      <c r="P523" s="308"/>
      <c r="Q523" s="308"/>
      <c r="R523" s="308"/>
      <c r="S523" s="308"/>
      <c r="T523" s="308"/>
      <c r="U523" s="308"/>
      <c r="V523" s="308"/>
    </row>
    <row r="524" spans="2:22" s="2" customFormat="1">
      <c r="B524" s="209"/>
      <c r="J524" s="308"/>
      <c r="K524" s="308"/>
      <c r="L524" s="308"/>
      <c r="M524" s="308"/>
      <c r="N524" s="308"/>
      <c r="O524" s="308"/>
      <c r="P524" s="308"/>
      <c r="Q524" s="308"/>
      <c r="R524" s="308"/>
      <c r="S524" s="308"/>
      <c r="T524" s="308"/>
      <c r="U524" s="308"/>
      <c r="V524" s="308"/>
    </row>
    <row r="525" spans="2:22" s="2" customFormat="1">
      <c r="B525" s="209"/>
      <c r="J525" s="308"/>
      <c r="K525" s="308"/>
      <c r="L525" s="308"/>
      <c r="M525" s="308"/>
      <c r="N525" s="308"/>
      <c r="O525" s="308"/>
      <c r="P525" s="308"/>
      <c r="Q525" s="308"/>
      <c r="R525" s="308"/>
      <c r="S525" s="308"/>
      <c r="T525" s="308"/>
      <c r="U525" s="308"/>
      <c r="V525" s="308"/>
    </row>
    <row r="526" spans="2:22" s="2" customFormat="1">
      <c r="B526" s="209"/>
      <c r="J526" s="308"/>
      <c r="K526" s="308"/>
      <c r="L526" s="308"/>
      <c r="M526" s="308"/>
      <c r="N526" s="308"/>
      <c r="O526" s="308"/>
      <c r="P526" s="308"/>
      <c r="Q526" s="308"/>
      <c r="R526" s="308"/>
      <c r="S526" s="308"/>
      <c r="T526" s="308"/>
      <c r="U526" s="308"/>
      <c r="V526" s="308"/>
    </row>
    <row r="527" spans="2:22" s="2" customFormat="1">
      <c r="B527" s="209"/>
      <c r="J527" s="308"/>
      <c r="K527" s="308"/>
      <c r="L527" s="308"/>
      <c r="M527" s="308"/>
      <c r="N527" s="308"/>
      <c r="O527" s="308"/>
      <c r="P527" s="308"/>
      <c r="Q527" s="308"/>
      <c r="R527" s="308"/>
      <c r="S527" s="308"/>
      <c r="T527" s="308"/>
      <c r="U527" s="308"/>
      <c r="V527" s="308"/>
    </row>
    <row r="528" spans="2:22" s="2" customFormat="1">
      <c r="B528" s="209"/>
      <c r="J528" s="308"/>
      <c r="K528" s="308"/>
      <c r="L528" s="308"/>
      <c r="M528" s="308"/>
      <c r="N528" s="308"/>
      <c r="O528" s="308"/>
      <c r="P528" s="308"/>
      <c r="Q528" s="308"/>
      <c r="R528" s="308"/>
      <c r="S528" s="308"/>
      <c r="T528" s="308"/>
      <c r="U528" s="308"/>
      <c r="V528" s="308"/>
    </row>
    <row r="529" spans="2:22" s="2" customFormat="1">
      <c r="B529" s="209"/>
      <c r="J529" s="308"/>
      <c r="K529" s="308"/>
      <c r="L529" s="308"/>
      <c r="M529" s="308"/>
      <c r="N529" s="308"/>
      <c r="O529" s="308"/>
      <c r="P529" s="308"/>
      <c r="Q529" s="308"/>
      <c r="R529" s="308"/>
      <c r="S529" s="308"/>
      <c r="T529" s="308"/>
      <c r="U529" s="308"/>
      <c r="V529" s="308"/>
    </row>
    <row r="530" spans="2:22" s="2" customFormat="1">
      <c r="B530" s="209"/>
      <c r="J530" s="308"/>
      <c r="K530" s="308"/>
      <c r="L530" s="308"/>
      <c r="M530" s="308"/>
      <c r="N530" s="308"/>
      <c r="O530" s="308"/>
      <c r="P530" s="308"/>
      <c r="Q530" s="308"/>
      <c r="R530" s="308"/>
      <c r="S530" s="308"/>
      <c r="T530" s="308"/>
      <c r="U530" s="308"/>
      <c r="V530" s="308"/>
    </row>
    <row r="531" spans="2:22" s="2" customFormat="1">
      <c r="B531" s="209"/>
      <c r="J531" s="308"/>
      <c r="K531" s="308"/>
      <c r="L531" s="308"/>
      <c r="M531" s="308"/>
      <c r="N531" s="308"/>
      <c r="O531" s="308"/>
      <c r="P531" s="308"/>
      <c r="Q531" s="308"/>
      <c r="R531" s="308"/>
      <c r="S531" s="308"/>
      <c r="T531" s="308"/>
      <c r="U531" s="308"/>
      <c r="V531" s="308"/>
    </row>
    <row r="532" spans="2:22" s="2" customFormat="1">
      <c r="B532" s="209"/>
      <c r="J532" s="308"/>
      <c r="K532" s="308"/>
      <c r="L532" s="308"/>
      <c r="M532" s="308"/>
      <c r="N532" s="308"/>
      <c r="O532" s="308"/>
      <c r="P532" s="308"/>
      <c r="Q532" s="308"/>
      <c r="R532" s="308"/>
      <c r="S532" s="308"/>
      <c r="T532" s="308"/>
      <c r="U532" s="308"/>
      <c r="V532" s="308"/>
    </row>
    <row r="533" spans="2:22" s="2" customFormat="1">
      <c r="B533" s="209"/>
      <c r="J533" s="308"/>
      <c r="K533" s="308"/>
      <c r="L533" s="308"/>
      <c r="M533" s="308"/>
      <c r="N533" s="308"/>
      <c r="O533" s="308"/>
      <c r="P533" s="308"/>
      <c r="Q533" s="308"/>
      <c r="R533" s="308"/>
      <c r="S533" s="308"/>
      <c r="T533" s="308"/>
      <c r="U533" s="308"/>
      <c r="V533" s="308"/>
    </row>
    <row r="534" spans="2:22" s="2" customFormat="1">
      <c r="B534" s="209"/>
      <c r="J534" s="308"/>
      <c r="K534" s="308"/>
      <c r="L534" s="308"/>
      <c r="M534" s="308"/>
      <c r="N534" s="308"/>
      <c r="O534" s="308"/>
      <c r="P534" s="308"/>
      <c r="Q534" s="308"/>
      <c r="R534" s="308"/>
      <c r="S534" s="308"/>
      <c r="T534" s="308"/>
      <c r="U534" s="308"/>
      <c r="V534" s="308"/>
    </row>
    <row r="535" spans="2:22" s="2" customFormat="1">
      <c r="B535" s="209"/>
      <c r="J535" s="308"/>
      <c r="K535" s="308"/>
      <c r="L535" s="308"/>
      <c r="M535" s="308"/>
      <c r="N535" s="308"/>
      <c r="O535" s="308"/>
      <c r="P535" s="308"/>
      <c r="Q535" s="308"/>
      <c r="R535" s="308"/>
      <c r="S535" s="308"/>
      <c r="T535" s="308"/>
      <c r="U535" s="308"/>
      <c r="V535" s="308"/>
    </row>
    <row r="536" spans="2:22" s="2" customFormat="1">
      <c r="B536" s="209"/>
      <c r="J536" s="308"/>
      <c r="K536" s="308"/>
      <c r="L536" s="308"/>
      <c r="M536" s="308"/>
      <c r="N536" s="308"/>
      <c r="O536" s="308"/>
      <c r="P536" s="308"/>
      <c r="Q536" s="308"/>
      <c r="R536" s="308"/>
      <c r="S536" s="308"/>
      <c r="T536" s="308"/>
      <c r="U536" s="308"/>
      <c r="V536" s="308"/>
    </row>
    <row r="537" spans="2:22" s="2" customFormat="1">
      <c r="B537" s="209"/>
      <c r="J537" s="308"/>
      <c r="K537" s="308"/>
      <c r="L537" s="308"/>
      <c r="M537" s="308"/>
      <c r="N537" s="308"/>
      <c r="O537" s="308"/>
      <c r="P537" s="308"/>
      <c r="Q537" s="308"/>
      <c r="R537" s="308"/>
      <c r="S537" s="308"/>
      <c r="T537" s="308"/>
      <c r="U537" s="308"/>
      <c r="V537" s="308"/>
    </row>
    <row r="538" spans="2:22" s="2" customFormat="1">
      <c r="B538" s="209"/>
      <c r="J538" s="308"/>
      <c r="K538" s="308"/>
      <c r="L538" s="308"/>
      <c r="M538" s="308"/>
      <c r="N538" s="308"/>
      <c r="O538" s="308"/>
      <c r="P538" s="308"/>
      <c r="Q538" s="308"/>
      <c r="R538" s="308"/>
      <c r="S538" s="308"/>
      <c r="T538" s="308"/>
      <c r="U538" s="308"/>
      <c r="V538" s="308"/>
    </row>
    <row r="539" spans="2:22" s="2" customFormat="1">
      <c r="B539" s="209"/>
      <c r="J539" s="308"/>
      <c r="K539" s="308"/>
      <c r="L539" s="308"/>
      <c r="M539" s="308"/>
      <c r="N539" s="308"/>
      <c r="O539" s="308"/>
      <c r="P539" s="308"/>
      <c r="Q539" s="308"/>
      <c r="R539" s="308"/>
      <c r="S539" s="308"/>
      <c r="T539" s="308"/>
      <c r="U539" s="308"/>
      <c r="V539" s="308"/>
    </row>
    <row r="540" spans="2:22" s="2" customFormat="1">
      <c r="B540" s="209"/>
      <c r="J540" s="308"/>
      <c r="K540" s="308"/>
      <c r="L540" s="308"/>
      <c r="M540" s="308"/>
      <c r="N540" s="308"/>
      <c r="O540" s="308"/>
      <c r="P540" s="308"/>
      <c r="Q540" s="308"/>
      <c r="R540" s="308"/>
      <c r="S540" s="308"/>
      <c r="T540" s="308"/>
      <c r="U540" s="308"/>
      <c r="V540" s="308"/>
    </row>
    <row r="541" spans="2:22" s="2" customFormat="1">
      <c r="B541" s="209"/>
      <c r="J541" s="308"/>
      <c r="K541" s="308"/>
      <c r="L541" s="308"/>
      <c r="M541" s="308"/>
      <c r="N541" s="308"/>
      <c r="O541" s="308"/>
      <c r="P541" s="308"/>
      <c r="Q541" s="308"/>
      <c r="R541" s="308"/>
      <c r="S541" s="308"/>
      <c r="T541" s="308"/>
      <c r="U541" s="308"/>
      <c r="V541" s="308"/>
    </row>
    <row r="542" spans="2:22" s="2" customFormat="1">
      <c r="B542" s="209"/>
      <c r="J542" s="308"/>
      <c r="K542" s="308"/>
      <c r="L542" s="308"/>
      <c r="M542" s="308"/>
      <c r="N542" s="308"/>
      <c r="O542" s="308"/>
      <c r="P542" s="308"/>
      <c r="Q542" s="308"/>
      <c r="R542" s="308"/>
      <c r="S542" s="308"/>
      <c r="T542" s="308"/>
      <c r="U542" s="308"/>
      <c r="V542" s="308"/>
    </row>
    <row r="543" spans="2:22" s="2" customFormat="1">
      <c r="B543" s="209"/>
      <c r="J543" s="308"/>
      <c r="K543" s="308"/>
      <c r="L543" s="308"/>
      <c r="M543" s="308"/>
      <c r="N543" s="308"/>
      <c r="O543" s="308"/>
      <c r="P543" s="308"/>
      <c r="Q543" s="308"/>
      <c r="R543" s="308"/>
      <c r="S543" s="308"/>
      <c r="T543" s="308"/>
      <c r="U543" s="308"/>
      <c r="V543" s="308"/>
    </row>
    <row r="544" spans="2:22" s="2" customFormat="1">
      <c r="B544" s="209"/>
      <c r="J544" s="308"/>
      <c r="K544" s="308"/>
      <c r="L544" s="308"/>
      <c r="M544" s="308"/>
      <c r="N544" s="308"/>
      <c r="O544" s="308"/>
      <c r="P544" s="308"/>
      <c r="Q544" s="308"/>
      <c r="R544" s="308"/>
      <c r="S544" s="308"/>
      <c r="T544" s="308"/>
      <c r="U544" s="308"/>
      <c r="V544" s="308"/>
    </row>
    <row r="545" spans="2:22" s="2" customFormat="1">
      <c r="B545" s="209"/>
      <c r="J545" s="308"/>
      <c r="K545" s="308"/>
      <c r="L545" s="308"/>
      <c r="M545" s="308"/>
      <c r="N545" s="308"/>
      <c r="O545" s="308"/>
      <c r="P545" s="308"/>
      <c r="Q545" s="308"/>
      <c r="R545" s="308"/>
      <c r="S545" s="308"/>
      <c r="T545" s="308"/>
      <c r="U545" s="308"/>
      <c r="V545" s="308"/>
    </row>
    <row r="546" spans="2:22" s="2" customFormat="1">
      <c r="B546" s="209"/>
      <c r="J546" s="308"/>
      <c r="K546" s="308"/>
      <c r="L546" s="308"/>
      <c r="M546" s="308"/>
      <c r="N546" s="308"/>
      <c r="O546" s="308"/>
      <c r="P546" s="308"/>
      <c r="Q546" s="308"/>
      <c r="R546" s="308"/>
      <c r="S546" s="308"/>
      <c r="T546" s="308"/>
      <c r="U546" s="308"/>
      <c r="V546" s="308"/>
    </row>
    <row r="547" spans="2:22" s="2" customFormat="1">
      <c r="B547" s="209"/>
      <c r="J547" s="308"/>
      <c r="K547" s="308"/>
      <c r="L547" s="308"/>
      <c r="M547" s="308"/>
      <c r="N547" s="308"/>
      <c r="O547" s="308"/>
      <c r="P547" s="308"/>
      <c r="Q547" s="308"/>
      <c r="R547" s="308"/>
      <c r="S547" s="308"/>
      <c r="T547" s="308"/>
      <c r="U547" s="308"/>
      <c r="V547" s="308"/>
    </row>
    <row r="548" spans="2:22" s="2" customFormat="1">
      <c r="B548" s="209"/>
      <c r="J548" s="308"/>
      <c r="K548" s="308"/>
      <c r="L548" s="308"/>
      <c r="M548" s="308"/>
      <c r="N548" s="308"/>
      <c r="O548" s="308"/>
      <c r="P548" s="308"/>
      <c r="Q548" s="308"/>
      <c r="R548" s="308"/>
      <c r="S548" s="308"/>
      <c r="T548" s="308"/>
      <c r="U548" s="308"/>
      <c r="V548" s="308"/>
    </row>
    <row r="549" spans="2:22" s="2" customFormat="1">
      <c r="B549" s="209"/>
      <c r="J549" s="308"/>
      <c r="K549" s="308"/>
      <c r="L549" s="308"/>
      <c r="M549" s="308"/>
      <c r="N549" s="308"/>
      <c r="O549" s="308"/>
      <c r="P549" s="308"/>
      <c r="Q549" s="308"/>
      <c r="R549" s="308"/>
      <c r="S549" s="308"/>
      <c r="T549" s="308"/>
      <c r="U549" s="308"/>
      <c r="V549" s="308"/>
    </row>
    <row r="550" spans="2:22" s="2" customFormat="1">
      <c r="B550" s="209"/>
      <c r="J550" s="308"/>
      <c r="K550" s="308"/>
      <c r="L550" s="308"/>
      <c r="M550" s="308"/>
      <c r="N550" s="308"/>
      <c r="O550" s="308"/>
      <c r="P550" s="308"/>
      <c r="Q550" s="308"/>
      <c r="R550" s="308"/>
      <c r="S550" s="308"/>
      <c r="T550" s="308"/>
      <c r="U550" s="308"/>
      <c r="V550" s="308"/>
    </row>
    <row r="551" spans="2:22" s="2" customFormat="1">
      <c r="B551" s="209"/>
      <c r="J551" s="308"/>
      <c r="K551" s="308"/>
      <c r="L551" s="308"/>
      <c r="M551" s="308"/>
      <c r="N551" s="308"/>
      <c r="O551" s="308"/>
      <c r="P551" s="308"/>
      <c r="Q551" s="308"/>
      <c r="R551" s="308"/>
      <c r="S551" s="308"/>
      <c r="T551" s="308"/>
      <c r="U551" s="308"/>
      <c r="V551" s="308"/>
    </row>
    <row r="552" spans="2:22" s="2" customFormat="1">
      <c r="B552" s="209"/>
      <c r="J552" s="308"/>
      <c r="K552" s="308"/>
      <c r="L552" s="308"/>
      <c r="M552" s="308"/>
      <c r="N552" s="308"/>
      <c r="O552" s="308"/>
      <c r="P552" s="308"/>
      <c r="Q552" s="308"/>
      <c r="R552" s="308"/>
      <c r="S552" s="308"/>
      <c r="T552" s="308"/>
      <c r="U552" s="308"/>
      <c r="V552" s="308"/>
    </row>
    <row r="553" spans="2:22" s="2" customFormat="1">
      <c r="B553" s="209"/>
      <c r="J553" s="308"/>
      <c r="K553" s="308"/>
      <c r="L553" s="308"/>
      <c r="M553" s="308"/>
      <c r="N553" s="308"/>
      <c r="O553" s="308"/>
      <c r="P553" s="308"/>
      <c r="Q553" s="308"/>
      <c r="R553" s="308"/>
      <c r="S553" s="308"/>
      <c r="T553" s="308"/>
      <c r="U553" s="308"/>
      <c r="V553" s="308"/>
    </row>
    <row r="554" spans="2:22" s="2" customFormat="1">
      <c r="B554" s="209"/>
      <c r="J554" s="308"/>
      <c r="K554" s="308"/>
      <c r="L554" s="308"/>
      <c r="M554" s="308"/>
      <c r="N554" s="308"/>
      <c r="O554" s="308"/>
      <c r="P554" s="308"/>
      <c r="Q554" s="308"/>
      <c r="R554" s="308"/>
      <c r="S554" s="308"/>
      <c r="T554" s="308"/>
      <c r="U554" s="308"/>
      <c r="V554" s="308"/>
    </row>
    <row r="555" spans="2:22" s="2" customFormat="1">
      <c r="B555" s="209"/>
      <c r="J555" s="308"/>
      <c r="K555" s="308"/>
      <c r="L555" s="308"/>
      <c r="M555" s="308"/>
      <c r="N555" s="308"/>
      <c r="O555" s="308"/>
      <c r="P555" s="308"/>
      <c r="Q555" s="308"/>
      <c r="R555" s="308"/>
      <c r="S555" s="308"/>
      <c r="T555" s="308"/>
      <c r="U555" s="308"/>
      <c r="V555" s="308"/>
    </row>
    <row r="556" spans="2:22" s="2" customFormat="1">
      <c r="B556" s="209"/>
      <c r="J556" s="308"/>
      <c r="K556" s="308"/>
      <c r="L556" s="308"/>
      <c r="M556" s="308"/>
      <c r="N556" s="308"/>
      <c r="O556" s="308"/>
      <c r="P556" s="308"/>
      <c r="Q556" s="308"/>
      <c r="R556" s="308"/>
      <c r="S556" s="308"/>
      <c r="T556" s="308"/>
      <c r="U556" s="308"/>
      <c r="V556" s="308"/>
    </row>
    <row r="557" spans="2:22" s="2" customFormat="1">
      <c r="B557" s="209"/>
      <c r="J557" s="308"/>
      <c r="K557" s="308"/>
      <c r="L557" s="308"/>
      <c r="M557" s="308"/>
      <c r="N557" s="308"/>
      <c r="O557" s="308"/>
      <c r="P557" s="308"/>
      <c r="Q557" s="308"/>
      <c r="R557" s="308"/>
      <c r="S557" s="308"/>
      <c r="T557" s="308"/>
      <c r="U557" s="308"/>
      <c r="V557" s="308"/>
    </row>
    <row r="558" spans="2:22" s="2" customFormat="1">
      <c r="B558" s="209"/>
      <c r="J558" s="308"/>
      <c r="K558" s="308"/>
      <c r="L558" s="308"/>
      <c r="M558" s="308"/>
      <c r="N558" s="308"/>
      <c r="O558" s="308"/>
      <c r="P558" s="308"/>
      <c r="Q558" s="308"/>
      <c r="R558" s="308"/>
      <c r="S558" s="308"/>
      <c r="T558" s="308"/>
      <c r="U558" s="308"/>
      <c r="V558" s="308"/>
    </row>
    <row r="559" spans="2:22" s="2" customFormat="1">
      <c r="B559" s="209"/>
      <c r="J559" s="308"/>
      <c r="K559" s="308"/>
      <c r="L559" s="308"/>
      <c r="M559" s="308"/>
      <c r="N559" s="308"/>
      <c r="O559" s="308"/>
      <c r="P559" s="308"/>
      <c r="Q559" s="308"/>
      <c r="R559" s="308"/>
      <c r="S559" s="308"/>
      <c r="T559" s="308"/>
      <c r="U559" s="308"/>
      <c r="V559" s="308"/>
    </row>
    <row r="560" spans="2:22" s="2" customFormat="1">
      <c r="B560" s="209"/>
      <c r="J560" s="308"/>
      <c r="K560" s="308"/>
      <c r="L560" s="308"/>
      <c r="M560" s="308"/>
      <c r="N560" s="308"/>
      <c r="O560" s="308"/>
      <c r="P560" s="308"/>
      <c r="Q560" s="308"/>
      <c r="R560" s="308"/>
      <c r="S560" s="308"/>
      <c r="T560" s="308"/>
      <c r="U560" s="308"/>
      <c r="V560" s="308"/>
    </row>
    <row r="561" spans="2:22" s="2" customFormat="1">
      <c r="B561" s="209"/>
      <c r="J561" s="308"/>
      <c r="K561" s="308"/>
      <c r="L561" s="308"/>
      <c r="M561" s="308"/>
      <c r="N561" s="308"/>
      <c r="O561" s="308"/>
      <c r="P561" s="308"/>
      <c r="Q561" s="308"/>
      <c r="R561" s="308"/>
      <c r="S561" s="308"/>
      <c r="T561" s="308"/>
      <c r="U561" s="308"/>
      <c r="V561" s="308"/>
    </row>
    <row r="562" spans="2:22" s="2" customFormat="1">
      <c r="B562" s="209"/>
      <c r="J562" s="308"/>
      <c r="K562" s="308"/>
      <c r="L562" s="308"/>
      <c r="M562" s="308"/>
      <c r="N562" s="308"/>
      <c r="O562" s="308"/>
      <c r="P562" s="308"/>
      <c r="Q562" s="308"/>
      <c r="R562" s="308"/>
      <c r="S562" s="308"/>
      <c r="T562" s="308"/>
      <c r="U562" s="308"/>
      <c r="V562" s="308"/>
    </row>
    <row r="563" spans="2:22" s="2" customFormat="1">
      <c r="B563" s="209"/>
      <c r="J563" s="308"/>
      <c r="K563" s="308"/>
      <c r="L563" s="308"/>
      <c r="M563" s="308"/>
      <c r="N563" s="308"/>
      <c r="O563" s="308"/>
      <c r="P563" s="308"/>
      <c r="Q563" s="308"/>
      <c r="R563" s="308"/>
      <c r="S563" s="308"/>
      <c r="T563" s="308"/>
      <c r="U563" s="308"/>
      <c r="V563" s="308"/>
    </row>
    <row r="564" spans="2:22" s="2" customFormat="1">
      <c r="B564" s="209"/>
      <c r="J564" s="308"/>
      <c r="K564" s="308"/>
      <c r="L564" s="308"/>
      <c r="M564" s="308"/>
      <c r="N564" s="308"/>
      <c r="O564" s="308"/>
      <c r="P564" s="308"/>
      <c r="Q564" s="308"/>
      <c r="R564" s="308"/>
      <c r="S564" s="308"/>
      <c r="T564" s="308"/>
      <c r="U564" s="308"/>
      <c r="V564" s="308"/>
    </row>
    <row r="565" spans="2:22" s="2" customFormat="1">
      <c r="B565" s="209"/>
      <c r="J565" s="308"/>
      <c r="K565" s="308"/>
      <c r="L565" s="308"/>
      <c r="M565" s="308"/>
      <c r="N565" s="308"/>
      <c r="O565" s="308"/>
      <c r="P565" s="308"/>
      <c r="Q565" s="308"/>
      <c r="R565" s="308"/>
      <c r="S565" s="308"/>
      <c r="T565" s="308"/>
      <c r="U565" s="308"/>
      <c r="V565" s="308"/>
    </row>
    <row r="566" spans="2:22" s="2" customFormat="1">
      <c r="B566" s="209"/>
      <c r="J566" s="308"/>
      <c r="K566" s="308"/>
      <c r="L566" s="308"/>
      <c r="M566" s="308"/>
      <c r="N566" s="308"/>
      <c r="O566" s="308"/>
      <c r="P566" s="308"/>
      <c r="Q566" s="308"/>
      <c r="R566" s="308"/>
      <c r="S566" s="308"/>
      <c r="T566" s="308"/>
      <c r="U566" s="308"/>
      <c r="V566" s="308"/>
    </row>
    <row r="567" spans="2:22" s="2" customFormat="1">
      <c r="B567" s="209"/>
      <c r="J567" s="308"/>
      <c r="K567" s="308"/>
      <c r="L567" s="308"/>
      <c r="M567" s="308"/>
      <c r="N567" s="308"/>
      <c r="O567" s="308"/>
      <c r="P567" s="308"/>
      <c r="Q567" s="308"/>
      <c r="R567" s="308"/>
      <c r="S567" s="308"/>
      <c r="T567" s="308"/>
      <c r="U567" s="308"/>
      <c r="V567" s="308"/>
    </row>
    <row r="568" spans="2:22" s="2" customFormat="1">
      <c r="B568" s="209"/>
      <c r="J568" s="308"/>
      <c r="K568" s="308"/>
      <c r="L568" s="308"/>
      <c r="M568" s="308"/>
      <c r="N568" s="308"/>
      <c r="O568" s="308"/>
      <c r="P568" s="308"/>
      <c r="Q568" s="308"/>
      <c r="R568" s="308"/>
      <c r="S568" s="308"/>
      <c r="T568" s="308"/>
      <c r="U568" s="308"/>
      <c r="V568" s="308"/>
    </row>
    <row r="569" spans="2:22" s="2" customFormat="1">
      <c r="B569" s="209"/>
      <c r="J569" s="308"/>
      <c r="K569" s="308"/>
      <c r="L569" s="308"/>
      <c r="M569" s="308"/>
      <c r="N569" s="308"/>
      <c r="O569" s="308"/>
      <c r="P569" s="308"/>
      <c r="Q569" s="308"/>
      <c r="R569" s="308"/>
      <c r="S569" s="308"/>
      <c r="T569" s="308"/>
      <c r="U569" s="308"/>
      <c r="V569" s="308"/>
    </row>
    <row r="570" spans="2:22" s="2" customFormat="1">
      <c r="B570" s="209"/>
      <c r="J570" s="308"/>
      <c r="K570" s="308"/>
      <c r="L570" s="308"/>
      <c r="M570" s="308"/>
      <c r="N570" s="308"/>
      <c r="O570" s="308"/>
      <c r="P570" s="308"/>
      <c r="Q570" s="308"/>
      <c r="R570" s="308"/>
      <c r="S570" s="308"/>
      <c r="T570" s="308"/>
      <c r="U570" s="308"/>
      <c r="V570" s="308"/>
    </row>
    <row r="571" spans="2:22" s="2" customFormat="1">
      <c r="B571" s="209"/>
      <c r="J571" s="308"/>
      <c r="K571" s="308"/>
      <c r="L571" s="308"/>
      <c r="M571" s="308"/>
      <c r="N571" s="308"/>
      <c r="O571" s="308"/>
      <c r="P571" s="308"/>
      <c r="Q571" s="308"/>
      <c r="R571" s="308"/>
      <c r="S571" s="308"/>
      <c r="T571" s="308"/>
      <c r="U571" s="308"/>
      <c r="V571" s="308"/>
    </row>
    <row r="572" spans="2:22" s="2" customFormat="1">
      <c r="B572" s="209"/>
      <c r="J572" s="308"/>
      <c r="K572" s="308"/>
      <c r="L572" s="308"/>
      <c r="M572" s="308"/>
      <c r="N572" s="308"/>
      <c r="O572" s="308"/>
      <c r="P572" s="308"/>
      <c r="Q572" s="308"/>
      <c r="R572" s="308"/>
      <c r="S572" s="308"/>
      <c r="T572" s="308"/>
      <c r="U572" s="308"/>
      <c r="V572" s="308"/>
    </row>
    <row r="573" spans="2:22" s="2" customFormat="1">
      <c r="B573" s="209"/>
      <c r="J573" s="308"/>
      <c r="K573" s="308"/>
      <c r="L573" s="308"/>
      <c r="M573" s="308"/>
      <c r="N573" s="308"/>
      <c r="O573" s="308"/>
      <c r="P573" s="308"/>
      <c r="Q573" s="308"/>
      <c r="R573" s="308"/>
      <c r="S573" s="308"/>
      <c r="T573" s="308"/>
      <c r="U573" s="308"/>
      <c r="V573" s="308"/>
    </row>
    <row r="574" spans="2:22" s="2" customFormat="1">
      <c r="B574" s="209"/>
      <c r="J574" s="308"/>
      <c r="K574" s="308"/>
      <c r="L574" s="308"/>
      <c r="M574" s="308"/>
      <c r="N574" s="308"/>
      <c r="O574" s="308"/>
      <c r="P574" s="308"/>
      <c r="Q574" s="308"/>
      <c r="R574" s="308"/>
      <c r="S574" s="308"/>
      <c r="T574" s="308"/>
      <c r="U574" s="308"/>
      <c r="V574" s="308"/>
    </row>
    <row r="575" spans="2:22" s="2" customFormat="1">
      <c r="B575" s="209"/>
      <c r="J575" s="308"/>
      <c r="K575" s="308"/>
      <c r="L575" s="308"/>
      <c r="M575" s="308"/>
      <c r="N575" s="308"/>
      <c r="O575" s="308"/>
      <c r="P575" s="308"/>
      <c r="Q575" s="308"/>
      <c r="R575" s="308"/>
      <c r="S575" s="308"/>
      <c r="T575" s="308"/>
      <c r="U575" s="308"/>
      <c r="V575" s="308"/>
    </row>
    <row r="576" spans="2:22" s="2" customFormat="1">
      <c r="B576" s="209"/>
      <c r="J576" s="308"/>
      <c r="K576" s="308"/>
      <c r="L576" s="308"/>
      <c r="M576" s="308"/>
      <c r="N576" s="308"/>
      <c r="O576" s="308"/>
      <c r="P576" s="308"/>
      <c r="Q576" s="308"/>
      <c r="R576" s="308"/>
      <c r="S576" s="308"/>
      <c r="T576" s="308"/>
      <c r="U576" s="308"/>
      <c r="V576" s="308"/>
    </row>
    <row r="577" spans="2:22" s="2" customFormat="1">
      <c r="B577" s="209"/>
      <c r="J577" s="308"/>
      <c r="K577" s="308"/>
      <c r="L577" s="308"/>
      <c r="M577" s="308"/>
      <c r="N577" s="308"/>
      <c r="O577" s="308"/>
      <c r="P577" s="308"/>
      <c r="Q577" s="308"/>
      <c r="R577" s="308"/>
      <c r="S577" s="308"/>
      <c r="T577" s="308"/>
      <c r="U577" s="308"/>
      <c r="V577" s="308"/>
    </row>
    <row r="578" spans="2:22" s="2" customFormat="1">
      <c r="B578" s="209"/>
      <c r="J578" s="308"/>
      <c r="K578" s="308"/>
      <c r="L578" s="308"/>
      <c r="M578" s="308"/>
      <c r="N578" s="308"/>
      <c r="O578" s="308"/>
      <c r="P578" s="308"/>
      <c r="Q578" s="308"/>
      <c r="R578" s="308"/>
      <c r="S578" s="308"/>
      <c r="T578" s="308"/>
      <c r="U578" s="308"/>
      <c r="V578" s="308"/>
    </row>
    <row r="579" spans="2:22" s="2" customFormat="1">
      <c r="B579" s="209"/>
      <c r="J579" s="308"/>
      <c r="K579" s="308"/>
      <c r="L579" s="308"/>
      <c r="M579" s="308"/>
      <c r="N579" s="308"/>
      <c r="O579" s="308"/>
      <c r="P579" s="308"/>
      <c r="Q579" s="308"/>
      <c r="R579" s="308"/>
      <c r="S579" s="308"/>
      <c r="T579" s="308"/>
      <c r="U579" s="308"/>
      <c r="V579" s="308"/>
    </row>
    <row r="580" spans="2:22" s="2" customFormat="1">
      <c r="B580" s="209"/>
      <c r="J580" s="308"/>
      <c r="K580" s="308"/>
      <c r="L580" s="308"/>
      <c r="M580" s="308"/>
      <c r="N580" s="308"/>
      <c r="O580" s="308"/>
      <c r="P580" s="308"/>
      <c r="Q580" s="308"/>
      <c r="R580" s="308"/>
      <c r="S580" s="308"/>
      <c r="T580" s="308"/>
      <c r="U580" s="308"/>
      <c r="V580" s="308"/>
    </row>
    <row r="581" spans="2:22" s="2" customFormat="1">
      <c r="B581" s="209"/>
      <c r="J581" s="308"/>
      <c r="K581" s="308"/>
      <c r="L581" s="308"/>
      <c r="M581" s="308"/>
      <c r="N581" s="308"/>
      <c r="O581" s="308"/>
      <c r="P581" s="308"/>
      <c r="Q581" s="308"/>
      <c r="R581" s="308"/>
      <c r="S581" s="308"/>
      <c r="T581" s="308"/>
      <c r="U581" s="308"/>
      <c r="V581" s="308"/>
    </row>
    <row r="582" spans="2:22" s="2" customFormat="1">
      <c r="B582" s="209"/>
      <c r="J582" s="308"/>
      <c r="K582" s="308"/>
      <c r="L582" s="308"/>
      <c r="M582" s="308"/>
      <c r="N582" s="308"/>
      <c r="O582" s="308"/>
      <c r="P582" s="308"/>
      <c r="Q582" s="308"/>
      <c r="R582" s="308"/>
      <c r="S582" s="308"/>
      <c r="T582" s="308"/>
      <c r="U582" s="308"/>
      <c r="V582" s="308"/>
    </row>
    <row r="583" spans="2:22" s="2" customFormat="1">
      <c r="B583" s="209"/>
      <c r="J583" s="308"/>
      <c r="K583" s="308"/>
      <c r="L583" s="308"/>
      <c r="M583" s="308"/>
      <c r="N583" s="308"/>
      <c r="O583" s="308"/>
      <c r="P583" s="308"/>
      <c r="Q583" s="308"/>
      <c r="R583" s="308"/>
      <c r="S583" s="308"/>
      <c r="T583" s="308"/>
      <c r="U583" s="308"/>
      <c r="V583" s="308"/>
    </row>
    <row r="584" spans="2:22" s="2" customFormat="1">
      <c r="B584" s="209"/>
      <c r="J584" s="308"/>
      <c r="K584" s="308"/>
      <c r="L584" s="308"/>
      <c r="M584" s="308"/>
      <c r="N584" s="308"/>
      <c r="O584" s="308"/>
      <c r="P584" s="308"/>
      <c r="Q584" s="308"/>
      <c r="R584" s="308"/>
      <c r="S584" s="308"/>
      <c r="T584" s="308"/>
      <c r="U584" s="308"/>
      <c r="V584" s="308"/>
    </row>
    <row r="585" spans="2:22" s="2" customFormat="1">
      <c r="B585" s="209"/>
      <c r="J585" s="308"/>
      <c r="K585" s="308"/>
      <c r="L585" s="308"/>
      <c r="M585" s="308"/>
      <c r="N585" s="308"/>
      <c r="O585" s="308"/>
      <c r="P585" s="308"/>
      <c r="Q585" s="308"/>
      <c r="R585" s="308"/>
      <c r="S585" s="308"/>
      <c r="T585" s="308"/>
      <c r="U585" s="308"/>
      <c r="V585" s="308"/>
    </row>
    <row r="586" spans="2:22" s="2" customFormat="1">
      <c r="B586" s="209"/>
      <c r="J586" s="308"/>
      <c r="K586" s="308"/>
      <c r="L586" s="308"/>
      <c r="M586" s="308"/>
      <c r="N586" s="308"/>
      <c r="O586" s="308"/>
      <c r="P586" s="308"/>
      <c r="Q586" s="308"/>
      <c r="R586" s="308"/>
      <c r="S586" s="308"/>
      <c r="T586" s="308"/>
      <c r="U586" s="308"/>
      <c r="V586" s="308"/>
    </row>
    <row r="587" spans="2:22" s="2" customFormat="1">
      <c r="B587" s="209"/>
      <c r="J587" s="308"/>
      <c r="K587" s="308"/>
      <c r="L587" s="308"/>
      <c r="M587" s="308"/>
      <c r="N587" s="308"/>
      <c r="O587" s="308"/>
      <c r="P587" s="308"/>
      <c r="Q587" s="308"/>
      <c r="R587" s="308"/>
      <c r="S587" s="308"/>
      <c r="T587" s="308"/>
      <c r="U587" s="308"/>
      <c r="V587" s="308"/>
    </row>
    <row r="588" spans="2:22" s="2" customFormat="1">
      <c r="B588" s="209"/>
      <c r="J588" s="308"/>
      <c r="K588" s="308"/>
      <c r="L588" s="308"/>
      <c r="M588" s="308"/>
      <c r="N588" s="308"/>
      <c r="O588" s="308"/>
      <c r="P588" s="308"/>
      <c r="Q588" s="308"/>
      <c r="R588" s="308"/>
      <c r="S588" s="308"/>
      <c r="T588" s="308"/>
      <c r="U588" s="308"/>
      <c r="V588" s="308"/>
    </row>
    <row r="589" spans="2:22" s="2" customFormat="1">
      <c r="B589" s="209"/>
      <c r="J589" s="308"/>
      <c r="K589" s="308"/>
      <c r="L589" s="308"/>
      <c r="M589" s="308"/>
      <c r="N589" s="308"/>
      <c r="O589" s="308"/>
      <c r="P589" s="308"/>
      <c r="Q589" s="308"/>
      <c r="R589" s="308"/>
      <c r="S589" s="308"/>
      <c r="T589" s="308"/>
      <c r="U589" s="308"/>
      <c r="V589" s="308"/>
    </row>
    <row r="590" spans="2:22" s="2" customFormat="1">
      <c r="B590" s="209"/>
      <c r="J590" s="308"/>
      <c r="K590" s="308"/>
      <c r="L590" s="308"/>
      <c r="M590" s="308"/>
      <c r="N590" s="308"/>
      <c r="O590" s="308"/>
      <c r="P590" s="308"/>
      <c r="Q590" s="308"/>
      <c r="R590" s="308"/>
      <c r="S590" s="308"/>
      <c r="T590" s="308"/>
      <c r="U590" s="308"/>
      <c r="V590" s="308"/>
    </row>
    <row r="591" spans="2:22" s="2" customFormat="1">
      <c r="B591" s="209"/>
      <c r="J591" s="308"/>
      <c r="K591" s="308"/>
      <c r="L591" s="308"/>
      <c r="M591" s="308"/>
      <c r="N591" s="308"/>
      <c r="O591" s="308"/>
      <c r="P591" s="308"/>
      <c r="Q591" s="308"/>
      <c r="R591" s="308"/>
      <c r="S591" s="308"/>
      <c r="T591" s="308"/>
      <c r="U591" s="308"/>
      <c r="V591" s="308"/>
    </row>
    <row r="592" spans="2:22" s="2" customFormat="1">
      <c r="B592" s="209"/>
      <c r="J592" s="308"/>
      <c r="K592" s="308"/>
      <c r="L592" s="308"/>
      <c r="M592" s="308"/>
      <c r="N592" s="308"/>
      <c r="O592" s="308"/>
      <c r="P592" s="308"/>
      <c r="Q592" s="308"/>
      <c r="R592" s="308"/>
      <c r="S592" s="308"/>
      <c r="T592" s="308"/>
      <c r="U592" s="308"/>
      <c r="V592" s="308"/>
    </row>
    <row r="593" spans="2:22" s="2" customFormat="1">
      <c r="B593" s="209"/>
      <c r="J593" s="308"/>
      <c r="K593" s="308"/>
      <c r="L593" s="308"/>
      <c r="M593" s="308"/>
      <c r="N593" s="308"/>
      <c r="O593" s="308"/>
      <c r="P593" s="308"/>
      <c r="Q593" s="308"/>
      <c r="R593" s="308"/>
      <c r="S593" s="308"/>
      <c r="T593" s="308"/>
      <c r="U593" s="308"/>
      <c r="V593" s="308"/>
    </row>
    <row r="594" spans="2:22" s="2" customFormat="1">
      <c r="B594" s="209"/>
      <c r="J594" s="308"/>
      <c r="K594" s="308"/>
      <c r="L594" s="308"/>
      <c r="M594" s="308"/>
      <c r="N594" s="308"/>
      <c r="O594" s="308"/>
      <c r="P594" s="308"/>
      <c r="Q594" s="308"/>
      <c r="R594" s="308"/>
      <c r="S594" s="308"/>
      <c r="T594" s="308"/>
      <c r="U594" s="308"/>
      <c r="V594" s="308"/>
    </row>
    <row r="595" spans="2:22" s="2" customFormat="1">
      <c r="B595" s="209"/>
      <c r="J595" s="308"/>
      <c r="K595" s="308"/>
      <c r="L595" s="308"/>
      <c r="M595" s="308"/>
      <c r="N595" s="308"/>
      <c r="O595" s="308"/>
      <c r="P595" s="308"/>
      <c r="Q595" s="308"/>
      <c r="R595" s="308"/>
      <c r="S595" s="308"/>
      <c r="T595" s="308"/>
      <c r="U595" s="308"/>
      <c r="V595" s="308"/>
    </row>
    <row r="596" spans="2:22" s="2" customFormat="1">
      <c r="B596" s="209"/>
      <c r="J596" s="308"/>
      <c r="K596" s="308"/>
      <c r="L596" s="308"/>
      <c r="M596" s="308"/>
      <c r="N596" s="308"/>
      <c r="O596" s="308"/>
      <c r="P596" s="308"/>
      <c r="Q596" s="308"/>
      <c r="R596" s="308"/>
      <c r="S596" s="308"/>
      <c r="T596" s="308"/>
      <c r="U596" s="308"/>
      <c r="V596" s="308"/>
    </row>
    <row r="597" spans="2:22" s="2" customFormat="1">
      <c r="B597" s="209"/>
      <c r="J597" s="308"/>
      <c r="K597" s="308"/>
      <c r="L597" s="308"/>
      <c r="M597" s="308"/>
      <c r="N597" s="308"/>
      <c r="O597" s="308"/>
      <c r="P597" s="308"/>
      <c r="Q597" s="308"/>
      <c r="R597" s="308"/>
      <c r="S597" s="308"/>
      <c r="T597" s="308"/>
      <c r="U597" s="308"/>
      <c r="V597" s="308"/>
    </row>
    <row r="598" spans="2:22" s="2" customFormat="1">
      <c r="B598" s="209"/>
      <c r="J598" s="308"/>
      <c r="K598" s="308"/>
      <c r="L598" s="308"/>
      <c r="M598" s="308"/>
      <c r="N598" s="308"/>
      <c r="O598" s="308"/>
      <c r="P598" s="308"/>
      <c r="Q598" s="308"/>
      <c r="R598" s="308"/>
      <c r="S598" s="308"/>
      <c r="T598" s="308"/>
      <c r="U598" s="308"/>
      <c r="V598" s="308"/>
    </row>
    <row r="599" spans="2:22" s="2" customFormat="1">
      <c r="B599" s="209"/>
      <c r="J599" s="308"/>
      <c r="K599" s="308"/>
      <c r="L599" s="308"/>
      <c r="M599" s="308"/>
      <c r="N599" s="308"/>
      <c r="O599" s="308"/>
      <c r="P599" s="308"/>
      <c r="Q599" s="308"/>
      <c r="R599" s="308"/>
      <c r="S599" s="308"/>
      <c r="T599" s="308"/>
      <c r="U599" s="308"/>
      <c r="V599" s="308"/>
    </row>
    <row r="600" spans="2:22" s="2" customFormat="1">
      <c r="B600" s="209"/>
      <c r="J600" s="308"/>
      <c r="K600" s="308"/>
      <c r="L600" s="308"/>
      <c r="M600" s="308"/>
      <c r="N600" s="308"/>
      <c r="O600" s="308"/>
      <c r="P600" s="308"/>
      <c r="Q600" s="308"/>
      <c r="R600" s="308"/>
      <c r="S600" s="308"/>
      <c r="T600" s="308"/>
      <c r="U600" s="308"/>
      <c r="V600" s="308"/>
    </row>
    <row r="601" spans="2:22" s="2" customFormat="1">
      <c r="B601" s="209"/>
      <c r="J601" s="308"/>
      <c r="K601" s="308"/>
      <c r="L601" s="308"/>
      <c r="M601" s="308"/>
      <c r="N601" s="308"/>
      <c r="O601" s="308"/>
      <c r="P601" s="308"/>
      <c r="Q601" s="308"/>
      <c r="R601" s="308"/>
      <c r="S601" s="308"/>
      <c r="T601" s="308"/>
      <c r="U601" s="308"/>
      <c r="V601" s="308"/>
    </row>
    <row r="602" spans="2:22" s="2" customFormat="1">
      <c r="B602" s="209"/>
      <c r="J602" s="308"/>
      <c r="K602" s="308"/>
      <c r="L602" s="308"/>
      <c r="M602" s="308"/>
      <c r="N602" s="308"/>
      <c r="O602" s="308"/>
      <c r="P602" s="308"/>
      <c r="Q602" s="308"/>
      <c r="R602" s="308"/>
      <c r="S602" s="308"/>
      <c r="T602" s="308"/>
      <c r="U602" s="308"/>
      <c r="V602" s="308"/>
    </row>
    <row r="603" spans="2:22" s="2" customFormat="1">
      <c r="B603" s="209"/>
      <c r="J603" s="308"/>
      <c r="K603" s="308"/>
      <c r="L603" s="308"/>
      <c r="M603" s="308"/>
      <c r="N603" s="308"/>
      <c r="O603" s="308"/>
      <c r="P603" s="308"/>
      <c r="Q603" s="308"/>
      <c r="R603" s="308"/>
      <c r="S603" s="308"/>
      <c r="T603" s="308"/>
      <c r="U603" s="308"/>
      <c r="V603" s="308"/>
    </row>
    <row r="604" spans="2:22" s="2" customFormat="1">
      <c r="B604" s="209"/>
      <c r="J604" s="308"/>
      <c r="K604" s="308"/>
      <c r="L604" s="308"/>
      <c r="M604" s="308"/>
      <c r="N604" s="308"/>
      <c r="O604" s="308"/>
      <c r="P604" s="308"/>
      <c r="Q604" s="308"/>
      <c r="R604" s="308"/>
      <c r="S604" s="308"/>
      <c r="T604" s="308"/>
      <c r="U604" s="308"/>
      <c r="V604" s="308"/>
    </row>
    <row r="605" spans="2:22" s="2" customFormat="1">
      <c r="B605" s="209"/>
      <c r="J605" s="308"/>
      <c r="K605" s="308"/>
      <c r="L605" s="308"/>
      <c r="M605" s="308"/>
      <c r="N605" s="308"/>
      <c r="O605" s="308"/>
      <c r="P605" s="308"/>
      <c r="Q605" s="308"/>
      <c r="R605" s="308"/>
      <c r="S605" s="308"/>
      <c r="T605" s="308"/>
      <c r="U605" s="308"/>
      <c r="V605" s="308"/>
    </row>
    <row r="606" spans="2:22" s="2" customFormat="1">
      <c r="B606" s="209"/>
      <c r="J606" s="308"/>
      <c r="K606" s="308"/>
      <c r="L606" s="308"/>
      <c r="M606" s="308"/>
      <c r="N606" s="308"/>
      <c r="O606" s="308"/>
      <c r="P606" s="308"/>
      <c r="Q606" s="308"/>
      <c r="R606" s="308"/>
      <c r="S606" s="308"/>
      <c r="T606" s="308"/>
      <c r="U606" s="308"/>
      <c r="V606" s="308"/>
    </row>
    <row r="607" spans="2:22" s="2" customFormat="1">
      <c r="B607" s="209"/>
      <c r="J607" s="308"/>
      <c r="K607" s="308"/>
      <c r="L607" s="308"/>
      <c r="M607" s="308"/>
      <c r="N607" s="308"/>
      <c r="O607" s="308"/>
      <c r="P607" s="308"/>
      <c r="Q607" s="308"/>
      <c r="R607" s="308"/>
      <c r="S607" s="308"/>
      <c r="T607" s="308"/>
      <c r="U607" s="308"/>
      <c r="V607" s="308"/>
    </row>
    <row r="608" spans="2:22" s="2" customFormat="1">
      <c r="B608" s="209"/>
      <c r="J608" s="308"/>
      <c r="K608" s="308"/>
      <c r="L608" s="308"/>
      <c r="M608" s="308"/>
      <c r="N608" s="308"/>
      <c r="O608" s="308"/>
      <c r="P608" s="308"/>
      <c r="Q608" s="308"/>
      <c r="R608" s="308"/>
      <c r="S608" s="308"/>
      <c r="T608" s="308"/>
      <c r="U608" s="308"/>
      <c r="V608" s="308"/>
    </row>
    <row r="609" spans="2:22" s="2" customFormat="1">
      <c r="B609" s="209"/>
      <c r="J609" s="308"/>
      <c r="K609" s="308"/>
      <c r="L609" s="308"/>
      <c r="M609" s="308"/>
      <c r="N609" s="308"/>
      <c r="O609" s="308"/>
      <c r="P609" s="308"/>
      <c r="Q609" s="308"/>
      <c r="R609" s="308"/>
      <c r="S609" s="308"/>
      <c r="T609" s="308"/>
      <c r="U609" s="308"/>
      <c r="V609" s="308"/>
    </row>
    <row r="610" spans="2:22" s="2" customFormat="1">
      <c r="B610" s="209"/>
      <c r="J610" s="308"/>
      <c r="K610" s="308"/>
      <c r="L610" s="308"/>
      <c r="M610" s="308"/>
      <c r="N610" s="308"/>
      <c r="O610" s="308"/>
      <c r="P610" s="308"/>
      <c r="Q610" s="308"/>
      <c r="R610" s="308"/>
      <c r="S610" s="308"/>
      <c r="T610" s="308"/>
      <c r="U610" s="308"/>
      <c r="V610" s="308"/>
    </row>
    <row r="611" spans="2:22" s="2" customFormat="1">
      <c r="B611" s="209"/>
      <c r="J611" s="308"/>
      <c r="K611" s="308"/>
      <c r="L611" s="308"/>
      <c r="M611" s="308"/>
      <c r="N611" s="308"/>
      <c r="O611" s="308"/>
      <c r="P611" s="308"/>
      <c r="Q611" s="308"/>
      <c r="R611" s="308"/>
      <c r="S611" s="308"/>
      <c r="T611" s="308"/>
      <c r="U611" s="308"/>
      <c r="V611" s="308"/>
    </row>
    <row r="612" spans="2:22" s="2" customFormat="1">
      <c r="B612" s="209"/>
      <c r="J612" s="308"/>
      <c r="K612" s="308"/>
      <c r="L612" s="308"/>
      <c r="M612" s="308"/>
      <c r="N612" s="308"/>
      <c r="O612" s="308"/>
      <c r="P612" s="308"/>
      <c r="Q612" s="308"/>
      <c r="R612" s="308"/>
      <c r="S612" s="308"/>
      <c r="T612" s="308"/>
      <c r="U612" s="308"/>
      <c r="V612" s="308"/>
    </row>
    <row r="613" spans="2:22" s="2" customFormat="1">
      <c r="B613" s="209"/>
      <c r="J613" s="308"/>
      <c r="K613" s="308"/>
      <c r="L613" s="308"/>
      <c r="M613" s="308"/>
      <c r="N613" s="308"/>
      <c r="O613" s="308"/>
      <c r="P613" s="308"/>
      <c r="Q613" s="308"/>
      <c r="R613" s="308"/>
      <c r="S613" s="308"/>
      <c r="T613" s="308"/>
      <c r="U613" s="308"/>
      <c r="V613" s="308"/>
    </row>
    <row r="614" spans="2:22" s="2" customFormat="1">
      <c r="B614" s="209"/>
      <c r="J614" s="308"/>
      <c r="K614" s="308"/>
      <c r="L614" s="308"/>
      <c r="M614" s="308"/>
      <c r="N614" s="308"/>
      <c r="O614" s="308"/>
      <c r="P614" s="308"/>
      <c r="Q614" s="308"/>
      <c r="R614" s="308"/>
      <c r="S614" s="308"/>
      <c r="T614" s="308"/>
      <c r="U614" s="308"/>
      <c r="V614" s="308"/>
    </row>
    <row r="615" spans="2:22" s="2" customFormat="1">
      <c r="B615" s="209"/>
      <c r="J615" s="308"/>
      <c r="K615" s="308"/>
      <c r="L615" s="308"/>
      <c r="M615" s="308"/>
      <c r="N615" s="308"/>
      <c r="O615" s="308"/>
      <c r="P615" s="308"/>
      <c r="Q615" s="308"/>
      <c r="R615" s="308"/>
      <c r="S615" s="308"/>
      <c r="T615" s="308"/>
      <c r="U615" s="308"/>
      <c r="V615" s="308"/>
    </row>
    <row r="616" spans="2:22" s="2" customFormat="1">
      <c r="B616" s="209"/>
      <c r="J616" s="308"/>
      <c r="K616" s="308"/>
      <c r="L616" s="308"/>
      <c r="M616" s="308"/>
      <c r="N616" s="308"/>
      <c r="O616" s="308"/>
      <c r="P616" s="308"/>
      <c r="Q616" s="308"/>
      <c r="R616" s="308"/>
      <c r="S616" s="308"/>
      <c r="T616" s="308"/>
      <c r="U616" s="308"/>
      <c r="V616" s="308"/>
    </row>
    <row r="617" spans="2:22" s="2" customFormat="1">
      <c r="B617" s="209"/>
      <c r="J617" s="308"/>
      <c r="K617" s="308"/>
      <c r="L617" s="308"/>
      <c r="M617" s="308"/>
      <c r="N617" s="308"/>
      <c r="O617" s="308"/>
      <c r="P617" s="308"/>
      <c r="Q617" s="308"/>
      <c r="R617" s="308"/>
      <c r="S617" s="308"/>
      <c r="T617" s="308"/>
      <c r="U617" s="308"/>
      <c r="V617" s="308"/>
    </row>
    <row r="618" spans="2:22" s="2" customFormat="1">
      <c r="B618" s="209"/>
      <c r="J618" s="308"/>
      <c r="K618" s="308"/>
      <c r="L618" s="308"/>
      <c r="M618" s="308"/>
      <c r="N618" s="308"/>
      <c r="O618" s="308"/>
      <c r="P618" s="308"/>
      <c r="Q618" s="308"/>
      <c r="R618" s="308"/>
      <c r="S618" s="308"/>
      <c r="T618" s="308"/>
      <c r="U618" s="308"/>
      <c r="V618" s="308"/>
    </row>
    <row r="619" spans="2:22" s="2" customFormat="1">
      <c r="B619" s="209"/>
      <c r="J619" s="308"/>
      <c r="K619" s="308"/>
      <c r="L619" s="308"/>
      <c r="M619" s="308"/>
      <c r="N619" s="308"/>
      <c r="O619" s="308"/>
      <c r="P619" s="308"/>
      <c r="Q619" s="308"/>
      <c r="R619" s="308"/>
      <c r="S619" s="308"/>
      <c r="T619" s="308"/>
      <c r="U619" s="308"/>
      <c r="V619" s="308"/>
    </row>
    <row r="620" spans="2:22" s="2" customFormat="1">
      <c r="B620" s="209"/>
      <c r="J620" s="308"/>
      <c r="K620" s="308"/>
      <c r="L620" s="308"/>
      <c r="M620" s="308"/>
      <c r="N620" s="308"/>
      <c r="O620" s="308"/>
      <c r="P620" s="308"/>
      <c r="Q620" s="308"/>
      <c r="R620" s="308"/>
      <c r="S620" s="308"/>
      <c r="T620" s="308"/>
      <c r="U620" s="308"/>
      <c r="V620" s="308"/>
    </row>
    <row r="621" spans="2:22" s="2" customFormat="1">
      <c r="B621" s="209"/>
      <c r="J621" s="308"/>
      <c r="K621" s="308"/>
      <c r="L621" s="308"/>
      <c r="M621" s="308"/>
      <c r="N621" s="308"/>
      <c r="O621" s="308"/>
      <c r="P621" s="308"/>
      <c r="Q621" s="308"/>
      <c r="R621" s="308"/>
      <c r="S621" s="308"/>
      <c r="T621" s="308"/>
      <c r="U621" s="308"/>
      <c r="V621" s="308"/>
    </row>
    <row r="622" spans="2:22" s="2" customFormat="1">
      <c r="B622" s="209"/>
      <c r="J622" s="308"/>
      <c r="K622" s="308"/>
      <c r="L622" s="308"/>
      <c r="M622" s="308"/>
      <c r="N622" s="308"/>
      <c r="O622" s="308"/>
      <c r="P622" s="308"/>
      <c r="Q622" s="308"/>
      <c r="R622" s="308"/>
      <c r="S622" s="308"/>
      <c r="T622" s="308"/>
      <c r="U622" s="308"/>
      <c r="V622" s="308"/>
    </row>
    <row r="623" spans="2:22" s="2" customFormat="1">
      <c r="B623" s="209"/>
      <c r="J623" s="308"/>
      <c r="K623" s="308"/>
      <c r="L623" s="308"/>
      <c r="M623" s="308"/>
      <c r="N623" s="308"/>
      <c r="O623" s="308"/>
      <c r="P623" s="308"/>
      <c r="Q623" s="308"/>
      <c r="R623" s="308"/>
      <c r="S623" s="308"/>
      <c r="T623" s="308"/>
      <c r="U623" s="308"/>
      <c r="V623" s="308"/>
    </row>
    <row r="624" spans="2:22" s="2" customFormat="1">
      <c r="B624" s="209"/>
      <c r="J624" s="308"/>
      <c r="K624" s="308"/>
      <c r="L624" s="308"/>
      <c r="M624" s="308"/>
      <c r="N624" s="308"/>
      <c r="O624" s="308"/>
      <c r="P624" s="308"/>
      <c r="Q624" s="308"/>
      <c r="R624" s="308"/>
      <c r="S624" s="308"/>
      <c r="T624" s="308"/>
      <c r="U624" s="308"/>
      <c r="V624" s="308"/>
    </row>
    <row r="625" spans="2:22" s="2" customFormat="1">
      <c r="B625" s="209"/>
      <c r="J625" s="308"/>
      <c r="K625" s="308"/>
      <c r="L625" s="308"/>
      <c r="M625" s="308"/>
      <c r="N625" s="308"/>
      <c r="O625" s="308"/>
      <c r="P625" s="308"/>
      <c r="Q625" s="308"/>
      <c r="R625" s="308"/>
      <c r="S625" s="308"/>
      <c r="T625" s="308"/>
      <c r="U625" s="308"/>
      <c r="V625" s="308"/>
    </row>
    <row r="626" spans="2:22" s="2" customFormat="1">
      <c r="B626" s="209"/>
      <c r="J626" s="308"/>
      <c r="K626" s="308"/>
      <c r="L626" s="308"/>
      <c r="M626" s="308"/>
      <c r="N626" s="308"/>
      <c r="O626" s="308"/>
      <c r="P626" s="308"/>
      <c r="Q626" s="308"/>
      <c r="R626" s="308"/>
      <c r="S626" s="308"/>
      <c r="T626" s="308"/>
      <c r="U626" s="308"/>
      <c r="V626" s="308"/>
    </row>
    <row r="627" spans="2:22" s="2" customFormat="1">
      <c r="B627" s="209"/>
      <c r="J627" s="308"/>
      <c r="K627" s="308"/>
      <c r="L627" s="308"/>
      <c r="M627" s="308"/>
      <c r="N627" s="308"/>
      <c r="O627" s="308"/>
      <c r="P627" s="308"/>
      <c r="Q627" s="308"/>
      <c r="R627" s="308"/>
      <c r="S627" s="308"/>
      <c r="T627" s="308"/>
      <c r="U627" s="308"/>
      <c r="V627" s="308"/>
    </row>
    <row r="628" spans="2:22" s="2" customFormat="1">
      <c r="B628" s="209"/>
      <c r="J628" s="308"/>
      <c r="K628" s="308"/>
      <c r="L628" s="308"/>
      <c r="M628" s="308"/>
      <c r="N628" s="308"/>
      <c r="O628" s="308"/>
      <c r="P628" s="308"/>
      <c r="Q628" s="308"/>
      <c r="R628" s="308"/>
      <c r="S628" s="308"/>
      <c r="T628" s="308"/>
      <c r="U628" s="308"/>
      <c r="V628" s="308"/>
    </row>
    <row r="629" spans="2:22" s="2" customFormat="1">
      <c r="B629" s="209"/>
      <c r="J629" s="308"/>
      <c r="K629" s="308"/>
      <c r="L629" s="308"/>
      <c r="M629" s="308"/>
      <c r="N629" s="308"/>
      <c r="O629" s="308"/>
      <c r="P629" s="308"/>
      <c r="Q629" s="308"/>
      <c r="R629" s="308"/>
      <c r="S629" s="308"/>
      <c r="T629" s="308"/>
      <c r="U629" s="308"/>
      <c r="V629" s="308"/>
    </row>
    <row r="630" spans="2:22" s="2" customFormat="1">
      <c r="B630" s="209"/>
      <c r="J630" s="308"/>
      <c r="K630" s="308"/>
      <c r="L630" s="308"/>
      <c r="M630" s="308"/>
      <c r="N630" s="308"/>
      <c r="O630" s="308"/>
      <c r="P630" s="308"/>
      <c r="Q630" s="308"/>
      <c r="R630" s="308"/>
      <c r="S630" s="308"/>
      <c r="T630" s="308"/>
      <c r="U630" s="308"/>
      <c r="V630" s="308"/>
    </row>
    <row r="631" spans="2:22" s="2" customFormat="1">
      <c r="B631" s="209"/>
      <c r="J631" s="308"/>
      <c r="K631" s="308"/>
      <c r="L631" s="308"/>
      <c r="M631" s="308"/>
      <c r="N631" s="308"/>
      <c r="O631" s="308"/>
      <c r="P631" s="308"/>
      <c r="Q631" s="308"/>
      <c r="R631" s="308"/>
      <c r="S631" s="308"/>
      <c r="T631" s="308"/>
      <c r="U631" s="308"/>
      <c r="V631" s="308"/>
    </row>
    <row r="632" spans="2:22" s="2" customFormat="1">
      <c r="B632" s="209"/>
      <c r="J632" s="308"/>
      <c r="K632" s="308"/>
      <c r="L632" s="308"/>
      <c r="M632" s="308"/>
      <c r="N632" s="308"/>
      <c r="O632" s="308"/>
      <c r="P632" s="308"/>
      <c r="Q632" s="308"/>
      <c r="R632" s="308"/>
      <c r="S632" s="308"/>
      <c r="T632" s="308"/>
      <c r="U632" s="308"/>
      <c r="V632" s="308"/>
    </row>
    <row r="633" spans="2:22" s="2" customFormat="1">
      <c r="B633" s="209"/>
      <c r="J633" s="308"/>
      <c r="K633" s="308"/>
      <c r="L633" s="308"/>
      <c r="M633" s="308"/>
      <c r="N633" s="308"/>
      <c r="O633" s="308"/>
      <c r="P633" s="308"/>
      <c r="Q633" s="308"/>
      <c r="R633" s="308"/>
      <c r="S633" s="308"/>
      <c r="T633" s="308"/>
      <c r="U633" s="308"/>
      <c r="V633" s="308"/>
    </row>
    <row r="634" spans="2:22" s="2" customFormat="1">
      <c r="B634" s="209"/>
      <c r="J634" s="308"/>
      <c r="K634" s="308"/>
      <c r="L634" s="308"/>
      <c r="M634" s="308"/>
      <c r="N634" s="308"/>
      <c r="O634" s="308"/>
      <c r="P634" s="308"/>
      <c r="Q634" s="308"/>
      <c r="R634" s="308"/>
      <c r="S634" s="308"/>
      <c r="T634" s="308"/>
      <c r="U634" s="308"/>
      <c r="V634" s="308"/>
    </row>
    <row r="635" spans="2:22" s="2" customFormat="1">
      <c r="B635" s="209"/>
      <c r="J635" s="308"/>
      <c r="K635" s="308"/>
      <c r="L635" s="308"/>
      <c r="M635" s="308"/>
      <c r="N635" s="308"/>
      <c r="O635" s="308"/>
      <c r="P635" s="308"/>
      <c r="Q635" s="308"/>
      <c r="R635" s="308"/>
      <c r="S635" s="308"/>
      <c r="T635" s="308"/>
      <c r="U635" s="308"/>
      <c r="V635" s="308"/>
    </row>
    <row r="636" spans="2:22" s="2" customFormat="1">
      <c r="B636" s="209"/>
      <c r="J636" s="308"/>
      <c r="K636" s="308"/>
      <c r="L636" s="308"/>
      <c r="M636" s="308"/>
      <c r="N636" s="308"/>
      <c r="O636" s="308"/>
      <c r="P636" s="308"/>
      <c r="Q636" s="308"/>
      <c r="R636" s="308"/>
      <c r="S636" s="308"/>
      <c r="T636" s="308"/>
      <c r="U636" s="308"/>
      <c r="V636" s="308"/>
    </row>
    <row r="637" spans="2:22" s="2" customFormat="1">
      <c r="B637" s="209"/>
      <c r="J637" s="308"/>
      <c r="K637" s="308"/>
      <c r="L637" s="308"/>
      <c r="M637" s="308"/>
      <c r="N637" s="308"/>
      <c r="O637" s="308"/>
      <c r="P637" s="308"/>
      <c r="Q637" s="308"/>
      <c r="R637" s="308"/>
      <c r="S637" s="308"/>
      <c r="T637" s="308"/>
      <c r="U637" s="308"/>
      <c r="V637" s="308"/>
    </row>
    <row r="638" spans="2:22" s="2" customFormat="1">
      <c r="B638" s="209"/>
      <c r="J638" s="308"/>
      <c r="K638" s="308"/>
      <c r="L638" s="308"/>
      <c r="M638" s="308"/>
      <c r="N638" s="308"/>
      <c r="O638" s="308"/>
      <c r="P638" s="308"/>
      <c r="Q638" s="308"/>
      <c r="R638" s="308"/>
      <c r="S638" s="308"/>
      <c r="T638" s="308"/>
      <c r="U638" s="308"/>
      <c r="V638" s="308"/>
    </row>
    <row r="639" spans="2:22" s="2" customFormat="1">
      <c r="B639" s="209"/>
      <c r="J639" s="308"/>
      <c r="K639" s="308"/>
      <c r="L639" s="308"/>
      <c r="M639" s="308"/>
      <c r="N639" s="308"/>
      <c r="O639" s="308"/>
      <c r="P639" s="308"/>
      <c r="Q639" s="308"/>
      <c r="R639" s="308"/>
      <c r="S639" s="308"/>
      <c r="T639" s="308"/>
      <c r="U639" s="308"/>
      <c r="V639" s="308"/>
    </row>
    <row r="640" spans="2:22" s="2" customFormat="1">
      <c r="B640" s="209"/>
      <c r="J640" s="308"/>
      <c r="K640" s="308"/>
      <c r="L640" s="308"/>
      <c r="M640" s="308"/>
      <c r="N640" s="308"/>
      <c r="O640" s="308"/>
      <c r="P640" s="308"/>
      <c r="Q640" s="308"/>
      <c r="R640" s="308"/>
      <c r="S640" s="308"/>
      <c r="T640" s="308"/>
      <c r="U640" s="308"/>
      <c r="V640" s="308"/>
    </row>
    <row r="641" spans="2:22" s="2" customFormat="1">
      <c r="B641" s="209"/>
      <c r="J641" s="308"/>
      <c r="K641" s="308"/>
      <c r="L641" s="308"/>
      <c r="M641" s="308"/>
      <c r="N641" s="308"/>
      <c r="O641" s="308"/>
      <c r="P641" s="308"/>
      <c r="Q641" s="308"/>
      <c r="R641" s="308"/>
      <c r="S641" s="308"/>
      <c r="T641" s="308"/>
      <c r="U641" s="308"/>
      <c r="V641" s="308"/>
    </row>
    <row r="642" spans="2:22" s="2" customFormat="1">
      <c r="B642" s="209"/>
      <c r="J642" s="308"/>
      <c r="K642" s="308"/>
      <c r="L642" s="308"/>
      <c r="M642" s="308"/>
      <c r="N642" s="308"/>
      <c r="O642" s="308"/>
      <c r="P642" s="308"/>
      <c r="Q642" s="308"/>
      <c r="R642" s="308"/>
      <c r="S642" s="308"/>
      <c r="T642" s="308"/>
      <c r="U642" s="308"/>
      <c r="V642" s="308"/>
    </row>
    <row r="643" spans="2:22" s="2" customFormat="1">
      <c r="B643" s="209"/>
      <c r="J643" s="308"/>
      <c r="K643" s="308"/>
      <c r="L643" s="308"/>
      <c r="M643" s="308"/>
      <c r="N643" s="308"/>
      <c r="O643" s="308"/>
      <c r="P643" s="308"/>
      <c r="Q643" s="308"/>
      <c r="R643" s="308"/>
      <c r="S643" s="308"/>
      <c r="T643" s="308"/>
      <c r="U643" s="308"/>
      <c r="V643" s="308"/>
    </row>
    <row r="644" spans="2:22" s="2" customFormat="1">
      <c r="B644" s="209"/>
      <c r="J644" s="308"/>
      <c r="K644" s="308"/>
      <c r="L644" s="308"/>
      <c r="M644" s="308"/>
      <c r="N644" s="308"/>
      <c r="O644" s="308"/>
      <c r="P644" s="308"/>
      <c r="Q644" s="308"/>
      <c r="R644" s="308"/>
      <c r="S644" s="308"/>
      <c r="T644" s="308"/>
      <c r="U644" s="308"/>
      <c r="V644" s="308"/>
    </row>
    <row r="645" spans="2:22" s="2" customFormat="1">
      <c r="B645" s="209"/>
      <c r="J645" s="308"/>
      <c r="K645" s="308"/>
      <c r="L645" s="308"/>
      <c r="M645" s="308"/>
      <c r="N645" s="308"/>
      <c r="O645" s="308"/>
      <c r="P645" s="308"/>
      <c r="Q645" s="308"/>
      <c r="R645" s="308"/>
      <c r="S645" s="308"/>
      <c r="T645" s="308"/>
      <c r="U645" s="308"/>
      <c r="V645" s="308"/>
    </row>
    <row r="646" spans="2:22" s="2" customFormat="1">
      <c r="B646" s="209"/>
      <c r="J646" s="308"/>
      <c r="K646" s="308"/>
      <c r="L646" s="308"/>
      <c r="M646" s="308"/>
      <c r="N646" s="308"/>
      <c r="O646" s="308"/>
      <c r="P646" s="308"/>
      <c r="Q646" s="308"/>
      <c r="R646" s="308"/>
      <c r="S646" s="308"/>
      <c r="T646" s="308"/>
      <c r="U646" s="308"/>
      <c r="V646" s="308"/>
    </row>
    <row r="647" spans="2:22" s="2" customFormat="1">
      <c r="B647" s="209"/>
      <c r="J647" s="308"/>
      <c r="K647" s="308"/>
      <c r="L647" s="308"/>
      <c r="M647" s="308"/>
      <c r="N647" s="308"/>
      <c r="O647" s="308"/>
      <c r="P647" s="308"/>
      <c r="Q647" s="308"/>
      <c r="R647" s="308"/>
      <c r="S647" s="308"/>
      <c r="T647" s="308"/>
      <c r="U647" s="308"/>
      <c r="V647" s="308"/>
    </row>
    <row r="648" spans="2:22" s="2" customFormat="1">
      <c r="B648" s="209"/>
      <c r="J648" s="308"/>
      <c r="K648" s="308"/>
      <c r="L648" s="308"/>
      <c r="M648" s="308"/>
      <c r="N648" s="308"/>
      <c r="O648" s="308"/>
      <c r="P648" s="308"/>
      <c r="Q648" s="308"/>
      <c r="R648" s="308"/>
      <c r="S648" s="308"/>
      <c r="T648" s="308"/>
      <c r="U648" s="308"/>
      <c r="V648" s="308"/>
    </row>
    <row r="649" spans="2:22" s="2" customFormat="1">
      <c r="B649" s="209"/>
      <c r="J649" s="308"/>
      <c r="K649" s="308"/>
      <c r="L649" s="308"/>
      <c r="M649" s="308"/>
      <c r="N649" s="308"/>
      <c r="O649" s="308"/>
      <c r="P649" s="308"/>
      <c r="Q649" s="308"/>
      <c r="R649" s="308"/>
      <c r="S649" s="308"/>
      <c r="T649" s="308"/>
      <c r="U649" s="308"/>
      <c r="V649" s="308"/>
    </row>
    <row r="650" spans="2:22" s="2" customFormat="1">
      <c r="B650" s="209"/>
      <c r="J650" s="308"/>
      <c r="K650" s="308"/>
      <c r="L650" s="308"/>
      <c r="M650" s="308"/>
      <c r="N650" s="308"/>
      <c r="O650" s="308"/>
      <c r="P650" s="308"/>
      <c r="Q650" s="308"/>
      <c r="R650" s="308"/>
      <c r="S650" s="308"/>
      <c r="T650" s="308"/>
      <c r="U650" s="308"/>
      <c r="V650" s="308"/>
    </row>
    <row r="651" spans="2:22" s="2" customFormat="1">
      <c r="B651" s="209"/>
      <c r="J651" s="308"/>
      <c r="K651" s="308"/>
      <c r="L651" s="308"/>
      <c r="M651" s="308"/>
      <c r="N651" s="308"/>
      <c r="O651" s="308"/>
      <c r="P651" s="308"/>
      <c r="Q651" s="308"/>
      <c r="R651" s="308"/>
      <c r="S651" s="308"/>
      <c r="T651" s="308"/>
      <c r="U651" s="308"/>
      <c r="V651" s="308"/>
    </row>
    <row r="652" spans="2:22" s="2" customFormat="1">
      <c r="B652" s="209"/>
      <c r="J652" s="308"/>
      <c r="K652" s="308"/>
      <c r="L652" s="308"/>
      <c r="M652" s="308"/>
      <c r="N652" s="308"/>
      <c r="O652" s="308"/>
      <c r="P652" s="308"/>
      <c r="Q652" s="308"/>
      <c r="R652" s="308"/>
      <c r="S652" s="308"/>
      <c r="T652" s="308"/>
      <c r="U652" s="308"/>
      <c r="V652" s="308"/>
    </row>
    <row r="653" spans="2:22" s="2" customFormat="1">
      <c r="B653" s="209"/>
      <c r="J653" s="308"/>
      <c r="K653" s="308"/>
      <c r="L653" s="308"/>
      <c r="M653" s="308"/>
      <c r="N653" s="308"/>
      <c r="O653" s="308"/>
      <c r="P653" s="308"/>
      <c r="Q653" s="308"/>
      <c r="R653" s="308"/>
      <c r="S653" s="308"/>
      <c r="T653" s="308"/>
      <c r="U653" s="308"/>
      <c r="V653" s="308"/>
    </row>
    <row r="654" spans="2:22" s="2" customFormat="1">
      <c r="B654" s="209"/>
      <c r="J654" s="308"/>
      <c r="K654" s="308"/>
      <c r="L654" s="308"/>
      <c r="M654" s="308"/>
      <c r="N654" s="308"/>
      <c r="O654" s="308"/>
      <c r="P654" s="308"/>
      <c r="Q654" s="308"/>
      <c r="R654" s="308"/>
      <c r="S654" s="308"/>
      <c r="T654" s="308"/>
      <c r="U654" s="308"/>
      <c r="V654" s="308"/>
    </row>
    <row r="655" spans="2:22" s="2" customFormat="1">
      <c r="B655" s="209"/>
      <c r="J655" s="308"/>
      <c r="K655" s="308"/>
      <c r="L655" s="308"/>
      <c r="M655" s="308"/>
      <c r="N655" s="308"/>
      <c r="O655" s="308"/>
      <c r="P655" s="308"/>
      <c r="Q655" s="308"/>
      <c r="R655" s="308"/>
      <c r="S655" s="308"/>
      <c r="T655" s="308"/>
      <c r="U655" s="308"/>
      <c r="V655" s="308"/>
    </row>
    <row r="656" spans="2:22" s="2" customFormat="1">
      <c r="B656" s="209"/>
      <c r="J656" s="308"/>
      <c r="K656" s="308"/>
      <c r="L656" s="308"/>
      <c r="M656" s="308"/>
      <c r="N656" s="308"/>
      <c r="O656" s="308"/>
      <c r="P656" s="308"/>
      <c r="Q656" s="308"/>
      <c r="R656" s="308"/>
      <c r="S656" s="308"/>
      <c r="T656" s="308"/>
      <c r="U656" s="308"/>
      <c r="V656" s="308"/>
    </row>
    <row r="657" spans="2:22" s="2" customFormat="1">
      <c r="B657" s="209"/>
      <c r="J657" s="308"/>
      <c r="K657" s="308"/>
      <c r="L657" s="308"/>
      <c r="M657" s="308"/>
      <c r="N657" s="308"/>
      <c r="O657" s="308"/>
      <c r="P657" s="308"/>
      <c r="Q657" s="308"/>
      <c r="R657" s="308"/>
      <c r="S657" s="308"/>
      <c r="T657" s="308"/>
      <c r="U657" s="308"/>
      <c r="V657" s="308"/>
    </row>
    <row r="658" spans="2:22" s="2" customFormat="1">
      <c r="B658" s="209"/>
      <c r="J658" s="308"/>
      <c r="K658" s="308"/>
      <c r="L658" s="308"/>
      <c r="M658" s="308"/>
      <c r="N658" s="308"/>
      <c r="O658" s="308"/>
      <c r="P658" s="308"/>
      <c r="Q658" s="308"/>
      <c r="R658" s="308"/>
      <c r="S658" s="308"/>
      <c r="T658" s="308"/>
      <c r="U658" s="308"/>
      <c r="V658" s="308"/>
    </row>
    <row r="659" spans="2:22" s="2" customFormat="1">
      <c r="B659" s="209"/>
      <c r="J659" s="308"/>
      <c r="K659" s="308"/>
      <c r="L659" s="308"/>
      <c r="M659" s="308"/>
      <c r="N659" s="308"/>
      <c r="O659" s="308"/>
      <c r="P659" s="308"/>
      <c r="Q659" s="308"/>
      <c r="R659" s="308"/>
      <c r="S659" s="308"/>
      <c r="T659" s="308"/>
      <c r="U659" s="308"/>
      <c r="V659" s="308"/>
    </row>
    <row r="660" spans="2:22" s="2" customFormat="1">
      <c r="B660" s="209"/>
      <c r="J660" s="308"/>
      <c r="K660" s="308"/>
      <c r="L660" s="308"/>
      <c r="M660" s="308"/>
      <c r="N660" s="308"/>
      <c r="O660" s="308"/>
      <c r="P660" s="308"/>
      <c r="Q660" s="308"/>
      <c r="R660" s="308"/>
      <c r="S660" s="308"/>
      <c r="T660" s="308"/>
      <c r="U660" s="308"/>
      <c r="V660" s="308"/>
    </row>
    <row r="661" spans="2:22" s="2" customFormat="1">
      <c r="B661" s="209"/>
      <c r="J661" s="308"/>
      <c r="K661" s="308"/>
      <c r="L661" s="308"/>
      <c r="M661" s="308"/>
      <c r="N661" s="308"/>
      <c r="O661" s="308"/>
      <c r="P661" s="308"/>
      <c r="Q661" s="308"/>
      <c r="R661" s="308"/>
      <c r="S661" s="308"/>
      <c r="T661" s="308"/>
      <c r="U661" s="308"/>
      <c r="V661" s="308"/>
    </row>
    <row r="662" spans="2:22" s="2" customFormat="1">
      <c r="B662" s="209"/>
      <c r="J662" s="308"/>
      <c r="K662" s="308"/>
      <c r="L662" s="308"/>
      <c r="M662" s="308"/>
      <c r="N662" s="308"/>
      <c r="O662" s="308"/>
      <c r="P662" s="308"/>
      <c r="Q662" s="308"/>
      <c r="R662" s="308"/>
      <c r="S662" s="308"/>
      <c r="T662" s="308"/>
      <c r="U662" s="308"/>
      <c r="V662" s="308"/>
    </row>
    <row r="663" spans="2:22" s="2" customFormat="1">
      <c r="B663" s="209"/>
      <c r="J663" s="308"/>
      <c r="K663" s="308"/>
      <c r="L663" s="308"/>
      <c r="M663" s="308"/>
      <c r="N663" s="308"/>
      <c r="O663" s="308"/>
      <c r="P663" s="308"/>
      <c r="Q663" s="308"/>
      <c r="R663" s="308"/>
      <c r="S663" s="308"/>
      <c r="T663" s="308"/>
      <c r="U663" s="308"/>
      <c r="V663" s="308"/>
    </row>
    <row r="664" spans="2:22" s="2" customFormat="1">
      <c r="B664" s="209"/>
      <c r="J664" s="308"/>
      <c r="K664" s="308"/>
      <c r="L664" s="308"/>
      <c r="M664" s="308"/>
      <c r="N664" s="308"/>
      <c r="O664" s="308"/>
      <c r="P664" s="308"/>
      <c r="Q664" s="308"/>
      <c r="R664" s="308"/>
      <c r="S664" s="308"/>
      <c r="T664" s="308"/>
      <c r="U664" s="308"/>
      <c r="V664" s="308"/>
    </row>
    <row r="665" spans="2:22" s="2" customFormat="1">
      <c r="B665" s="209"/>
      <c r="J665" s="308"/>
      <c r="K665" s="308"/>
      <c r="L665" s="308"/>
      <c r="M665" s="308"/>
      <c r="N665" s="308"/>
      <c r="O665" s="308"/>
      <c r="P665" s="308"/>
      <c r="Q665" s="308"/>
      <c r="R665" s="308"/>
      <c r="S665" s="308"/>
      <c r="T665" s="308"/>
      <c r="U665" s="308"/>
      <c r="V665" s="308"/>
    </row>
    <row r="666" spans="2:22" s="2" customFormat="1">
      <c r="B666" s="209"/>
      <c r="J666" s="308"/>
      <c r="K666" s="308"/>
      <c r="L666" s="308"/>
      <c r="M666" s="308"/>
      <c r="N666" s="308"/>
      <c r="O666" s="308"/>
      <c r="P666" s="308"/>
      <c r="Q666" s="308"/>
      <c r="R666" s="308"/>
      <c r="S666" s="308"/>
      <c r="T666" s="308"/>
      <c r="U666" s="308"/>
      <c r="V666" s="308"/>
    </row>
    <row r="667" spans="2:22" s="2" customFormat="1">
      <c r="B667" s="209"/>
      <c r="J667" s="308"/>
      <c r="K667" s="308"/>
      <c r="L667" s="308"/>
      <c r="M667" s="308"/>
      <c r="N667" s="308"/>
      <c r="O667" s="308"/>
      <c r="P667" s="308"/>
      <c r="Q667" s="308"/>
      <c r="R667" s="308"/>
      <c r="S667" s="308"/>
      <c r="T667" s="308"/>
      <c r="U667" s="308"/>
      <c r="V667" s="308"/>
    </row>
    <row r="668" spans="2:22" s="2" customFormat="1">
      <c r="B668" s="209"/>
      <c r="J668" s="308"/>
      <c r="K668" s="308"/>
      <c r="L668" s="308"/>
      <c r="M668" s="308"/>
      <c r="N668" s="308"/>
      <c r="O668" s="308"/>
      <c r="P668" s="308"/>
      <c r="Q668" s="308"/>
      <c r="R668" s="308"/>
      <c r="S668" s="308"/>
      <c r="T668" s="308"/>
      <c r="U668" s="308"/>
      <c r="V668" s="308"/>
    </row>
    <row r="669" spans="2:22" s="2" customFormat="1">
      <c r="B669" s="209"/>
      <c r="J669" s="308"/>
      <c r="K669" s="308"/>
      <c r="L669" s="308"/>
      <c r="M669" s="308"/>
      <c r="N669" s="308"/>
      <c r="O669" s="308"/>
      <c r="P669" s="308"/>
      <c r="Q669" s="308"/>
      <c r="R669" s="308"/>
      <c r="S669" s="308"/>
      <c r="T669" s="308"/>
      <c r="U669" s="308"/>
      <c r="V669" s="308"/>
    </row>
    <row r="670" spans="2:22" s="2" customFormat="1">
      <c r="B670" s="209"/>
      <c r="J670" s="308"/>
      <c r="K670" s="308"/>
      <c r="L670" s="308"/>
      <c r="M670" s="308"/>
      <c r="N670" s="308"/>
      <c r="O670" s="308"/>
      <c r="P670" s="308"/>
      <c r="Q670" s="308"/>
      <c r="R670" s="308"/>
      <c r="S670" s="308"/>
      <c r="T670" s="308"/>
      <c r="U670" s="308"/>
      <c r="V670" s="308"/>
    </row>
    <row r="671" spans="2:22" s="2" customFormat="1">
      <c r="B671" s="209"/>
      <c r="J671" s="308"/>
      <c r="K671" s="308"/>
      <c r="L671" s="308"/>
      <c r="M671" s="308"/>
      <c r="N671" s="308"/>
      <c r="O671" s="308"/>
      <c r="P671" s="308"/>
      <c r="Q671" s="308"/>
      <c r="R671" s="308"/>
      <c r="S671" s="308"/>
      <c r="T671" s="308"/>
      <c r="U671" s="308"/>
      <c r="V671" s="308"/>
    </row>
    <row r="672" spans="2:22" s="2" customFormat="1">
      <c r="B672" s="209"/>
      <c r="J672" s="308"/>
      <c r="K672" s="308"/>
      <c r="L672" s="308"/>
      <c r="M672" s="308"/>
      <c r="N672" s="308"/>
      <c r="O672" s="308"/>
      <c r="P672" s="308"/>
      <c r="Q672" s="308"/>
      <c r="R672" s="308"/>
      <c r="S672" s="308"/>
      <c r="T672" s="308"/>
      <c r="U672" s="308"/>
      <c r="V672" s="308"/>
    </row>
    <row r="673" spans="2:22" s="2" customFormat="1">
      <c r="B673" s="209"/>
      <c r="J673" s="308"/>
      <c r="K673" s="308"/>
      <c r="L673" s="308"/>
      <c r="M673" s="308"/>
      <c r="N673" s="308"/>
      <c r="O673" s="308"/>
      <c r="P673" s="308"/>
      <c r="Q673" s="308"/>
      <c r="R673" s="308"/>
      <c r="S673" s="308"/>
      <c r="T673" s="308"/>
      <c r="U673" s="308"/>
      <c r="V673" s="308"/>
    </row>
    <row r="674" spans="2:22" s="2" customFormat="1">
      <c r="B674" s="209"/>
      <c r="J674" s="308"/>
      <c r="K674" s="308"/>
      <c r="L674" s="308"/>
      <c r="M674" s="308"/>
      <c r="N674" s="308"/>
      <c r="O674" s="308"/>
      <c r="P674" s="308"/>
      <c r="Q674" s="308"/>
      <c r="R674" s="308"/>
      <c r="S674" s="308"/>
      <c r="T674" s="308"/>
      <c r="U674" s="308"/>
      <c r="V674" s="308"/>
    </row>
    <row r="675" spans="2:22" s="2" customFormat="1">
      <c r="B675" s="209"/>
      <c r="J675" s="308"/>
      <c r="K675" s="308"/>
      <c r="L675" s="308"/>
      <c r="M675" s="308"/>
      <c r="N675" s="308"/>
      <c r="O675" s="308"/>
      <c r="P675" s="308"/>
      <c r="Q675" s="308"/>
      <c r="R675" s="308"/>
      <c r="S675" s="308"/>
      <c r="T675" s="308"/>
      <c r="U675" s="308"/>
      <c r="V675" s="308"/>
    </row>
    <row r="676" spans="2:22" s="2" customFormat="1">
      <c r="B676" s="209"/>
      <c r="J676" s="308"/>
      <c r="K676" s="308"/>
      <c r="L676" s="308"/>
      <c r="M676" s="308"/>
      <c r="N676" s="308"/>
      <c r="O676" s="308"/>
      <c r="P676" s="308"/>
      <c r="Q676" s="308"/>
      <c r="R676" s="308"/>
      <c r="S676" s="308"/>
      <c r="T676" s="308"/>
      <c r="U676" s="308"/>
      <c r="V676" s="308"/>
    </row>
    <row r="677" spans="2:22" s="2" customFormat="1">
      <c r="B677" s="209"/>
      <c r="J677" s="308"/>
      <c r="K677" s="308"/>
      <c r="L677" s="308"/>
      <c r="M677" s="308"/>
      <c r="N677" s="308"/>
      <c r="O677" s="308"/>
      <c r="P677" s="308"/>
      <c r="Q677" s="308"/>
      <c r="R677" s="308"/>
      <c r="S677" s="308"/>
      <c r="T677" s="308"/>
      <c r="U677" s="308"/>
      <c r="V677" s="308"/>
    </row>
  </sheetData>
  <mergeCells count="4">
    <mergeCell ref="C3:I3"/>
    <mergeCell ref="E14:G24"/>
    <mergeCell ref="B28:C28"/>
    <mergeCell ref="M28:V28"/>
  </mergeCells>
  <phoneticPr fontId="70" type="noConversion"/>
  <conditionalFormatting sqref="J30:J50 J53:J220 J224:J272">
    <cfRule type="expression" dxfId="15" priority="1">
      <formula>$H32="Planned"</formula>
    </cfRule>
    <cfRule type="expression" dxfId="14" priority="2">
      <formula>$H32="Partially Implemented"</formula>
    </cfRule>
    <cfRule type="expression" dxfId="13" priority="3">
      <formula>$H32="Compensated"</formula>
    </cfRule>
    <cfRule type="expression" dxfId="12" priority="4">
      <formula>$H32="Not Applicable"</formula>
    </cfRule>
  </conditionalFormatting>
  <conditionalFormatting sqref="J51">
    <cfRule type="expression" dxfId="11" priority="17">
      <formula>#REF!="Planned"</formula>
    </cfRule>
    <cfRule type="expression" dxfId="10" priority="18">
      <formula>#REF!="Partially Implemented"</formula>
    </cfRule>
    <cfRule type="expression" dxfId="9" priority="19">
      <formula>#REF!="Compensated"</formula>
    </cfRule>
    <cfRule type="expression" dxfId="8" priority="20">
      <formula>#REF!="Not Applicable"</formula>
    </cfRule>
  </conditionalFormatting>
  <conditionalFormatting sqref="J52">
    <cfRule type="expression" dxfId="7" priority="33">
      <formula>$H53="Planned"</formula>
    </cfRule>
    <cfRule type="expression" dxfId="6" priority="34">
      <formula>$H53="Partially Implemented"</formula>
    </cfRule>
    <cfRule type="expression" dxfId="5" priority="35">
      <formula>$H53="Compensated"</formula>
    </cfRule>
    <cfRule type="expression" dxfId="4" priority="36">
      <formula>$H53="Not Applicable"</formula>
    </cfRule>
  </conditionalFormatting>
  <conditionalFormatting sqref="J221:J223">
    <cfRule type="expression" dxfId="3" priority="29">
      <formula>$H224="Planned"</formula>
    </cfRule>
    <cfRule type="expression" dxfId="2" priority="30">
      <formula>$H224="Partially Implemented"</formula>
    </cfRule>
    <cfRule type="expression" dxfId="1" priority="31">
      <formula>$H224="Compensated"</formula>
    </cfRule>
    <cfRule type="expression" dxfId="0" priority="32">
      <formula>$H224="Not Applicable"</formula>
    </cfRule>
  </conditionalFormatting>
  <dataValidations count="1">
    <dataValidation type="list" allowBlank="1" showInputMessage="1" showErrorMessage="1" sqref="V30:V272 L30:L272 N30:N272 P30:P272 R30:R272 T30:T272 J30:J272" xr:uid="{0E401C49-2304-4743-896A-E016E2DF9A58}">
      <formula1>"Implemented, Partially Implemented, Inherited, Compensated, Planned, Not Applicable"</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DFF0-548B-794D-A98D-AED6D9DD4643}">
  <dimension ref="A1:OB102"/>
  <sheetViews>
    <sheetView zoomScale="90" zoomScaleNormal="90" workbookViewId="0"/>
  </sheetViews>
  <sheetFormatPr defaultColWidth="11" defaultRowHeight="15.75"/>
  <cols>
    <col min="1" max="1" width="2" style="2" customWidth="1"/>
    <col min="3" max="3" width="15.875" customWidth="1"/>
    <col min="4" max="4" width="45.5" customWidth="1"/>
    <col min="5" max="5" width="25.125" customWidth="1"/>
    <col min="6" max="6" width="43.625" customWidth="1"/>
    <col min="7" max="7" width="30.875" customWidth="1"/>
    <col min="8" max="8" width="53.5" customWidth="1"/>
    <col min="9" max="9" width="7" style="2" customWidth="1"/>
    <col min="10" max="392" width="11" style="2"/>
  </cols>
  <sheetData>
    <row r="1" spans="1:392" s="2" customFormat="1" ht="12" customHeight="1"/>
    <row r="2" spans="1:392" s="3" customFormat="1" ht="26.25">
      <c r="A2" s="78" t="s">
        <v>162</v>
      </c>
      <c r="B2" s="146" t="s">
        <v>162</v>
      </c>
      <c r="C2" s="147"/>
      <c r="D2" s="147"/>
      <c r="E2" s="147"/>
      <c r="F2" s="147"/>
      <c r="G2" s="147"/>
      <c r="H2" s="14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c r="NY2" s="78"/>
      <c r="NZ2" s="78"/>
      <c r="OA2" s="78"/>
      <c r="OB2" s="78"/>
    </row>
    <row r="3" spans="1:392" s="2" customFormat="1">
      <c r="B3" s="37"/>
      <c r="H3" s="39"/>
    </row>
    <row r="4" spans="1:392" s="149" customFormat="1" ht="99" customHeight="1">
      <c r="B4" s="150"/>
      <c r="D4" s="151"/>
      <c r="E4" s="152"/>
      <c r="F4" s="152"/>
      <c r="G4" s="152"/>
      <c r="H4" s="153"/>
    </row>
    <row r="5" spans="1:392" s="149" customFormat="1" ht="12.75">
      <c r="B5" s="150"/>
      <c r="H5" s="154"/>
    </row>
    <row r="6" spans="1:392" ht="23.1" customHeight="1">
      <c r="B6" s="155" t="s">
        <v>163</v>
      </c>
      <c r="C6" s="2"/>
      <c r="D6" s="2"/>
      <c r="E6" s="2"/>
      <c r="F6" s="2"/>
      <c r="G6" s="2"/>
      <c r="H6" s="39"/>
    </row>
    <row r="7" spans="1:392" s="5" customFormat="1" ht="12.75">
      <c r="A7" s="149"/>
      <c r="B7" s="156" t="s">
        <v>20</v>
      </c>
      <c r="C7" s="156" t="s">
        <v>22</v>
      </c>
      <c r="D7" s="156" t="s">
        <v>164</v>
      </c>
      <c r="E7" s="156" t="s">
        <v>165</v>
      </c>
      <c r="F7" s="156" t="s">
        <v>166</v>
      </c>
      <c r="G7" s="156" t="s">
        <v>167</v>
      </c>
      <c r="H7" s="156" t="s">
        <v>168</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c r="II7" s="149"/>
      <c r="IJ7" s="149"/>
      <c r="IK7" s="149"/>
      <c r="IL7" s="149"/>
      <c r="IM7" s="149"/>
      <c r="IN7" s="149"/>
      <c r="IO7" s="149"/>
      <c r="IP7" s="149"/>
      <c r="IQ7" s="149"/>
      <c r="IR7" s="149"/>
      <c r="IS7" s="149"/>
      <c r="IT7" s="149"/>
      <c r="IU7" s="149"/>
      <c r="IV7" s="149"/>
      <c r="IW7" s="149"/>
      <c r="IX7" s="149"/>
      <c r="IY7" s="149"/>
      <c r="IZ7" s="149"/>
      <c r="JA7" s="149"/>
      <c r="JB7" s="149"/>
      <c r="JC7" s="149"/>
      <c r="JD7" s="149"/>
      <c r="JE7" s="149"/>
      <c r="JF7" s="149"/>
      <c r="JG7" s="149"/>
      <c r="JH7" s="149"/>
      <c r="JI7" s="149"/>
      <c r="JJ7" s="149"/>
      <c r="JK7" s="149"/>
      <c r="JL7" s="149"/>
      <c r="JM7" s="149"/>
      <c r="JN7" s="149"/>
      <c r="JO7" s="149"/>
      <c r="JP7" s="149"/>
      <c r="JQ7" s="149"/>
      <c r="JR7" s="149"/>
      <c r="JS7" s="149"/>
      <c r="JT7" s="149"/>
      <c r="JU7" s="149"/>
      <c r="JV7" s="149"/>
      <c r="JW7" s="149"/>
      <c r="JX7" s="149"/>
      <c r="JY7" s="149"/>
      <c r="JZ7" s="149"/>
      <c r="KA7" s="149"/>
      <c r="KB7" s="149"/>
      <c r="KC7" s="149"/>
      <c r="KD7" s="149"/>
      <c r="KE7" s="149"/>
      <c r="KF7" s="149"/>
      <c r="KG7" s="149"/>
      <c r="KH7" s="149"/>
      <c r="KI7" s="149"/>
      <c r="KJ7" s="149"/>
      <c r="KK7" s="149"/>
      <c r="KL7" s="149"/>
      <c r="KM7" s="149"/>
      <c r="KN7" s="149"/>
      <c r="KO7" s="149"/>
      <c r="KP7" s="149"/>
      <c r="KQ7" s="149"/>
      <c r="KR7" s="149"/>
      <c r="KS7" s="149"/>
      <c r="KT7" s="149"/>
      <c r="KU7" s="149"/>
      <c r="KV7" s="149"/>
      <c r="KW7" s="149"/>
      <c r="KX7" s="149"/>
      <c r="KY7" s="149"/>
      <c r="KZ7" s="149"/>
      <c r="LA7" s="149"/>
      <c r="LB7" s="149"/>
      <c r="LC7" s="149"/>
      <c r="LD7" s="149"/>
      <c r="LE7" s="149"/>
      <c r="LF7" s="149"/>
      <c r="LG7" s="149"/>
      <c r="LH7" s="149"/>
      <c r="LI7" s="149"/>
      <c r="LJ7" s="149"/>
      <c r="LK7" s="149"/>
      <c r="LL7" s="149"/>
      <c r="LM7" s="149"/>
      <c r="LN7" s="149"/>
      <c r="LO7" s="149"/>
      <c r="LP7" s="149"/>
      <c r="LQ7" s="149"/>
      <c r="LR7" s="149"/>
      <c r="LS7" s="149"/>
      <c r="LT7" s="149"/>
      <c r="LU7" s="149"/>
      <c r="LV7" s="149"/>
      <c r="LW7" s="149"/>
      <c r="LX7" s="149"/>
      <c r="LY7" s="149"/>
      <c r="LZ7" s="149"/>
      <c r="MA7" s="149"/>
      <c r="MB7" s="149"/>
      <c r="MC7" s="149"/>
      <c r="MD7" s="149"/>
      <c r="ME7" s="149"/>
      <c r="MF7" s="149"/>
      <c r="MG7" s="149"/>
      <c r="MH7" s="149"/>
      <c r="MI7" s="149"/>
      <c r="MJ7" s="149"/>
      <c r="MK7" s="149"/>
      <c r="ML7" s="149"/>
      <c r="MM7" s="149"/>
      <c r="MN7" s="149"/>
      <c r="MO7" s="149"/>
      <c r="MP7" s="149"/>
      <c r="MQ7" s="149"/>
      <c r="MR7" s="149"/>
      <c r="MS7" s="149"/>
      <c r="MT7" s="149"/>
      <c r="MU7" s="149"/>
      <c r="MV7" s="149"/>
      <c r="MW7" s="149"/>
      <c r="MX7" s="149"/>
      <c r="MY7" s="149"/>
      <c r="MZ7" s="149"/>
      <c r="NA7" s="149"/>
      <c r="NB7" s="149"/>
      <c r="NC7" s="149"/>
      <c r="ND7" s="149"/>
      <c r="NE7" s="149"/>
      <c r="NF7" s="149"/>
      <c r="NG7" s="149"/>
      <c r="NH7" s="149"/>
      <c r="NI7" s="149"/>
      <c r="NJ7" s="149"/>
      <c r="NK7" s="149"/>
      <c r="NL7" s="149"/>
      <c r="NM7" s="149"/>
      <c r="NN7" s="149"/>
      <c r="NO7" s="149"/>
      <c r="NP7" s="149"/>
      <c r="NQ7" s="149"/>
      <c r="NR7" s="149"/>
      <c r="NS7" s="149"/>
      <c r="NT7" s="149"/>
      <c r="NU7" s="149"/>
      <c r="NV7" s="149"/>
      <c r="NW7" s="149"/>
      <c r="NX7" s="149"/>
      <c r="NY7" s="149"/>
      <c r="NZ7" s="149"/>
      <c r="OA7" s="149"/>
      <c r="OB7" s="149"/>
    </row>
    <row r="8" spans="1:392" ht="38.25">
      <c r="B8" s="157" t="s">
        <v>169</v>
      </c>
      <c r="C8" s="158" t="s">
        <v>170</v>
      </c>
      <c r="D8" s="159" t="s">
        <v>171</v>
      </c>
      <c r="E8" s="158" t="s">
        <v>172</v>
      </c>
      <c r="F8" s="158" t="s">
        <v>173</v>
      </c>
      <c r="G8" s="158" t="s">
        <v>173</v>
      </c>
      <c r="H8" s="160" t="s">
        <v>174</v>
      </c>
    </row>
    <row r="9" spans="1:392" ht="76.5">
      <c r="B9" s="161" t="s">
        <v>175</v>
      </c>
      <c r="C9" s="162" t="s">
        <v>176</v>
      </c>
      <c r="D9" s="163" t="s">
        <v>177</v>
      </c>
      <c r="E9" s="162" t="s">
        <v>178</v>
      </c>
      <c r="F9" s="8" t="s">
        <v>179</v>
      </c>
      <c r="G9" s="6" t="s">
        <v>180</v>
      </c>
      <c r="H9" s="164" t="s">
        <v>181</v>
      </c>
    </row>
    <row r="10" spans="1:392" ht="51">
      <c r="B10" s="157" t="s">
        <v>182</v>
      </c>
      <c r="C10" s="158" t="s">
        <v>183</v>
      </c>
      <c r="D10" s="159" t="s">
        <v>184</v>
      </c>
      <c r="E10" s="158" t="s">
        <v>165</v>
      </c>
      <c r="F10" s="165" t="s">
        <v>185</v>
      </c>
      <c r="G10" s="166" t="s">
        <v>186</v>
      </c>
      <c r="H10" s="160" t="s">
        <v>187</v>
      </c>
    </row>
    <row r="11" spans="1:392" ht="89.25">
      <c r="B11" s="167" t="s">
        <v>188</v>
      </c>
      <c r="C11" s="168" t="s">
        <v>189</v>
      </c>
      <c r="D11" s="169" t="s">
        <v>190</v>
      </c>
      <c r="E11" s="168" t="s">
        <v>165</v>
      </c>
      <c r="F11" s="170" t="s">
        <v>191</v>
      </c>
      <c r="G11" s="170" t="s">
        <v>192</v>
      </c>
      <c r="H11" s="171" t="s">
        <v>193</v>
      </c>
    </row>
    <row r="12" spans="1:392" s="149" customFormat="1" ht="12.75">
      <c r="B12" s="172"/>
      <c r="H12" s="172"/>
    </row>
    <row r="13" spans="1:392">
      <c r="B13" s="173" t="s">
        <v>194</v>
      </c>
      <c r="C13" s="44"/>
      <c r="D13" s="44"/>
      <c r="E13" s="44"/>
      <c r="F13" s="44"/>
      <c r="G13" s="44"/>
      <c r="H13" s="44"/>
    </row>
    <row r="14" spans="1:392" s="5" customFormat="1" ht="12.75">
      <c r="A14" s="149"/>
      <c r="B14" s="7" t="s">
        <v>20</v>
      </c>
      <c r="C14" s="7" t="s">
        <v>22</v>
      </c>
      <c r="D14" s="7" t="s">
        <v>164</v>
      </c>
      <c r="E14" s="7" t="s">
        <v>165</v>
      </c>
      <c r="F14" s="7" t="s">
        <v>166</v>
      </c>
      <c r="G14" s="7" t="s">
        <v>167</v>
      </c>
      <c r="H14" s="174" t="s">
        <v>168</v>
      </c>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149"/>
      <c r="EM14" s="149"/>
      <c r="EN14" s="149"/>
      <c r="EO14" s="149"/>
      <c r="EP14" s="149"/>
      <c r="EQ14" s="149"/>
      <c r="ER14" s="149"/>
      <c r="ES14" s="149"/>
      <c r="ET14" s="149"/>
      <c r="EU14" s="149"/>
      <c r="EV14" s="149"/>
      <c r="EW14" s="149"/>
      <c r="EX14" s="149"/>
      <c r="EY14" s="149"/>
      <c r="EZ14" s="149"/>
      <c r="FA14" s="149"/>
      <c r="FB14" s="149"/>
      <c r="FC14" s="149"/>
      <c r="FD14" s="149"/>
      <c r="FE14" s="149"/>
      <c r="FF14" s="149"/>
      <c r="FG14" s="149"/>
      <c r="FH14" s="149"/>
      <c r="FI14" s="149"/>
      <c r="FJ14" s="149"/>
      <c r="FK14" s="149"/>
      <c r="FL14" s="149"/>
      <c r="FM14" s="149"/>
      <c r="FN14" s="149"/>
      <c r="FO14" s="149"/>
      <c r="FP14" s="149"/>
      <c r="FQ14" s="149"/>
      <c r="FR14" s="149"/>
      <c r="FS14" s="149"/>
      <c r="FT14" s="149"/>
      <c r="FU14" s="149"/>
      <c r="FV14" s="149"/>
      <c r="FW14" s="149"/>
      <c r="FX14" s="149"/>
      <c r="FY14" s="149"/>
      <c r="FZ14" s="149"/>
      <c r="GA14" s="149"/>
      <c r="GB14" s="149"/>
      <c r="GC14" s="149"/>
      <c r="GD14" s="149"/>
      <c r="GE14" s="149"/>
      <c r="GF14" s="149"/>
      <c r="GG14" s="149"/>
      <c r="GH14" s="149"/>
      <c r="GI14" s="149"/>
      <c r="GJ14" s="149"/>
      <c r="GK14" s="149"/>
      <c r="GL14" s="149"/>
      <c r="GM14" s="149"/>
      <c r="GN14" s="149"/>
      <c r="GO14" s="149"/>
      <c r="GP14" s="149"/>
      <c r="GQ14" s="149"/>
      <c r="GR14" s="149"/>
      <c r="GS14" s="149"/>
      <c r="GT14" s="149"/>
      <c r="GU14" s="149"/>
      <c r="GV14" s="149"/>
      <c r="GW14" s="149"/>
      <c r="GX14" s="149"/>
      <c r="GY14" s="149"/>
      <c r="GZ14" s="149"/>
      <c r="HA14" s="149"/>
      <c r="HB14" s="149"/>
      <c r="HC14" s="149"/>
      <c r="HD14" s="149"/>
      <c r="HE14" s="149"/>
      <c r="HF14" s="149"/>
      <c r="HG14" s="149"/>
      <c r="HH14" s="149"/>
      <c r="HI14" s="149"/>
      <c r="HJ14" s="149"/>
      <c r="HK14" s="149"/>
      <c r="HL14" s="149"/>
      <c r="HM14" s="149"/>
      <c r="HN14" s="149"/>
      <c r="HO14" s="149"/>
      <c r="HP14" s="149"/>
      <c r="HQ14" s="149"/>
      <c r="HR14" s="149"/>
      <c r="HS14" s="149"/>
      <c r="HT14" s="149"/>
      <c r="HU14" s="149"/>
      <c r="HV14" s="149"/>
      <c r="HW14" s="149"/>
      <c r="HX14" s="149"/>
      <c r="HY14" s="149"/>
      <c r="HZ14" s="149"/>
      <c r="IA14" s="149"/>
      <c r="IB14" s="149"/>
      <c r="IC14" s="149"/>
      <c r="ID14" s="149"/>
      <c r="IE14" s="149"/>
      <c r="IF14" s="149"/>
      <c r="IG14" s="149"/>
      <c r="IH14" s="149"/>
      <c r="II14" s="149"/>
      <c r="IJ14" s="149"/>
      <c r="IK14" s="149"/>
      <c r="IL14" s="149"/>
      <c r="IM14" s="149"/>
      <c r="IN14" s="149"/>
      <c r="IO14" s="149"/>
      <c r="IP14" s="149"/>
      <c r="IQ14" s="149"/>
      <c r="IR14" s="149"/>
      <c r="IS14" s="149"/>
      <c r="IT14" s="149"/>
      <c r="IU14" s="149"/>
      <c r="IV14" s="149"/>
      <c r="IW14" s="149"/>
      <c r="IX14" s="149"/>
      <c r="IY14" s="149"/>
      <c r="IZ14" s="149"/>
      <c r="JA14" s="149"/>
      <c r="JB14" s="149"/>
      <c r="JC14" s="149"/>
      <c r="JD14" s="149"/>
      <c r="JE14" s="149"/>
      <c r="JF14" s="149"/>
      <c r="JG14" s="149"/>
      <c r="JH14" s="149"/>
      <c r="JI14" s="149"/>
      <c r="JJ14" s="149"/>
      <c r="JK14" s="149"/>
      <c r="JL14" s="149"/>
      <c r="JM14" s="149"/>
      <c r="JN14" s="149"/>
      <c r="JO14" s="149"/>
      <c r="JP14" s="149"/>
      <c r="JQ14" s="149"/>
      <c r="JR14" s="149"/>
      <c r="JS14" s="149"/>
      <c r="JT14" s="149"/>
      <c r="JU14" s="149"/>
      <c r="JV14" s="149"/>
      <c r="JW14" s="149"/>
      <c r="JX14" s="149"/>
      <c r="JY14" s="149"/>
      <c r="JZ14" s="149"/>
      <c r="KA14" s="149"/>
      <c r="KB14" s="149"/>
      <c r="KC14" s="149"/>
      <c r="KD14" s="149"/>
      <c r="KE14" s="149"/>
      <c r="KF14" s="149"/>
      <c r="KG14" s="149"/>
      <c r="KH14" s="149"/>
      <c r="KI14" s="149"/>
      <c r="KJ14" s="149"/>
      <c r="KK14" s="149"/>
      <c r="KL14" s="149"/>
      <c r="KM14" s="149"/>
      <c r="KN14" s="149"/>
      <c r="KO14" s="149"/>
      <c r="KP14" s="149"/>
      <c r="KQ14" s="149"/>
      <c r="KR14" s="149"/>
      <c r="KS14" s="149"/>
      <c r="KT14" s="149"/>
      <c r="KU14" s="149"/>
      <c r="KV14" s="149"/>
      <c r="KW14" s="149"/>
      <c r="KX14" s="149"/>
      <c r="KY14" s="149"/>
      <c r="KZ14" s="149"/>
      <c r="LA14" s="149"/>
      <c r="LB14" s="149"/>
      <c r="LC14" s="149"/>
      <c r="LD14" s="149"/>
      <c r="LE14" s="149"/>
      <c r="LF14" s="149"/>
      <c r="LG14" s="149"/>
      <c r="LH14" s="149"/>
      <c r="LI14" s="149"/>
      <c r="LJ14" s="149"/>
      <c r="LK14" s="149"/>
      <c r="LL14" s="149"/>
      <c r="LM14" s="149"/>
      <c r="LN14" s="149"/>
      <c r="LO14" s="149"/>
      <c r="LP14" s="149"/>
      <c r="LQ14" s="149"/>
      <c r="LR14" s="149"/>
      <c r="LS14" s="149"/>
      <c r="LT14" s="149"/>
      <c r="LU14" s="149"/>
      <c r="LV14" s="149"/>
      <c r="LW14" s="149"/>
      <c r="LX14" s="149"/>
      <c r="LY14" s="149"/>
      <c r="LZ14" s="149"/>
      <c r="MA14" s="149"/>
      <c r="MB14" s="149"/>
      <c r="MC14" s="149"/>
      <c r="MD14" s="149"/>
      <c r="ME14" s="149"/>
      <c r="MF14" s="149"/>
      <c r="MG14" s="149"/>
      <c r="MH14" s="149"/>
      <c r="MI14" s="149"/>
      <c r="MJ14" s="149"/>
      <c r="MK14" s="149"/>
      <c r="ML14" s="149"/>
      <c r="MM14" s="149"/>
      <c r="MN14" s="149"/>
      <c r="MO14" s="149"/>
      <c r="MP14" s="149"/>
      <c r="MQ14" s="149"/>
      <c r="MR14" s="149"/>
      <c r="MS14" s="149"/>
      <c r="MT14" s="149"/>
      <c r="MU14" s="149"/>
      <c r="MV14" s="149"/>
      <c r="MW14" s="149"/>
      <c r="MX14" s="149"/>
      <c r="MY14" s="149"/>
      <c r="MZ14" s="149"/>
      <c r="NA14" s="149"/>
      <c r="NB14" s="149"/>
      <c r="NC14" s="149"/>
      <c r="ND14" s="149"/>
      <c r="NE14" s="149"/>
      <c r="NF14" s="149"/>
      <c r="NG14" s="149"/>
      <c r="NH14" s="149"/>
      <c r="NI14" s="149"/>
      <c r="NJ14" s="149"/>
      <c r="NK14" s="149"/>
      <c r="NL14" s="149"/>
      <c r="NM14" s="149"/>
      <c r="NN14" s="149"/>
      <c r="NO14" s="149"/>
      <c r="NP14" s="149"/>
      <c r="NQ14" s="149"/>
      <c r="NR14" s="149"/>
      <c r="NS14" s="149"/>
      <c r="NT14" s="149"/>
      <c r="NU14" s="149"/>
      <c r="NV14" s="149"/>
      <c r="NW14" s="149"/>
      <c r="NX14" s="149"/>
      <c r="NY14" s="149"/>
      <c r="NZ14" s="149"/>
      <c r="OA14" s="149"/>
      <c r="OB14" s="149"/>
    </row>
    <row r="15" spans="1:392" s="5" customFormat="1" ht="25.5">
      <c r="A15" s="149"/>
      <c r="B15" s="175" t="s">
        <v>195</v>
      </c>
      <c r="C15" s="176" t="s">
        <v>196</v>
      </c>
      <c r="D15" s="176" t="s">
        <v>197</v>
      </c>
      <c r="E15" s="176" t="s">
        <v>198</v>
      </c>
      <c r="F15" s="176" t="s">
        <v>199</v>
      </c>
      <c r="G15" s="176" t="s">
        <v>200</v>
      </c>
      <c r="H15" s="176" t="s">
        <v>201</v>
      </c>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c r="DO15" s="149"/>
      <c r="DP15" s="149"/>
      <c r="DQ15" s="149"/>
      <c r="DR15" s="149"/>
      <c r="DS15" s="149"/>
      <c r="DT15" s="149"/>
      <c r="DU15" s="149"/>
      <c r="DV15" s="149"/>
      <c r="DW15" s="149"/>
      <c r="DX15" s="149"/>
      <c r="DY15" s="149"/>
      <c r="DZ15" s="149"/>
      <c r="EA15" s="149"/>
      <c r="EB15" s="149"/>
      <c r="EC15" s="149"/>
      <c r="ED15" s="149"/>
      <c r="EE15" s="149"/>
      <c r="EF15" s="149"/>
      <c r="EG15" s="149"/>
      <c r="EH15" s="149"/>
      <c r="EI15" s="149"/>
      <c r="EJ15" s="149"/>
      <c r="EK15" s="149"/>
      <c r="EL15" s="149"/>
      <c r="EM15" s="149"/>
      <c r="EN15" s="149"/>
      <c r="EO15" s="149"/>
      <c r="EP15" s="149"/>
      <c r="EQ15" s="149"/>
      <c r="ER15" s="149"/>
      <c r="ES15" s="149"/>
      <c r="ET15" s="149"/>
      <c r="EU15" s="149"/>
      <c r="EV15" s="149"/>
      <c r="EW15" s="149"/>
      <c r="EX15" s="149"/>
      <c r="EY15" s="149"/>
      <c r="EZ15" s="149"/>
      <c r="FA15" s="149"/>
      <c r="FB15" s="149"/>
      <c r="FC15" s="149"/>
      <c r="FD15" s="149"/>
      <c r="FE15" s="149"/>
      <c r="FF15" s="149"/>
      <c r="FG15" s="149"/>
      <c r="FH15" s="149"/>
      <c r="FI15" s="149"/>
      <c r="FJ15" s="149"/>
      <c r="FK15" s="149"/>
      <c r="FL15" s="149"/>
      <c r="FM15" s="149"/>
      <c r="FN15" s="149"/>
      <c r="FO15" s="149"/>
      <c r="FP15" s="149"/>
      <c r="FQ15" s="149"/>
      <c r="FR15" s="149"/>
      <c r="FS15" s="149"/>
      <c r="FT15" s="149"/>
      <c r="FU15" s="149"/>
      <c r="FV15" s="149"/>
      <c r="FW15" s="149"/>
      <c r="FX15" s="149"/>
      <c r="FY15" s="149"/>
      <c r="FZ15" s="149"/>
      <c r="GA15" s="149"/>
      <c r="GB15" s="149"/>
      <c r="GC15" s="149"/>
      <c r="GD15" s="149"/>
      <c r="GE15" s="149"/>
      <c r="GF15" s="149"/>
      <c r="GG15" s="149"/>
      <c r="GH15" s="149"/>
      <c r="GI15" s="149"/>
      <c r="GJ15" s="149"/>
      <c r="GK15" s="149"/>
      <c r="GL15" s="149"/>
      <c r="GM15" s="149"/>
      <c r="GN15" s="149"/>
      <c r="GO15" s="149"/>
      <c r="GP15" s="149"/>
      <c r="GQ15" s="149"/>
      <c r="GR15" s="149"/>
      <c r="GS15" s="149"/>
      <c r="GT15" s="149"/>
      <c r="GU15" s="149"/>
      <c r="GV15" s="149"/>
      <c r="GW15" s="149"/>
      <c r="GX15" s="149"/>
      <c r="GY15" s="149"/>
      <c r="GZ15" s="149"/>
      <c r="HA15" s="149"/>
      <c r="HB15" s="149"/>
      <c r="HC15" s="149"/>
      <c r="HD15" s="149"/>
      <c r="HE15" s="149"/>
      <c r="HF15" s="149"/>
      <c r="HG15" s="149"/>
      <c r="HH15" s="149"/>
      <c r="HI15" s="149"/>
      <c r="HJ15" s="149"/>
      <c r="HK15" s="149"/>
      <c r="HL15" s="149"/>
      <c r="HM15" s="149"/>
      <c r="HN15" s="149"/>
      <c r="HO15" s="149"/>
      <c r="HP15" s="149"/>
      <c r="HQ15" s="149"/>
      <c r="HR15" s="149"/>
      <c r="HS15" s="149"/>
      <c r="HT15" s="149"/>
      <c r="HU15" s="149"/>
      <c r="HV15" s="149"/>
      <c r="HW15" s="149"/>
      <c r="HX15" s="149"/>
      <c r="HY15" s="149"/>
      <c r="HZ15" s="149"/>
      <c r="IA15" s="149"/>
      <c r="IB15" s="149"/>
      <c r="IC15" s="149"/>
      <c r="ID15" s="149"/>
      <c r="IE15" s="149"/>
      <c r="IF15" s="149"/>
      <c r="IG15" s="149"/>
      <c r="IH15" s="149"/>
      <c r="II15" s="149"/>
      <c r="IJ15" s="149"/>
      <c r="IK15" s="149"/>
      <c r="IL15" s="149"/>
      <c r="IM15" s="149"/>
      <c r="IN15" s="149"/>
      <c r="IO15" s="149"/>
      <c r="IP15" s="149"/>
      <c r="IQ15" s="149"/>
      <c r="IR15" s="149"/>
      <c r="IS15" s="149"/>
      <c r="IT15" s="149"/>
      <c r="IU15" s="149"/>
      <c r="IV15" s="149"/>
      <c r="IW15" s="149"/>
      <c r="IX15" s="149"/>
      <c r="IY15" s="149"/>
      <c r="IZ15" s="149"/>
      <c r="JA15" s="149"/>
      <c r="JB15" s="149"/>
      <c r="JC15" s="149"/>
      <c r="JD15" s="149"/>
      <c r="JE15" s="149"/>
      <c r="JF15" s="149"/>
      <c r="JG15" s="149"/>
      <c r="JH15" s="149"/>
      <c r="JI15" s="149"/>
      <c r="JJ15" s="149"/>
      <c r="JK15" s="149"/>
      <c r="JL15" s="149"/>
      <c r="JM15" s="149"/>
      <c r="JN15" s="149"/>
      <c r="JO15" s="149"/>
      <c r="JP15" s="149"/>
      <c r="JQ15" s="149"/>
      <c r="JR15" s="149"/>
      <c r="JS15" s="149"/>
      <c r="JT15" s="149"/>
      <c r="JU15" s="149"/>
      <c r="JV15" s="149"/>
      <c r="JW15" s="149"/>
      <c r="JX15" s="149"/>
      <c r="JY15" s="149"/>
      <c r="JZ15" s="149"/>
      <c r="KA15" s="149"/>
      <c r="KB15" s="149"/>
      <c r="KC15" s="149"/>
      <c r="KD15" s="149"/>
      <c r="KE15" s="149"/>
      <c r="KF15" s="149"/>
      <c r="KG15" s="149"/>
      <c r="KH15" s="149"/>
      <c r="KI15" s="149"/>
      <c r="KJ15" s="149"/>
      <c r="KK15" s="149"/>
      <c r="KL15" s="149"/>
      <c r="KM15" s="149"/>
      <c r="KN15" s="149"/>
      <c r="KO15" s="149"/>
      <c r="KP15" s="149"/>
      <c r="KQ15" s="149"/>
      <c r="KR15" s="149"/>
      <c r="KS15" s="149"/>
      <c r="KT15" s="149"/>
      <c r="KU15" s="149"/>
      <c r="KV15" s="149"/>
      <c r="KW15" s="149"/>
      <c r="KX15" s="149"/>
      <c r="KY15" s="149"/>
      <c r="KZ15" s="149"/>
      <c r="LA15" s="149"/>
      <c r="LB15" s="149"/>
      <c r="LC15" s="149"/>
      <c r="LD15" s="149"/>
      <c r="LE15" s="149"/>
      <c r="LF15" s="149"/>
      <c r="LG15" s="149"/>
      <c r="LH15" s="149"/>
      <c r="LI15" s="149"/>
      <c r="LJ15" s="149"/>
      <c r="LK15" s="149"/>
      <c r="LL15" s="149"/>
      <c r="LM15" s="149"/>
      <c r="LN15" s="149"/>
      <c r="LO15" s="149"/>
      <c r="LP15" s="149"/>
      <c r="LQ15" s="149"/>
      <c r="LR15" s="149"/>
      <c r="LS15" s="149"/>
      <c r="LT15" s="149"/>
      <c r="LU15" s="149"/>
      <c r="LV15" s="149"/>
      <c r="LW15" s="149"/>
      <c r="LX15" s="149"/>
      <c r="LY15" s="149"/>
      <c r="LZ15" s="149"/>
      <c r="MA15" s="149"/>
      <c r="MB15" s="149"/>
      <c r="MC15" s="149"/>
      <c r="MD15" s="149"/>
      <c r="ME15" s="149"/>
      <c r="MF15" s="149"/>
      <c r="MG15" s="149"/>
      <c r="MH15" s="149"/>
      <c r="MI15" s="149"/>
      <c r="MJ15" s="149"/>
      <c r="MK15" s="149"/>
      <c r="ML15" s="149"/>
      <c r="MM15" s="149"/>
      <c r="MN15" s="149"/>
      <c r="MO15" s="149"/>
      <c r="MP15" s="149"/>
      <c r="MQ15" s="149"/>
      <c r="MR15" s="149"/>
      <c r="MS15" s="149"/>
      <c r="MT15" s="149"/>
      <c r="MU15" s="149"/>
      <c r="MV15" s="149"/>
      <c r="MW15" s="149"/>
      <c r="MX15" s="149"/>
      <c r="MY15" s="149"/>
      <c r="MZ15" s="149"/>
      <c r="NA15" s="149"/>
      <c r="NB15" s="149"/>
      <c r="NC15" s="149"/>
      <c r="ND15" s="149"/>
      <c r="NE15" s="149"/>
      <c r="NF15" s="149"/>
      <c r="NG15" s="149"/>
      <c r="NH15" s="149"/>
      <c r="NI15" s="149"/>
      <c r="NJ15" s="149"/>
      <c r="NK15" s="149"/>
      <c r="NL15" s="149"/>
      <c r="NM15" s="149"/>
      <c r="NN15" s="149"/>
      <c r="NO15" s="149"/>
      <c r="NP15" s="149"/>
      <c r="NQ15" s="149"/>
      <c r="NR15" s="149"/>
      <c r="NS15" s="149"/>
      <c r="NT15" s="149"/>
      <c r="NU15" s="149"/>
      <c r="NV15" s="149"/>
      <c r="NW15" s="149"/>
      <c r="NX15" s="149"/>
      <c r="NY15" s="149"/>
      <c r="NZ15" s="149"/>
      <c r="OA15" s="149"/>
      <c r="OB15" s="149"/>
    </row>
    <row r="16" spans="1:392" s="5" customFormat="1" ht="12.75">
      <c r="A16" s="149"/>
      <c r="B16" s="164"/>
      <c r="C16" s="164"/>
      <c r="D16" s="164"/>
      <c r="E16" s="164"/>
      <c r="F16" s="164"/>
      <c r="G16" s="164"/>
      <c r="H16" s="164"/>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c r="EE16" s="149"/>
      <c r="EF16" s="149"/>
      <c r="EG16" s="149"/>
      <c r="EH16" s="149"/>
      <c r="EI16" s="149"/>
      <c r="EJ16" s="149"/>
      <c r="EK16" s="149"/>
      <c r="EL16" s="149"/>
      <c r="EM16" s="149"/>
      <c r="EN16" s="149"/>
      <c r="EO16" s="149"/>
      <c r="EP16" s="149"/>
      <c r="EQ16" s="149"/>
      <c r="ER16" s="149"/>
      <c r="ES16" s="149"/>
      <c r="ET16" s="149"/>
      <c r="EU16" s="149"/>
      <c r="EV16" s="149"/>
      <c r="EW16" s="149"/>
      <c r="EX16" s="149"/>
      <c r="EY16" s="149"/>
      <c r="EZ16" s="149"/>
      <c r="FA16" s="149"/>
      <c r="FB16" s="149"/>
      <c r="FC16" s="149"/>
      <c r="FD16" s="149"/>
      <c r="FE16" s="149"/>
      <c r="FF16" s="149"/>
      <c r="FG16" s="149"/>
      <c r="FH16" s="149"/>
      <c r="FI16" s="149"/>
      <c r="FJ16" s="149"/>
      <c r="FK16" s="149"/>
      <c r="FL16" s="149"/>
      <c r="FM16" s="149"/>
      <c r="FN16" s="149"/>
      <c r="FO16" s="149"/>
      <c r="FP16" s="149"/>
      <c r="FQ16" s="149"/>
      <c r="FR16" s="149"/>
      <c r="FS16" s="149"/>
      <c r="FT16" s="149"/>
      <c r="FU16" s="149"/>
      <c r="FV16" s="149"/>
      <c r="FW16" s="149"/>
      <c r="FX16" s="149"/>
      <c r="FY16" s="149"/>
      <c r="FZ16" s="149"/>
      <c r="GA16" s="149"/>
      <c r="GB16" s="149"/>
      <c r="GC16" s="149"/>
      <c r="GD16" s="149"/>
      <c r="GE16" s="149"/>
      <c r="GF16" s="149"/>
      <c r="GG16" s="149"/>
      <c r="GH16" s="149"/>
      <c r="GI16" s="149"/>
      <c r="GJ16" s="149"/>
      <c r="GK16" s="149"/>
      <c r="GL16" s="149"/>
      <c r="GM16" s="149"/>
      <c r="GN16" s="149"/>
      <c r="GO16" s="149"/>
      <c r="GP16" s="149"/>
      <c r="GQ16" s="149"/>
      <c r="GR16" s="149"/>
      <c r="GS16" s="149"/>
      <c r="GT16" s="149"/>
      <c r="GU16" s="149"/>
      <c r="GV16" s="149"/>
      <c r="GW16" s="149"/>
      <c r="GX16" s="149"/>
      <c r="GY16" s="149"/>
      <c r="GZ16" s="149"/>
      <c r="HA16" s="149"/>
      <c r="HB16" s="149"/>
      <c r="HC16" s="149"/>
      <c r="HD16" s="149"/>
      <c r="HE16" s="149"/>
      <c r="HF16" s="149"/>
      <c r="HG16" s="149"/>
      <c r="HH16" s="149"/>
      <c r="HI16" s="149"/>
      <c r="HJ16" s="149"/>
      <c r="HK16" s="149"/>
      <c r="HL16" s="149"/>
      <c r="HM16" s="149"/>
      <c r="HN16" s="149"/>
      <c r="HO16" s="149"/>
      <c r="HP16" s="149"/>
      <c r="HQ16" s="149"/>
      <c r="HR16" s="149"/>
      <c r="HS16" s="149"/>
      <c r="HT16" s="149"/>
      <c r="HU16" s="149"/>
      <c r="HV16" s="149"/>
      <c r="HW16" s="149"/>
      <c r="HX16" s="149"/>
      <c r="HY16" s="149"/>
      <c r="HZ16" s="149"/>
      <c r="IA16" s="149"/>
      <c r="IB16" s="149"/>
      <c r="IC16" s="149"/>
      <c r="ID16" s="149"/>
      <c r="IE16" s="149"/>
      <c r="IF16" s="149"/>
      <c r="IG16" s="149"/>
      <c r="IH16" s="149"/>
      <c r="II16" s="149"/>
      <c r="IJ16" s="149"/>
      <c r="IK16" s="149"/>
      <c r="IL16" s="149"/>
      <c r="IM16" s="149"/>
      <c r="IN16" s="149"/>
      <c r="IO16" s="149"/>
      <c r="IP16" s="149"/>
      <c r="IQ16" s="149"/>
      <c r="IR16" s="149"/>
      <c r="IS16" s="149"/>
      <c r="IT16" s="149"/>
      <c r="IU16" s="149"/>
      <c r="IV16" s="149"/>
      <c r="IW16" s="149"/>
      <c r="IX16" s="149"/>
      <c r="IY16" s="149"/>
      <c r="IZ16" s="149"/>
      <c r="JA16" s="149"/>
      <c r="JB16" s="149"/>
      <c r="JC16" s="149"/>
      <c r="JD16" s="149"/>
      <c r="JE16" s="149"/>
      <c r="JF16" s="149"/>
      <c r="JG16" s="149"/>
      <c r="JH16" s="149"/>
      <c r="JI16" s="149"/>
      <c r="JJ16" s="149"/>
      <c r="JK16" s="149"/>
      <c r="JL16" s="149"/>
      <c r="JM16" s="149"/>
      <c r="JN16" s="149"/>
      <c r="JO16" s="149"/>
      <c r="JP16" s="149"/>
      <c r="JQ16" s="149"/>
      <c r="JR16" s="149"/>
      <c r="JS16" s="149"/>
      <c r="JT16" s="149"/>
      <c r="JU16" s="149"/>
      <c r="JV16" s="149"/>
      <c r="JW16" s="149"/>
      <c r="JX16" s="149"/>
      <c r="JY16" s="149"/>
      <c r="JZ16" s="149"/>
      <c r="KA16" s="149"/>
      <c r="KB16" s="149"/>
      <c r="KC16" s="149"/>
      <c r="KD16" s="149"/>
      <c r="KE16" s="149"/>
      <c r="KF16" s="149"/>
      <c r="KG16" s="149"/>
      <c r="KH16" s="149"/>
      <c r="KI16" s="149"/>
      <c r="KJ16" s="149"/>
      <c r="KK16" s="149"/>
      <c r="KL16" s="149"/>
      <c r="KM16" s="149"/>
      <c r="KN16" s="149"/>
      <c r="KO16" s="149"/>
      <c r="KP16" s="149"/>
      <c r="KQ16" s="149"/>
      <c r="KR16" s="149"/>
      <c r="KS16" s="149"/>
      <c r="KT16" s="149"/>
      <c r="KU16" s="149"/>
      <c r="KV16" s="149"/>
      <c r="KW16" s="149"/>
      <c r="KX16" s="149"/>
      <c r="KY16" s="149"/>
      <c r="KZ16" s="149"/>
      <c r="LA16" s="149"/>
      <c r="LB16" s="149"/>
      <c r="LC16" s="149"/>
      <c r="LD16" s="149"/>
      <c r="LE16" s="149"/>
      <c r="LF16" s="149"/>
      <c r="LG16" s="149"/>
      <c r="LH16" s="149"/>
      <c r="LI16" s="149"/>
      <c r="LJ16" s="149"/>
      <c r="LK16" s="149"/>
      <c r="LL16" s="149"/>
      <c r="LM16" s="149"/>
      <c r="LN16" s="149"/>
      <c r="LO16" s="149"/>
      <c r="LP16" s="149"/>
      <c r="LQ16" s="149"/>
      <c r="LR16" s="149"/>
      <c r="LS16" s="149"/>
      <c r="LT16" s="149"/>
      <c r="LU16" s="149"/>
      <c r="LV16" s="149"/>
      <c r="LW16" s="149"/>
      <c r="LX16" s="149"/>
      <c r="LY16" s="149"/>
      <c r="LZ16" s="149"/>
      <c r="MA16" s="149"/>
      <c r="MB16" s="149"/>
      <c r="MC16" s="149"/>
      <c r="MD16" s="149"/>
      <c r="ME16" s="149"/>
      <c r="MF16" s="149"/>
      <c r="MG16" s="149"/>
      <c r="MH16" s="149"/>
      <c r="MI16" s="149"/>
      <c r="MJ16" s="149"/>
      <c r="MK16" s="149"/>
      <c r="ML16" s="149"/>
      <c r="MM16" s="149"/>
      <c r="MN16" s="149"/>
      <c r="MO16" s="149"/>
      <c r="MP16" s="149"/>
      <c r="MQ16" s="149"/>
      <c r="MR16" s="149"/>
      <c r="MS16" s="149"/>
      <c r="MT16" s="149"/>
      <c r="MU16" s="149"/>
      <c r="MV16" s="149"/>
      <c r="MW16" s="149"/>
      <c r="MX16" s="149"/>
      <c r="MY16" s="149"/>
      <c r="MZ16" s="149"/>
      <c r="NA16" s="149"/>
      <c r="NB16" s="149"/>
      <c r="NC16" s="149"/>
      <c r="ND16" s="149"/>
      <c r="NE16" s="149"/>
      <c r="NF16" s="149"/>
      <c r="NG16" s="149"/>
      <c r="NH16" s="149"/>
      <c r="NI16" s="149"/>
      <c r="NJ16" s="149"/>
      <c r="NK16" s="149"/>
      <c r="NL16" s="149"/>
      <c r="NM16" s="149"/>
      <c r="NN16" s="149"/>
      <c r="NO16" s="149"/>
      <c r="NP16" s="149"/>
      <c r="NQ16" s="149"/>
      <c r="NR16" s="149"/>
      <c r="NS16" s="149"/>
      <c r="NT16" s="149"/>
      <c r="NU16" s="149"/>
      <c r="NV16" s="149"/>
      <c r="NW16" s="149"/>
      <c r="NX16" s="149"/>
      <c r="NY16" s="149"/>
      <c r="NZ16" s="149"/>
      <c r="OA16" s="149"/>
      <c r="OB16" s="149"/>
    </row>
    <row r="17" spans="1:392" s="5" customFormat="1" ht="12.75">
      <c r="A17" s="149"/>
      <c r="B17" s="164"/>
      <c r="C17" s="164"/>
      <c r="D17" s="164"/>
      <c r="E17" s="164"/>
      <c r="F17" s="164"/>
      <c r="G17" s="164"/>
      <c r="H17" s="164"/>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c r="DO17" s="149"/>
      <c r="DP17" s="149"/>
      <c r="DQ17" s="149"/>
      <c r="DR17" s="149"/>
      <c r="DS17" s="149"/>
      <c r="DT17" s="149"/>
      <c r="DU17" s="149"/>
      <c r="DV17" s="149"/>
      <c r="DW17" s="149"/>
      <c r="DX17" s="149"/>
      <c r="DY17" s="149"/>
      <c r="DZ17" s="149"/>
      <c r="EA17" s="149"/>
      <c r="EB17" s="149"/>
      <c r="EC17" s="149"/>
      <c r="ED17" s="149"/>
      <c r="EE17" s="149"/>
      <c r="EF17" s="149"/>
      <c r="EG17" s="149"/>
      <c r="EH17" s="149"/>
      <c r="EI17" s="149"/>
      <c r="EJ17" s="149"/>
      <c r="EK17" s="149"/>
      <c r="EL17" s="149"/>
      <c r="EM17" s="149"/>
      <c r="EN17" s="149"/>
      <c r="EO17" s="149"/>
      <c r="EP17" s="149"/>
      <c r="EQ17" s="149"/>
      <c r="ER17" s="149"/>
      <c r="ES17" s="149"/>
      <c r="ET17" s="149"/>
      <c r="EU17" s="149"/>
      <c r="EV17" s="149"/>
      <c r="EW17" s="149"/>
      <c r="EX17" s="149"/>
      <c r="EY17" s="149"/>
      <c r="EZ17" s="149"/>
      <c r="FA17" s="149"/>
      <c r="FB17" s="149"/>
      <c r="FC17" s="149"/>
      <c r="FD17" s="149"/>
      <c r="FE17" s="149"/>
      <c r="FF17" s="149"/>
      <c r="FG17" s="149"/>
      <c r="FH17" s="149"/>
      <c r="FI17" s="149"/>
      <c r="FJ17" s="149"/>
      <c r="FK17" s="149"/>
      <c r="FL17" s="149"/>
      <c r="FM17" s="149"/>
      <c r="FN17" s="149"/>
      <c r="FO17" s="149"/>
      <c r="FP17" s="149"/>
      <c r="FQ17" s="149"/>
      <c r="FR17" s="149"/>
      <c r="FS17" s="149"/>
      <c r="FT17" s="149"/>
      <c r="FU17" s="149"/>
      <c r="FV17" s="149"/>
      <c r="FW17" s="149"/>
      <c r="FX17" s="149"/>
      <c r="FY17" s="149"/>
      <c r="FZ17" s="149"/>
      <c r="GA17" s="149"/>
      <c r="GB17" s="149"/>
      <c r="GC17" s="149"/>
      <c r="GD17" s="149"/>
      <c r="GE17" s="149"/>
      <c r="GF17" s="149"/>
      <c r="GG17" s="149"/>
      <c r="GH17" s="149"/>
      <c r="GI17" s="149"/>
      <c r="GJ17" s="149"/>
      <c r="GK17" s="149"/>
      <c r="GL17" s="149"/>
      <c r="GM17" s="149"/>
      <c r="GN17" s="149"/>
      <c r="GO17" s="149"/>
      <c r="GP17" s="149"/>
      <c r="GQ17" s="149"/>
      <c r="GR17" s="149"/>
      <c r="GS17" s="149"/>
      <c r="GT17" s="149"/>
      <c r="GU17" s="149"/>
      <c r="GV17" s="149"/>
      <c r="GW17" s="149"/>
      <c r="GX17" s="149"/>
      <c r="GY17" s="149"/>
      <c r="GZ17" s="149"/>
      <c r="HA17" s="149"/>
      <c r="HB17" s="149"/>
      <c r="HC17" s="149"/>
      <c r="HD17" s="149"/>
      <c r="HE17" s="149"/>
      <c r="HF17" s="149"/>
      <c r="HG17" s="149"/>
      <c r="HH17" s="149"/>
      <c r="HI17" s="149"/>
      <c r="HJ17" s="149"/>
      <c r="HK17" s="149"/>
      <c r="HL17" s="149"/>
      <c r="HM17" s="149"/>
      <c r="HN17" s="149"/>
      <c r="HO17" s="149"/>
      <c r="HP17" s="149"/>
      <c r="HQ17" s="149"/>
      <c r="HR17" s="149"/>
      <c r="HS17" s="149"/>
      <c r="HT17" s="149"/>
      <c r="HU17" s="149"/>
      <c r="HV17" s="149"/>
      <c r="HW17" s="149"/>
      <c r="HX17" s="149"/>
      <c r="HY17" s="149"/>
      <c r="HZ17" s="149"/>
      <c r="IA17" s="149"/>
      <c r="IB17" s="149"/>
      <c r="IC17" s="149"/>
      <c r="ID17" s="149"/>
      <c r="IE17" s="149"/>
      <c r="IF17" s="149"/>
      <c r="IG17" s="149"/>
      <c r="IH17" s="149"/>
      <c r="II17" s="149"/>
      <c r="IJ17" s="149"/>
      <c r="IK17" s="149"/>
      <c r="IL17" s="149"/>
      <c r="IM17" s="149"/>
      <c r="IN17" s="149"/>
      <c r="IO17" s="149"/>
      <c r="IP17" s="149"/>
      <c r="IQ17" s="149"/>
      <c r="IR17" s="149"/>
      <c r="IS17" s="149"/>
      <c r="IT17" s="149"/>
      <c r="IU17" s="149"/>
      <c r="IV17" s="149"/>
      <c r="IW17" s="149"/>
      <c r="IX17" s="149"/>
      <c r="IY17" s="149"/>
      <c r="IZ17" s="149"/>
      <c r="JA17" s="149"/>
      <c r="JB17" s="149"/>
      <c r="JC17" s="149"/>
      <c r="JD17" s="149"/>
      <c r="JE17" s="149"/>
      <c r="JF17" s="149"/>
      <c r="JG17" s="149"/>
      <c r="JH17" s="149"/>
      <c r="JI17" s="149"/>
      <c r="JJ17" s="149"/>
      <c r="JK17" s="149"/>
      <c r="JL17" s="149"/>
      <c r="JM17" s="149"/>
      <c r="JN17" s="149"/>
      <c r="JO17" s="149"/>
      <c r="JP17" s="149"/>
      <c r="JQ17" s="149"/>
      <c r="JR17" s="149"/>
      <c r="JS17" s="149"/>
      <c r="JT17" s="149"/>
      <c r="JU17" s="149"/>
      <c r="JV17" s="149"/>
      <c r="JW17" s="149"/>
      <c r="JX17" s="149"/>
      <c r="JY17" s="149"/>
      <c r="JZ17" s="149"/>
      <c r="KA17" s="149"/>
      <c r="KB17" s="149"/>
      <c r="KC17" s="149"/>
      <c r="KD17" s="149"/>
      <c r="KE17" s="149"/>
      <c r="KF17" s="149"/>
      <c r="KG17" s="149"/>
      <c r="KH17" s="149"/>
      <c r="KI17" s="149"/>
      <c r="KJ17" s="149"/>
      <c r="KK17" s="149"/>
      <c r="KL17" s="149"/>
      <c r="KM17" s="149"/>
      <c r="KN17" s="149"/>
      <c r="KO17" s="149"/>
      <c r="KP17" s="149"/>
      <c r="KQ17" s="149"/>
      <c r="KR17" s="149"/>
      <c r="KS17" s="149"/>
      <c r="KT17" s="149"/>
      <c r="KU17" s="149"/>
      <c r="KV17" s="149"/>
      <c r="KW17" s="149"/>
      <c r="KX17" s="149"/>
      <c r="KY17" s="149"/>
      <c r="KZ17" s="149"/>
      <c r="LA17" s="149"/>
      <c r="LB17" s="149"/>
      <c r="LC17" s="149"/>
      <c r="LD17" s="149"/>
      <c r="LE17" s="149"/>
      <c r="LF17" s="149"/>
      <c r="LG17" s="149"/>
      <c r="LH17" s="149"/>
      <c r="LI17" s="149"/>
      <c r="LJ17" s="149"/>
      <c r="LK17" s="149"/>
      <c r="LL17" s="149"/>
      <c r="LM17" s="149"/>
      <c r="LN17" s="149"/>
      <c r="LO17" s="149"/>
      <c r="LP17" s="149"/>
      <c r="LQ17" s="149"/>
      <c r="LR17" s="149"/>
      <c r="LS17" s="149"/>
      <c r="LT17" s="149"/>
      <c r="LU17" s="149"/>
      <c r="LV17" s="149"/>
      <c r="LW17" s="149"/>
      <c r="LX17" s="149"/>
      <c r="LY17" s="149"/>
      <c r="LZ17" s="149"/>
      <c r="MA17" s="149"/>
      <c r="MB17" s="149"/>
      <c r="MC17" s="149"/>
      <c r="MD17" s="149"/>
      <c r="ME17" s="149"/>
      <c r="MF17" s="149"/>
      <c r="MG17" s="149"/>
      <c r="MH17" s="149"/>
      <c r="MI17" s="149"/>
      <c r="MJ17" s="149"/>
      <c r="MK17" s="149"/>
      <c r="ML17" s="149"/>
      <c r="MM17" s="149"/>
      <c r="MN17" s="149"/>
      <c r="MO17" s="149"/>
      <c r="MP17" s="149"/>
      <c r="MQ17" s="149"/>
      <c r="MR17" s="149"/>
      <c r="MS17" s="149"/>
      <c r="MT17" s="149"/>
      <c r="MU17" s="149"/>
      <c r="MV17" s="149"/>
      <c r="MW17" s="149"/>
      <c r="MX17" s="149"/>
      <c r="MY17" s="149"/>
      <c r="MZ17" s="149"/>
      <c r="NA17" s="149"/>
      <c r="NB17" s="149"/>
      <c r="NC17" s="149"/>
      <c r="ND17" s="149"/>
      <c r="NE17" s="149"/>
      <c r="NF17" s="149"/>
      <c r="NG17" s="149"/>
      <c r="NH17" s="149"/>
      <c r="NI17" s="149"/>
      <c r="NJ17" s="149"/>
      <c r="NK17" s="149"/>
      <c r="NL17" s="149"/>
      <c r="NM17" s="149"/>
      <c r="NN17" s="149"/>
      <c r="NO17" s="149"/>
      <c r="NP17" s="149"/>
      <c r="NQ17" s="149"/>
      <c r="NR17" s="149"/>
      <c r="NS17" s="149"/>
      <c r="NT17" s="149"/>
      <c r="NU17" s="149"/>
      <c r="NV17" s="149"/>
      <c r="NW17" s="149"/>
      <c r="NX17" s="149"/>
      <c r="NY17" s="149"/>
      <c r="NZ17" s="149"/>
      <c r="OA17" s="149"/>
      <c r="OB17" s="149"/>
    </row>
    <row r="18" spans="1:392" s="5" customFormat="1" ht="12.75">
      <c r="A18" s="149"/>
      <c r="B18" s="164"/>
      <c r="C18" s="164"/>
      <c r="D18" s="164"/>
      <c r="E18" s="164"/>
      <c r="F18" s="164"/>
      <c r="G18" s="164"/>
      <c r="H18" s="164"/>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c r="DV18" s="149"/>
      <c r="DW18" s="149"/>
      <c r="DX18" s="149"/>
      <c r="DY18" s="149"/>
      <c r="DZ18" s="149"/>
      <c r="EA18" s="149"/>
      <c r="EB18" s="149"/>
      <c r="EC18" s="149"/>
      <c r="ED18" s="149"/>
      <c r="EE18" s="149"/>
      <c r="EF18" s="149"/>
      <c r="EG18" s="149"/>
      <c r="EH18" s="149"/>
      <c r="EI18" s="149"/>
      <c r="EJ18" s="149"/>
      <c r="EK18" s="149"/>
      <c r="EL18" s="149"/>
      <c r="EM18" s="149"/>
      <c r="EN18" s="149"/>
      <c r="EO18" s="149"/>
      <c r="EP18" s="149"/>
      <c r="EQ18" s="149"/>
      <c r="ER18" s="149"/>
      <c r="ES18" s="149"/>
      <c r="ET18" s="149"/>
      <c r="EU18" s="149"/>
      <c r="EV18" s="149"/>
      <c r="EW18" s="149"/>
      <c r="EX18" s="149"/>
      <c r="EY18" s="149"/>
      <c r="EZ18" s="149"/>
      <c r="FA18" s="149"/>
      <c r="FB18" s="149"/>
      <c r="FC18" s="149"/>
      <c r="FD18" s="149"/>
      <c r="FE18" s="149"/>
      <c r="FF18" s="149"/>
      <c r="FG18" s="149"/>
      <c r="FH18" s="149"/>
      <c r="FI18" s="149"/>
      <c r="FJ18" s="149"/>
      <c r="FK18" s="149"/>
      <c r="FL18" s="149"/>
      <c r="FM18" s="149"/>
      <c r="FN18" s="149"/>
      <c r="FO18" s="149"/>
      <c r="FP18" s="149"/>
      <c r="FQ18" s="149"/>
      <c r="FR18" s="149"/>
      <c r="FS18" s="149"/>
      <c r="FT18" s="149"/>
      <c r="FU18" s="149"/>
      <c r="FV18" s="149"/>
      <c r="FW18" s="149"/>
      <c r="FX18" s="149"/>
      <c r="FY18" s="149"/>
      <c r="FZ18" s="149"/>
      <c r="GA18" s="149"/>
      <c r="GB18" s="149"/>
      <c r="GC18" s="149"/>
      <c r="GD18" s="149"/>
      <c r="GE18" s="149"/>
      <c r="GF18" s="149"/>
      <c r="GG18" s="149"/>
      <c r="GH18" s="149"/>
      <c r="GI18" s="149"/>
      <c r="GJ18" s="149"/>
      <c r="GK18" s="149"/>
      <c r="GL18" s="149"/>
      <c r="GM18" s="149"/>
      <c r="GN18" s="149"/>
      <c r="GO18" s="149"/>
      <c r="GP18" s="149"/>
      <c r="GQ18" s="149"/>
      <c r="GR18" s="149"/>
      <c r="GS18" s="149"/>
      <c r="GT18" s="149"/>
      <c r="GU18" s="149"/>
      <c r="GV18" s="149"/>
      <c r="GW18" s="149"/>
      <c r="GX18" s="149"/>
      <c r="GY18" s="149"/>
      <c r="GZ18" s="149"/>
      <c r="HA18" s="149"/>
      <c r="HB18" s="149"/>
      <c r="HC18" s="149"/>
      <c r="HD18" s="149"/>
      <c r="HE18" s="149"/>
      <c r="HF18" s="149"/>
      <c r="HG18" s="149"/>
      <c r="HH18" s="149"/>
      <c r="HI18" s="149"/>
      <c r="HJ18" s="149"/>
      <c r="HK18" s="149"/>
      <c r="HL18" s="149"/>
      <c r="HM18" s="149"/>
      <c r="HN18" s="149"/>
      <c r="HO18" s="149"/>
      <c r="HP18" s="149"/>
      <c r="HQ18" s="149"/>
      <c r="HR18" s="149"/>
      <c r="HS18" s="149"/>
      <c r="HT18" s="149"/>
      <c r="HU18" s="149"/>
      <c r="HV18" s="149"/>
      <c r="HW18" s="149"/>
      <c r="HX18" s="149"/>
      <c r="HY18" s="149"/>
      <c r="HZ18" s="149"/>
      <c r="IA18" s="149"/>
      <c r="IB18" s="149"/>
      <c r="IC18" s="149"/>
      <c r="ID18" s="149"/>
      <c r="IE18" s="149"/>
      <c r="IF18" s="149"/>
      <c r="IG18" s="149"/>
      <c r="IH18" s="149"/>
      <c r="II18" s="149"/>
      <c r="IJ18" s="149"/>
      <c r="IK18" s="149"/>
      <c r="IL18" s="149"/>
      <c r="IM18" s="149"/>
      <c r="IN18" s="149"/>
      <c r="IO18" s="149"/>
      <c r="IP18" s="149"/>
      <c r="IQ18" s="149"/>
      <c r="IR18" s="149"/>
      <c r="IS18" s="149"/>
      <c r="IT18" s="149"/>
      <c r="IU18" s="149"/>
      <c r="IV18" s="149"/>
      <c r="IW18" s="149"/>
      <c r="IX18" s="149"/>
      <c r="IY18" s="149"/>
      <c r="IZ18" s="149"/>
      <c r="JA18" s="149"/>
      <c r="JB18" s="149"/>
      <c r="JC18" s="149"/>
      <c r="JD18" s="149"/>
      <c r="JE18" s="149"/>
      <c r="JF18" s="149"/>
      <c r="JG18" s="149"/>
      <c r="JH18" s="149"/>
      <c r="JI18" s="149"/>
      <c r="JJ18" s="149"/>
      <c r="JK18" s="149"/>
      <c r="JL18" s="149"/>
      <c r="JM18" s="149"/>
      <c r="JN18" s="149"/>
      <c r="JO18" s="149"/>
      <c r="JP18" s="149"/>
      <c r="JQ18" s="149"/>
      <c r="JR18" s="149"/>
      <c r="JS18" s="149"/>
      <c r="JT18" s="149"/>
      <c r="JU18" s="149"/>
      <c r="JV18" s="149"/>
      <c r="JW18" s="149"/>
      <c r="JX18" s="149"/>
      <c r="JY18" s="149"/>
      <c r="JZ18" s="149"/>
      <c r="KA18" s="149"/>
      <c r="KB18" s="149"/>
      <c r="KC18" s="149"/>
      <c r="KD18" s="149"/>
      <c r="KE18" s="149"/>
      <c r="KF18" s="149"/>
      <c r="KG18" s="149"/>
      <c r="KH18" s="149"/>
      <c r="KI18" s="149"/>
      <c r="KJ18" s="149"/>
      <c r="KK18" s="149"/>
      <c r="KL18" s="149"/>
      <c r="KM18" s="149"/>
      <c r="KN18" s="149"/>
      <c r="KO18" s="149"/>
      <c r="KP18" s="149"/>
      <c r="KQ18" s="149"/>
      <c r="KR18" s="149"/>
      <c r="KS18" s="149"/>
      <c r="KT18" s="149"/>
      <c r="KU18" s="149"/>
      <c r="KV18" s="149"/>
      <c r="KW18" s="149"/>
      <c r="KX18" s="149"/>
      <c r="KY18" s="149"/>
      <c r="KZ18" s="149"/>
      <c r="LA18" s="149"/>
      <c r="LB18" s="149"/>
      <c r="LC18" s="149"/>
      <c r="LD18" s="149"/>
      <c r="LE18" s="149"/>
      <c r="LF18" s="149"/>
      <c r="LG18" s="149"/>
      <c r="LH18" s="149"/>
      <c r="LI18" s="149"/>
      <c r="LJ18" s="149"/>
      <c r="LK18" s="149"/>
      <c r="LL18" s="149"/>
      <c r="LM18" s="149"/>
      <c r="LN18" s="149"/>
      <c r="LO18" s="149"/>
      <c r="LP18" s="149"/>
      <c r="LQ18" s="149"/>
      <c r="LR18" s="149"/>
      <c r="LS18" s="149"/>
      <c r="LT18" s="149"/>
      <c r="LU18" s="149"/>
      <c r="LV18" s="149"/>
      <c r="LW18" s="149"/>
      <c r="LX18" s="149"/>
      <c r="LY18" s="149"/>
      <c r="LZ18" s="149"/>
      <c r="MA18" s="149"/>
      <c r="MB18" s="149"/>
      <c r="MC18" s="149"/>
      <c r="MD18" s="149"/>
      <c r="ME18" s="149"/>
      <c r="MF18" s="149"/>
      <c r="MG18" s="149"/>
      <c r="MH18" s="149"/>
      <c r="MI18" s="149"/>
      <c r="MJ18" s="149"/>
      <c r="MK18" s="149"/>
      <c r="ML18" s="149"/>
      <c r="MM18" s="149"/>
      <c r="MN18" s="149"/>
      <c r="MO18" s="149"/>
      <c r="MP18" s="149"/>
      <c r="MQ18" s="149"/>
      <c r="MR18" s="149"/>
      <c r="MS18" s="149"/>
      <c r="MT18" s="149"/>
      <c r="MU18" s="149"/>
      <c r="MV18" s="149"/>
      <c r="MW18" s="149"/>
      <c r="MX18" s="149"/>
      <c r="MY18" s="149"/>
      <c r="MZ18" s="149"/>
      <c r="NA18" s="149"/>
      <c r="NB18" s="149"/>
      <c r="NC18" s="149"/>
      <c r="ND18" s="149"/>
      <c r="NE18" s="149"/>
      <c r="NF18" s="149"/>
      <c r="NG18" s="149"/>
      <c r="NH18" s="149"/>
      <c r="NI18" s="149"/>
      <c r="NJ18" s="149"/>
      <c r="NK18" s="149"/>
      <c r="NL18" s="149"/>
      <c r="NM18" s="149"/>
      <c r="NN18" s="149"/>
      <c r="NO18" s="149"/>
      <c r="NP18" s="149"/>
      <c r="NQ18" s="149"/>
      <c r="NR18" s="149"/>
      <c r="NS18" s="149"/>
      <c r="NT18" s="149"/>
      <c r="NU18" s="149"/>
      <c r="NV18" s="149"/>
      <c r="NW18" s="149"/>
      <c r="NX18" s="149"/>
      <c r="NY18" s="149"/>
      <c r="NZ18" s="149"/>
      <c r="OA18" s="149"/>
      <c r="OB18" s="149"/>
    </row>
    <row r="19" spans="1:392">
      <c r="B19" s="164"/>
      <c r="C19" s="164"/>
      <c r="D19" s="164"/>
      <c r="E19" s="164"/>
      <c r="F19" s="164"/>
      <c r="G19" s="164"/>
      <c r="H19" s="164"/>
    </row>
    <row r="20" spans="1:392" s="2" customFormat="1">
      <c r="B20" s="164"/>
      <c r="C20" s="164"/>
      <c r="D20" s="164"/>
      <c r="E20" s="164"/>
      <c r="F20" s="164"/>
      <c r="G20" s="164"/>
      <c r="H20" s="164"/>
    </row>
    <row r="21" spans="1:392" s="2" customFormat="1">
      <c r="B21" s="164"/>
      <c r="C21" s="164"/>
      <c r="D21" s="164"/>
      <c r="E21" s="164"/>
      <c r="F21" s="164"/>
      <c r="G21" s="164"/>
      <c r="H21" s="164"/>
    </row>
    <row r="22" spans="1:392" s="2" customFormat="1">
      <c r="B22" s="164"/>
      <c r="C22" s="164"/>
      <c r="D22" s="164"/>
      <c r="E22" s="164"/>
      <c r="F22" s="164"/>
      <c r="G22" s="164"/>
      <c r="H22" s="164"/>
    </row>
    <row r="23" spans="1:392" s="2" customFormat="1">
      <c r="B23" s="164"/>
      <c r="C23" s="164"/>
      <c r="D23" s="164"/>
      <c r="E23" s="164"/>
      <c r="F23" s="164"/>
      <c r="G23" s="164"/>
      <c r="H23" s="164"/>
    </row>
    <row r="24" spans="1:392" s="2" customFormat="1">
      <c r="B24" s="164"/>
      <c r="C24" s="164"/>
      <c r="D24" s="164"/>
      <c r="E24" s="164"/>
      <c r="F24" s="164"/>
      <c r="G24" s="164"/>
      <c r="H24" s="164"/>
    </row>
    <row r="25" spans="1:392" s="2" customFormat="1">
      <c r="B25" s="164"/>
      <c r="C25" s="164"/>
      <c r="D25" s="164"/>
      <c r="E25" s="164"/>
      <c r="F25" s="164"/>
      <c r="G25" s="164"/>
      <c r="H25" s="164"/>
    </row>
    <row r="26" spans="1:392" s="2" customFormat="1">
      <c r="B26" s="164"/>
      <c r="C26" s="164"/>
      <c r="D26" s="164"/>
      <c r="E26" s="164"/>
      <c r="F26" s="164"/>
      <c r="G26" s="164"/>
      <c r="H26" s="164"/>
    </row>
    <row r="27" spans="1:392" s="2" customFormat="1">
      <c r="B27" s="164"/>
      <c r="C27" s="164"/>
      <c r="D27" s="164"/>
      <c r="E27" s="164"/>
      <c r="F27" s="164"/>
      <c r="G27" s="164"/>
      <c r="H27" s="164"/>
    </row>
    <row r="28" spans="1:392" s="2" customFormat="1">
      <c r="B28" s="164"/>
      <c r="C28" s="164"/>
      <c r="D28" s="164"/>
      <c r="E28" s="164"/>
      <c r="F28" s="164"/>
      <c r="G28" s="164"/>
      <c r="H28" s="164"/>
    </row>
    <row r="29" spans="1:392" s="2" customFormat="1">
      <c r="B29" s="164"/>
      <c r="C29" s="164"/>
      <c r="D29" s="164"/>
      <c r="E29" s="164"/>
      <c r="F29" s="164"/>
      <c r="G29" s="164"/>
      <c r="H29" s="164"/>
    </row>
    <row r="30" spans="1:392" s="2" customFormat="1">
      <c r="B30" s="164"/>
      <c r="C30" s="164"/>
      <c r="D30" s="164"/>
      <c r="E30" s="164"/>
      <c r="F30" s="164"/>
      <c r="G30" s="164"/>
      <c r="H30" s="164"/>
    </row>
    <row r="31" spans="1:392" s="2" customFormat="1">
      <c r="B31" s="164"/>
      <c r="C31" s="164"/>
      <c r="D31" s="164"/>
      <c r="E31" s="164"/>
      <c r="F31" s="164"/>
      <c r="G31" s="164"/>
      <c r="H31" s="164"/>
    </row>
    <row r="32" spans="1:392" s="2" customFormat="1">
      <c r="B32" s="164"/>
      <c r="C32" s="164"/>
      <c r="D32" s="164"/>
      <c r="E32" s="164"/>
      <c r="F32" s="164"/>
      <c r="G32" s="164"/>
      <c r="H32" s="164"/>
    </row>
    <row r="33" spans="2:8" s="2" customFormat="1">
      <c r="B33" s="164"/>
      <c r="C33" s="164"/>
      <c r="D33" s="164"/>
      <c r="E33" s="164"/>
      <c r="F33" s="164"/>
      <c r="G33" s="164"/>
      <c r="H33" s="164"/>
    </row>
    <row r="34" spans="2:8" s="2" customFormat="1">
      <c r="B34" s="164"/>
      <c r="C34" s="164"/>
      <c r="D34" s="164"/>
      <c r="E34" s="164"/>
      <c r="F34" s="164"/>
      <c r="G34" s="164"/>
      <c r="H34" s="164"/>
    </row>
    <row r="35" spans="2:8" s="2" customFormat="1">
      <c r="B35" s="164"/>
      <c r="C35" s="164"/>
      <c r="D35" s="164"/>
      <c r="E35" s="164"/>
      <c r="F35" s="164"/>
      <c r="G35" s="164"/>
      <c r="H35" s="164"/>
    </row>
    <row r="36" spans="2:8" s="2" customFormat="1">
      <c r="B36" s="164"/>
      <c r="C36" s="164"/>
      <c r="D36" s="164"/>
      <c r="E36" s="164"/>
      <c r="F36" s="164"/>
      <c r="G36" s="164"/>
      <c r="H36" s="164"/>
    </row>
    <row r="37" spans="2:8" s="2" customFormat="1">
      <c r="B37" s="164"/>
      <c r="C37" s="164"/>
      <c r="D37" s="164"/>
      <c r="E37" s="164"/>
      <c r="F37" s="164"/>
      <c r="G37" s="164"/>
      <c r="H37" s="164"/>
    </row>
    <row r="38" spans="2:8" s="2" customFormat="1">
      <c r="B38" s="164"/>
      <c r="C38" s="164"/>
      <c r="D38" s="164"/>
      <c r="E38" s="164"/>
      <c r="F38" s="164"/>
      <c r="G38" s="164"/>
      <c r="H38" s="164"/>
    </row>
    <row r="39" spans="2:8" s="2" customFormat="1">
      <c r="B39" s="164"/>
      <c r="C39" s="164"/>
      <c r="D39" s="164"/>
      <c r="E39" s="164"/>
      <c r="F39" s="164"/>
      <c r="G39" s="164"/>
      <c r="H39" s="164"/>
    </row>
    <row r="40" spans="2:8" s="2" customFormat="1">
      <c r="B40" s="164"/>
      <c r="C40" s="164"/>
      <c r="D40" s="164"/>
      <c r="E40" s="164"/>
      <c r="F40" s="164"/>
      <c r="G40" s="164"/>
      <c r="H40" s="164"/>
    </row>
    <row r="41" spans="2:8" s="2" customFormat="1"/>
    <row r="42" spans="2:8" s="2" customFormat="1"/>
    <row r="43" spans="2:8" s="2" customFormat="1"/>
    <row r="44" spans="2:8" s="2" customFormat="1"/>
    <row r="45" spans="2:8" s="2" customFormat="1"/>
    <row r="46" spans="2:8" s="2" customFormat="1"/>
    <row r="47" spans="2:8" s="2" customFormat="1"/>
    <row r="48" spans="2: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sheetData>
  <dataValidations count="1">
    <dataValidation type="list" allowBlank="1" showInputMessage="1" showErrorMessage="1" sqref="E14 E16:E18 E7:E11" xr:uid="{69C8CB50-BF1D-9746-8552-BCF70AEDCE43}">
      <formula1>"Add, Tailor, Add/Tailor"</formula1>
    </dataValidation>
  </dataValidation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5E6C-D072-9346-AEF6-8428053566AB}">
  <dimension ref="A1:IX312"/>
  <sheetViews>
    <sheetView zoomScale="90" zoomScaleNormal="90" workbookViewId="0"/>
  </sheetViews>
  <sheetFormatPr defaultColWidth="11" defaultRowHeight="15.75"/>
  <cols>
    <col min="1" max="1" width="2.125" style="2" customWidth="1"/>
    <col min="2" max="2" width="57" customWidth="1"/>
    <col min="3" max="3" width="126.625" customWidth="1"/>
    <col min="4" max="4" width="43.875" customWidth="1"/>
    <col min="5" max="258" width="11" style="2"/>
  </cols>
  <sheetData>
    <row r="1" spans="1:258" s="2" customFormat="1" ht="12" customHeight="1"/>
    <row r="2" spans="1:258" s="24" customFormat="1" ht="26.25">
      <c r="A2" s="2"/>
      <c r="B2" s="24" t="s">
        <v>7</v>
      </c>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row>
    <row r="3" spans="1:258" s="19" customFormat="1" ht="26.25">
      <c r="A3" s="2"/>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row>
    <row r="4" spans="1:258" s="26" customFormat="1" ht="18.75">
      <c r="A4" s="2"/>
      <c r="B4" s="25" t="s">
        <v>202</v>
      </c>
      <c r="C4" s="25" t="s">
        <v>203</v>
      </c>
      <c r="D4" s="25" t="s">
        <v>204</v>
      </c>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c r="BV4" s="178"/>
      <c r="BW4" s="178"/>
      <c r="BX4" s="178"/>
      <c r="BY4" s="178"/>
      <c r="BZ4" s="178"/>
      <c r="CA4" s="178"/>
      <c r="CB4" s="178"/>
      <c r="CC4" s="178"/>
      <c r="CD4" s="178"/>
      <c r="CE4" s="178"/>
      <c r="CF4" s="178"/>
      <c r="CG4" s="178"/>
      <c r="CH4" s="178"/>
      <c r="CI4" s="178"/>
      <c r="CJ4" s="178"/>
      <c r="CK4" s="178"/>
      <c r="CL4" s="178"/>
      <c r="CM4" s="178"/>
      <c r="CN4" s="178"/>
      <c r="CO4" s="178"/>
      <c r="CP4" s="178"/>
      <c r="CQ4" s="178"/>
      <c r="CR4" s="178"/>
      <c r="CS4" s="178"/>
      <c r="CT4" s="178"/>
      <c r="CU4" s="178"/>
      <c r="CV4" s="178"/>
      <c r="CW4" s="178"/>
      <c r="CX4" s="178"/>
      <c r="CY4" s="178"/>
      <c r="CZ4" s="178"/>
      <c r="DA4" s="178"/>
      <c r="DB4" s="178"/>
      <c r="DC4" s="178"/>
      <c r="DD4" s="178"/>
      <c r="DE4" s="178"/>
      <c r="DF4" s="178"/>
      <c r="DG4" s="178"/>
      <c r="DH4" s="178"/>
      <c r="DI4" s="178"/>
      <c r="DJ4" s="178"/>
      <c r="DK4" s="178"/>
      <c r="DL4" s="178"/>
      <c r="DM4" s="178"/>
      <c r="DN4" s="178"/>
      <c r="DO4" s="178"/>
      <c r="DP4" s="178"/>
      <c r="DQ4" s="178"/>
      <c r="DR4" s="178"/>
      <c r="DS4" s="178"/>
      <c r="DT4" s="178"/>
      <c r="DU4" s="178"/>
      <c r="DV4" s="178"/>
      <c r="DW4" s="178"/>
      <c r="DX4" s="178"/>
      <c r="DY4" s="178"/>
      <c r="DZ4" s="178"/>
      <c r="EA4" s="178"/>
      <c r="EB4" s="178"/>
      <c r="EC4" s="178"/>
      <c r="ED4" s="178"/>
      <c r="EE4" s="178"/>
      <c r="EF4" s="178"/>
      <c r="EG4" s="178"/>
      <c r="EH4" s="178"/>
      <c r="EI4" s="178"/>
      <c r="EJ4" s="178"/>
      <c r="EK4" s="178"/>
      <c r="EL4" s="178"/>
      <c r="EM4" s="178"/>
      <c r="EN4" s="178"/>
      <c r="EO4" s="178"/>
      <c r="EP4" s="178"/>
      <c r="EQ4" s="178"/>
      <c r="ER4" s="178"/>
      <c r="ES4" s="178"/>
      <c r="ET4" s="178"/>
      <c r="EU4" s="178"/>
      <c r="EV4" s="178"/>
      <c r="EW4" s="178"/>
      <c r="EX4" s="178"/>
      <c r="EY4" s="178"/>
      <c r="EZ4" s="178"/>
      <c r="FA4" s="178"/>
      <c r="FB4" s="178"/>
      <c r="FC4" s="178"/>
      <c r="FD4" s="178"/>
      <c r="FE4" s="178"/>
      <c r="FF4" s="178"/>
      <c r="FG4" s="178"/>
      <c r="FH4" s="178"/>
      <c r="FI4" s="178"/>
      <c r="FJ4" s="178"/>
      <c r="FK4" s="178"/>
      <c r="FL4" s="178"/>
      <c r="FM4" s="178"/>
      <c r="FN4" s="178"/>
      <c r="FO4" s="178"/>
      <c r="FP4" s="178"/>
      <c r="FQ4" s="178"/>
      <c r="FR4" s="178"/>
      <c r="FS4" s="178"/>
      <c r="FT4" s="178"/>
      <c r="FU4" s="178"/>
      <c r="FV4" s="178"/>
      <c r="FW4" s="178"/>
      <c r="FX4" s="178"/>
      <c r="FY4" s="178"/>
      <c r="FZ4" s="178"/>
      <c r="GA4" s="178"/>
      <c r="GB4" s="178"/>
      <c r="GC4" s="178"/>
      <c r="GD4" s="178"/>
      <c r="GE4" s="178"/>
      <c r="GF4" s="178"/>
      <c r="GG4" s="178"/>
      <c r="GH4" s="178"/>
      <c r="GI4" s="178"/>
      <c r="GJ4" s="178"/>
      <c r="GK4" s="178"/>
      <c r="GL4" s="178"/>
      <c r="GM4" s="178"/>
      <c r="GN4" s="178"/>
      <c r="GO4" s="178"/>
      <c r="GP4" s="178"/>
      <c r="GQ4" s="178"/>
      <c r="GR4" s="178"/>
      <c r="GS4" s="178"/>
      <c r="GT4" s="178"/>
      <c r="GU4" s="178"/>
      <c r="GV4" s="178"/>
      <c r="GW4" s="178"/>
      <c r="GX4" s="178"/>
      <c r="GY4" s="178"/>
      <c r="GZ4" s="178"/>
      <c r="HA4" s="178"/>
      <c r="HB4" s="178"/>
      <c r="HC4" s="178"/>
      <c r="HD4" s="178"/>
      <c r="HE4" s="178"/>
      <c r="HF4" s="178"/>
      <c r="HG4" s="178"/>
      <c r="HH4" s="178"/>
      <c r="HI4" s="178"/>
      <c r="HJ4" s="178"/>
      <c r="HK4" s="178"/>
      <c r="HL4" s="178"/>
      <c r="HM4" s="178"/>
      <c r="HN4" s="178"/>
      <c r="HO4" s="178"/>
      <c r="HP4" s="178"/>
      <c r="HQ4" s="178"/>
      <c r="HR4" s="178"/>
      <c r="HS4" s="178"/>
      <c r="HT4" s="178"/>
      <c r="HU4" s="178"/>
      <c r="HV4" s="178"/>
      <c r="HW4" s="178"/>
      <c r="HX4" s="178"/>
      <c r="HY4" s="178"/>
      <c r="HZ4" s="178"/>
      <c r="IA4" s="178"/>
      <c r="IB4" s="178"/>
      <c r="IC4" s="178"/>
      <c r="ID4" s="178"/>
      <c r="IE4" s="178"/>
      <c r="IF4" s="178"/>
      <c r="IG4" s="178"/>
      <c r="IH4" s="178"/>
      <c r="II4" s="178"/>
      <c r="IJ4" s="178"/>
      <c r="IK4" s="178"/>
      <c r="IL4" s="178"/>
      <c r="IM4" s="178"/>
      <c r="IN4" s="178"/>
      <c r="IO4" s="178"/>
      <c r="IP4" s="178"/>
      <c r="IQ4" s="178"/>
      <c r="IR4" s="178"/>
      <c r="IS4" s="178"/>
      <c r="IT4" s="178"/>
      <c r="IU4" s="178"/>
      <c r="IV4" s="178"/>
      <c r="IW4" s="178"/>
      <c r="IX4" s="178"/>
    </row>
    <row r="5" spans="1:258">
      <c r="B5" s="34" t="s">
        <v>205</v>
      </c>
      <c r="C5" t="s">
        <v>206</v>
      </c>
      <c r="D5" s="34" t="s">
        <v>207</v>
      </c>
    </row>
    <row r="6" spans="1:258">
      <c r="B6" s="34" t="s">
        <v>208</v>
      </c>
      <c r="C6" t="s">
        <v>209</v>
      </c>
      <c r="D6" s="34" t="s">
        <v>210</v>
      </c>
    </row>
    <row r="7" spans="1:258">
      <c r="B7" s="34" t="s">
        <v>211</v>
      </c>
      <c r="C7" t="s">
        <v>212</v>
      </c>
      <c r="D7" s="20" t="s">
        <v>213</v>
      </c>
    </row>
    <row r="8" spans="1:258">
      <c r="B8" s="21" t="s">
        <v>214</v>
      </c>
      <c r="C8" t="s">
        <v>215</v>
      </c>
      <c r="D8" s="21" t="s">
        <v>216</v>
      </c>
    </row>
    <row r="9" spans="1:258">
      <c r="B9" s="34" t="s">
        <v>217</v>
      </c>
      <c r="C9" t="s">
        <v>218</v>
      </c>
      <c r="D9" s="34" t="s">
        <v>219</v>
      </c>
    </row>
    <row r="10" spans="1:258">
      <c r="B10" s="34" t="s">
        <v>220</v>
      </c>
      <c r="C10" t="s">
        <v>221</v>
      </c>
      <c r="D10" s="34" t="s">
        <v>222</v>
      </c>
    </row>
    <row r="11" spans="1:258">
      <c r="B11" s="21" t="s">
        <v>223</v>
      </c>
      <c r="C11" t="s">
        <v>224</v>
      </c>
      <c r="D11" s="21" t="s">
        <v>225</v>
      </c>
    </row>
    <row r="12" spans="1:258">
      <c r="B12" s="21" t="s">
        <v>226</v>
      </c>
      <c r="C12" t="s">
        <v>227</v>
      </c>
      <c r="D12" s="21" t="s">
        <v>228</v>
      </c>
    </row>
    <row r="13" spans="1:258">
      <c r="B13" s="34" t="s">
        <v>229</v>
      </c>
      <c r="C13" t="s">
        <v>230</v>
      </c>
      <c r="D13" s="34" t="s">
        <v>210</v>
      </c>
    </row>
    <row r="14" spans="1:258">
      <c r="B14" s="34" t="s">
        <v>231</v>
      </c>
      <c r="C14" t="s">
        <v>232</v>
      </c>
      <c r="D14" s="34" t="s">
        <v>233</v>
      </c>
    </row>
    <row r="15" spans="1:258" ht="31.5">
      <c r="B15" s="34" t="s">
        <v>234</v>
      </c>
      <c r="C15" s="12" t="s">
        <v>235</v>
      </c>
      <c r="D15" s="34" t="s">
        <v>236</v>
      </c>
    </row>
    <row r="16" spans="1:258">
      <c r="B16" s="34" t="s">
        <v>237</v>
      </c>
      <c r="C16" s="12" t="s">
        <v>238</v>
      </c>
      <c r="D16" s="34" t="s">
        <v>239</v>
      </c>
    </row>
    <row r="17" spans="1:4">
      <c r="B17" s="34" t="s">
        <v>240</v>
      </c>
      <c r="C17" s="12" t="s">
        <v>241</v>
      </c>
      <c r="D17" s="34" t="s">
        <v>242</v>
      </c>
    </row>
    <row r="18" spans="1:4" ht="31.5">
      <c r="B18" s="34" t="s">
        <v>243</v>
      </c>
      <c r="C18" t="s">
        <v>244</v>
      </c>
      <c r="D18" s="34" t="s">
        <v>245</v>
      </c>
    </row>
    <row r="19" spans="1:4">
      <c r="B19" s="34" t="s">
        <v>246</v>
      </c>
      <c r="C19" s="12" t="s">
        <v>247</v>
      </c>
      <c r="D19" s="34" t="s">
        <v>248</v>
      </c>
    </row>
    <row r="20" spans="1:4" ht="45">
      <c r="B20" s="34" t="s">
        <v>249</v>
      </c>
      <c r="C20" s="34" t="s">
        <v>250</v>
      </c>
      <c r="D20" s="20" t="s">
        <v>251</v>
      </c>
    </row>
    <row r="21" spans="1:4">
      <c r="B21" s="34" t="s">
        <v>252</v>
      </c>
      <c r="C21" s="34" t="s">
        <v>253</v>
      </c>
      <c r="D21" s="34" t="s">
        <v>254</v>
      </c>
    </row>
    <row r="22" spans="1:4">
      <c r="B22" s="34" t="s">
        <v>255</v>
      </c>
      <c r="C22" s="34" t="s">
        <v>256</v>
      </c>
      <c r="D22" s="34" t="s">
        <v>257</v>
      </c>
    </row>
    <row r="23" spans="1:4">
      <c r="B23" s="34" t="s">
        <v>258</v>
      </c>
      <c r="C23" s="34" t="s">
        <v>259</v>
      </c>
      <c r="D23" s="34" t="s">
        <v>260</v>
      </c>
    </row>
    <row r="24" spans="1:4" ht="31.5">
      <c r="B24" s="34" t="s">
        <v>261</v>
      </c>
      <c r="C24" s="34" t="s">
        <v>262</v>
      </c>
      <c r="D24" s="34" t="s">
        <v>263</v>
      </c>
    </row>
    <row r="25" spans="1:4">
      <c r="B25" s="34" t="s">
        <v>264</v>
      </c>
      <c r="C25" s="34" t="s">
        <v>265</v>
      </c>
      <c r="D25" s="34" t="s">
        <v>266</v>
      </c>
    </row>
    <row r="26" spans="1:4" ht="18.75">
      <c r="A26" s="11"/>
      <c r="B26" s="34" t="s">
        <v>267</v>
      </c>
      <c r="C26" s="12" t="s">
        <v>268</v>
      </c>
      <c r="D26" s="34" t="s">
        <v>245</v>
      </c>
    </row>
    <row r="27" spans="1:4" ht="18.75">
      <c r="A27" s="11"/>
      <c r="B27" s="34" t="s">
        <v>269</v>
      </c>
      <c r="C27" s="12" t="s">
        <v>270</v>
      </c>
      <c r="D27" s="34" t="s">
        <v>271</v>
      </c>
    </row>
    <row r="28" spans="1:4" ht="18.75">
      <c r="A28" s="11"/>
      <c r="B28" s="12" t="s">
        <v>269</v>
      </c>
      <c r="C28" s="12" t="s">
        <v>270</v>
      </c>
      <c r="D28" s="34" t="s">
        <v>271</v>
      </c>
    </row>
    <row r="29" spans="1:4" ht="31.5">
      <c r="A29" s="11"/>
      <c r="B29" s="34" t="s">
        <v>272</v>
      </c>
      <c r="C29" s="34" t="s">
        <v>273</v>
      </c>
      <c r="D29" s="34" t="s">
        <v>274</v>
      </c>
    </row>
    <row r="30" spans="1:4" ht="18.75">
      <c r="A30" s="11"/>
      <c r="B30" s="34" t="s">
        <v>275</v>
      </c>
      <c r="C30" s="12" t="s">
        <v>276</v>
      </c>
      <c r="D30" s="34" t="s">
        <v>274</v>
      </c>
    </row>
    <row r="31" spans="1:4" ht="31.5">
      <c r="A31" s="11"/>
      <c r="B31" s="34" t="s">
        <v>277</v>
      </c>
      <c r="C31" s="34" t="s">
        <v>278</v>
      </c>
      <c r="D31" s="34" t="s">
        <v>274</v>
      </c>
    </row>
    <row r="32" spans="1:4" ht="31.5">
      <c r="A32" s="11"/>
      <c r="B32" s="34" t="s">
        <v>279</v>
      </c>
      <c r="C32" s="12" t="s">
        <v>280</v>
      </c>
      <c r="D32" s="34" t="s">
        <v>281</v>
      </c>
    </row>
    <row r="33" spans="1:4" ht="31.5">
      <c r="A33" s="11"/>
      <c r="B33" s="34" t="s">
        <v>282</v>
      </c>
      <c r="C33" s="12" t="s">
        <v>283</v>
      </c>
      <c r="D33" s="34" t="s">
        <v>284</v>
      </c>
    </row>
    <row r="34" spans="1:4" ht="31.5">
      <c r="A34" s="11"/>
      <c r="B34" s="34" t="s">
        <v>285</v>
      </c>
      <c r="C34" s="34" t="s">
        <v>286</v>
      </c>
      <c r="D34" s="34" t="s">
        <v>287</v>
      </c>
    </row>
    <row r="35" spans="1:4" ht="47.25">
      <c r="A35" s="11"/>
      <c r="B35" s="34" t="s">
        <v>288</v>
      </c>
      <c r="C35" s="12" t="s">
        <v>289</v>
      </c>
      <c r="D35" s="34" t="s">
        <v>290</v>
      </c>
    </row>
    <row r="36" spans="1:4" ht="31.5">
      <c r="A36" s="11"/>
      <c r="B36" s="34" t="s">
        <v>291</v>
      </c>
      <c r="C36" s="12" t="s">
        <v>292</v>
      </c>
      <c r="D36" s="34" t="s">
        <v>293</v>
      </c>
    </row>
    <row r="37" spans="1:4" ht="31.5">
      <c r="A37" s="11"/>
      <c r="B37" s="34" t="s">
        <v>294</v>
      </c>
      <c r="C37" s="12" t="s">
        <v>295</v>
      </c>
      <c r="D37" s="34" t="s">
        <v>296</v>
      </c>
    </row>
    <row r="38" spans="1:4" ht="31.5">
      <c r="A38" s="11"/>
      <c r="B38" s="34" t="s">
        <v>297</v>
      </c>
      <c r="C38" s="34" t="s">
        <v>298</v>
      </c>
      <c r="D38" s="34" t="s">
        <v>299</v>
      </c>
    </row>
    <row r="39" spans="1:4" ht="31.5">
      <c r="B39" s="34" t="s">
        <v>300</v>
      </c>
      <c r="C39" s="12" t="s">
        <v>301</v>
      </c>
      <c r="D39" s="34" t="s">
        <v>302</v>
      </c>
    </row>
    <row r="40" spans="1:4" ht="31.5">
      <c r="B40" s="34" t="s">
        <v>303</v>
      </c>
      <c r="C40" s="12" t="s">
        <v>304</v>
      </c>
      <c r="D40" s="34" t="s">
        <v>305</v>
      </c>
    </row>
    <row r="41" spans="1:4" ht="31.5">
      <c r="B41" s="34" t="s">
        <v>306</v>
      </c>
      <c r="C41" s="34" t="s">
        <v>307</v>
      </c>
      <c r="D41" s="34" t="s">
        <v>302</v>
      </c>
    </row>
    <row r="42" spans="1:4" ht="47.25">
      <c r="B42" s="34" t="s">
        <v>308</v>
      </c>
      <c r="C42" s="34" t="s">
        <v>309</v>
      </c>
      <c r="D42" s="34" t="s">
        <v>302</v>
      </c>
    </row>
    <row r="43" spans="1:4">
      <c r="B43" s="34" t="s">
        <v>310</v>
      </c>
      <c r="C43" s="34" t="s">
        <v>311</v>
      </c>
      <c r="D43" s="34" t="s">
        <v>312</v>
      </c>
    </row>
    <row r="44" spans="1:4" ht="126">
      <c r="B44" s="34" t="s">
        <v>313</v>
      </c>
      <c r="C44" s="34" t="s">
        <v>314</v>
      </c>
      <c r="D44" s="34" t="s">
        <v>315</v>
      </c>
    </row>
    <row r="45" spans="1:4" ht="31.5">
      <c r="B45" s="34" t="s">
        <v>316</v>
      </c>
      <c r="C45" s="12" t="s">
        <v>317</v>
      </c>
      <c r="D45" s="34" t="s">
        <v>318</v>
      </c>
    </row>
    <row r="46" spans="1:4" ht="30">
      <c r="B46" s="34" t="s">
        <v>319</v>
      </c>
      <c r="C46" s="34" t="s">
        <v>320</v>
      </c>
      <c r="D46" s="20" t="s">
        <v>321</v>
      </c>
    </row>
    <row r="47" spans="1:4" ht="31.5">
      <c r="B47" s="34" t="s">
        <v>322</v>
      </c>
      <c r="C47" s="12" t="s">
        <v>323</v>
      </c>
      <c r="D47" s="34" t="s">
        <v>324</v>
      </c>
    </row>
    <row r="48" spans="1:4" ht="31.5">
      <c r="B48" s="34" t="s">
        <v>325</v>
      </c>
      <c r="C48" s="12" t="s">
        <v>326</v>
      </c>
      <c r="D48" s="34" t="s">
        <v>281</v>
      </c>
    </row>
    <row r="49" spans="1:258">
      <c r="B49" s="34" t="s">
        <v>327</v>
      </c>
      <c r="C49" s="34" t="s">
        <v>328</v>
      </c>
      <c r="D49" s="34" t="s">
        <v>329</v>
      </c>
    </row>
    <row r="50" spans="1:258" ht="31.5">
      <c r="B50" s="34" t="s">
        <v>330</v>
      </c>
      <c r="C50" s="34" t="s">
        <v>331</v>
      </c>
      <c r="D50" s="34" t="s">
        <v>332</v>
      </c>
    </row>
    <row r="51" spans="1:258">
      <c r="B51" s="34" t="s">
        <v>333</v>
      </c>
      <c r="C51" s="12" t="s">
        <v>334</v>
      </c>
      <c r="D51" s="34" t="s">
        <v>236</v>
      </c>
    </row>
    <row r="52" spans="1:258">
      <c r="B52" s="34" t="s">
        <v>335</v>
      </c>
      <c r="C52" s="34"/>
      <c r="D52" s="34" t="s">
        <v>245</v>
      </c>
    </row>
    <row r="53" spans="1:258">
      <c r="B53" s="34"/>
      <c r="C53" s="34"/>
      <c r="D53" s="34"/>
    </row>
    <row r="54" spans="1:258" s="28" customFormat="1" ht="18.75">
      <c r="A54" s="2"/>
      <c r="B54" s="27" t="s">
        <v>202</v>
      </c>
      <c r="C54" s="27" t="s">
        <v>336</v>
      </c>
      <c r="D54" s="27" t="s">
        <v>204</v>
      </c>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4"/>
      <c r="DO54" s="124"/>
      <c r="DP54" s="124"/>
      <c r="DQ54" s="124"/>
      <c r="DR54" s="124"/>
      <c r="DS54" s="124"/>
      <c r="DT54" s="124"/>
      <c r="DU54" s="124"/>
      <c r="DV54" s="124"/>
      <c r="DW54" s="124"/>
      <c r="DX54" s="124"/>
      <c r="DY54" s="124"/>
      <c r="DZ54" s="124"/>
      <c r="EA54" s="124"/>
      <c r="EB54" s="124"/>
      <c r="EC54" s="124"/>
      <c r="ED54" s="124"/>
      <c r="EE54" s="124"/>
      <c r="EF54" s="124"/>
      <c r="EG54" s="124"/>
      <c r="EH54" s="124"/>
      <c r="EI54" s="124"/>
      <c r="EJ54" s="124"/>
      <c r="EK54" s="124"/>
      <c r="EL54" s="124"/>
      <c r="EM54" s="124"/>
      <c r="EN54" s="124"/>
      <c r="EO54" s="124"/>
      <c r="EP54" s="124"/>
      <c r="EQ54" s="124"/>
      <c r="ER54" s="124"/>
      <c r="ES54" s="124"/>
      <c r="ET54" s="124"/>
      <c r="EU54" s="124"/>
      <c r="EV54" s="124"/>
      <c r="EW54" s="124"/>
      <c r="EX54" s="124"/>
      <c r="EY54" s="124"/>
      <c r="EZ54" s="124"/>
      <c r="FA54" s="124"/>
      <c r="FB54" s="124"/>
      <c r="FC54" s="124"/>
      <c r="FD54" s="124"/>
      <c r="FE54" s="124"/>
      <c r="FF54" s="124"/>
      <c r="FG54" s="124"/>
      <c r="FH54" s="124"/>
      <c r="FI54" s="124"/>
      <c r="FJ54" s="124"/>
      <c r="FK54" s="124"/>
      <c r="FL54" s="124"/>
      <c r="FM54" s="124"/>
      <c r="FN54" s="124"/>
      <c r="FO54" s="124"/>
      <c r="FP54" s="124"/>
      <c r="FQ54" s="124"/>
      <c r="FR54" s="124"/>
      <c r="FS54" s="124"/>
      <c r="FT54" s="124"/>
      <c r="FU54" s="124"/>
      <c r="FV54" s="124"/>
      <c r="FW54" s="124"/>
      <c r="FX54" s="124"/>
      <c r="FY54" s="124"/>
      <c r="FZ54" s="124"/>
      <c r="GA54" s="124"/>
      <c r="GB54" s="124"/>
      <c r="GC54" s="124"/>
      <c r="GD54" s="124"/>
      <c r="GE54" s="124"/>
      <c r="GF54" s="124"/>
      <c r="GG54" s="124"/>
      <c r="GH54" s="124"/>
      <c r="GI54" s="124"/>
      <c r="GJ54" s="124"/>
      <c r="GK54" s="124"/>
      <c r="GL54" s="124"/>
      <c r="GM54" s="124"/>
      <c r="GN54" s="124"/>
      <c r="GO54" s="124"/>
      <c r="GP54" s="124"/>
      <c r="GQ54" s="124"/>
      <c r="GR54" s="124"/>
      <c r="GS54" s="124"/>
      <c r="GT54" s="124"/>
      <c r="GU54" s="124"/>
      <c r="GV54" s="124"/>
      <c r="GW54" s="124"/>
      <c r="GX54" s="124"/>
      <c r="GY54" s="124"/>
      <c r="GZ54" s="124"/>
      <c r="HA54" s="124"/>
      <c r="HB54" s="124"/>
      <c r="HC54" s="124"/>
      <c r="HD54" s="124"/>
      <c r="HE54" s="124"/>
      <c r="HF54" s="124"/>
      <c r="HG54" s="124"/>
      <c r="HH54" s="124"/>
      <c r="HI54" s="124"/>
      <c r="HJ54" s="124"/>
      <c r="HK54" s="124"/>
      <c r="HL54" s="124"/>
      <c r="HM54" s="124"/>
      <c r="HN54" s="124"/>
      <c r="HO54" s="124"/>
      <c r="HP54" s="124"/>
      <c r="HQ54" s="124"/>
      <c r="HR54" s="124"/>
      <c r="HS54" s="124"/>
      <c r="HT54" s="124"/>
      <c r="HU54" s="124"/>
      <c r="HV54" s="124"/>
      <c r="HW54" s="124"/>
      <c r="HX54" s="124"/>
      <c r="HY54" s="124"/>
      <c r="HZ54" s="124"/>
      <c r="IA54" s="124"/>
      <c r="IB54" s="124"/>
      <c r="IC54" s="124"/>
      <c r="ID54" s="124"/>
      <c r="IE54" s="124"/>
      <c r="IF54" s="124"/>
      <c r="IG54" s="124"/>
      <c r="IH54" s="124"/>
      <c r="II54" s="124"/>
      <c r="IJ54" s="124"/>
      <c r="IK54" s="124"/>
      <c r="IL54" s="124"/>
      <c r="IM54" s="124"/>
      <c r="IN54" s="124"/>
      <c r="IO54" s="124"/>
      <c r="IP54" s="124"/>
      <c r="IQ54" s="124"/>
      <c r="IR54" s="124"/>
      <c r="IS54" s="124"/>
      <c r="IT54" s="124"/>
      <c r="IU54" s="124"/>
      <c r="IV54" s="124"/>
      <c r="IW54" s="124"/>
      <c r="IX54" s="124"/>
    </row>
    <row r="55" spans="1:258">
      <c r="B55" s="22" t="s">
        <v>337</v>
      </c>
      <c r="C55" s="22" t="s">
        <v>338</v>
      </c>
      <c r="D55" s="22"/>
    </row>
    <row r="56" spans="1:258">
      <c r="B56" s="22" t="s">
        <v>339</v>
      </c>
      <c r="C56" s="22" t="s">
        <v>340</v>
      </c>
      <c r="D56" s="22" t="s">
        <v>341</v>
      </c>
    </row>
    <row r="57" spans="1:258">
      <c r="B57" s="22" t="s">
        <v>342</v>
      </c>
      <c r="C57" s="22" t="s">
        <v>340</v>
      </c>
      <c r="D57" s="22" t="s">
        <v>343</v>
      </c>
    </row>
    <row r="58" spans="1:258">
      <c r="B58" s="22" t="s">
        <v>344</v>
      </c>
      <c r="C58" s="23" t="s">
        <v>340</v>
      </c>
      <c r="D58" s="22" t="s">
        <v>343</v>
      </c>
    </row>
    <row r="59" spans="1:258" ht="30">
      <c r="B59" s="22" t="s">
        <v>345</v>
      </c>
      <c r="C59" s="22" t="s">
        <v>346</v>
      </c>
      <c r="D59" s="22" t="s">
        <v>347</v>
      </c>
    </row>
    <row r="60" spans="1:258">
      <c r="B60" s="22" t="s">
        <v>348</v>
      </c>
      <c r="C60" s="22" t="s">
        <v>349</v>
      </c>
      <c r="D60" s="22" t="s">
        <v>350</v>
      </c>
    </row>
    <row r="61" spans="1:258">
      <c r="B61" s="22" t="s">
        <v>351</v>
      </c>
      <c r="C61" s="22" t="s">
        <v>349</v>
      </c>
      <c r="D61" s="22" t="s">
        <v>350</v>
      </c>
    </row>
    <row r="62" spans="1:258">
      <c r="B62" s="22" t="s">
        <v>352</v>
      </c>
      <c r="C62" s="22" t="s">
        <v>353</v>
      </c>
      <c r="D62" s="22" t="s">
        <v>354</v>
      </c>
    </row>
    <row r="63" spans="1:258">
      <c r="B63" s="22" t="s">
        <v>355</v>
      </c>
      <c r="C63" s="22" t="s">
        <v>356</v>
      </c>
      <c r="D63" s="22" t="s">
        <v>354</v>
      </c>
    </row>
    <row r="64" spans="1:258">
      <c r="B64" s="22" t="s">
        <v>357</v>
      </c>
      <c r="C64" s="22" t="s">
        <v>358</v>
      </c>
      <c r="D64" s="22" t="s">
        <v>359</v>
      </c>
    </row>
    <row r="65" spans="2:4">
      <c r="B65" s="22" t="s">
        <v>357</v>
      </c>
      <c r="C65" t="s">
        <v>358</v>
      </c>
      <c r="D65" s="22" t="s">
        <v>360</v>
      </c>
    </row>
    <row r="66" spans="2:4">
      <c r="B66" s="22" t="s">
        <v>361</v>
      </c>
      <c r="C66" s="22" t="s">
        <v>358</v>
      </c>
      <c r="D66" s="22" t="s">
        <v>359</v>
      </c>
    </row>
    <row r="67" spans="2:4">
      <c r="B67" s="22" t="s">
        <v>362</v>
      </c>
      <c r="C67" s="22" t="s">
        <v>363</v>
      </c>
      <c r="D67" s="22"/>
    </row>
    <row r="68" spans="2:4">
      <c r="B68" s="22" t="s">
        <v>364</v>
      </c>
      <c r="C68" s="22" t="s">
        <v>365</v>
      </c>
      <c r="D68" s="22" t="s">
        <v>366</v>
      </c>
    </row>
    <row r="69" spans="2:4">
      <c r="B69" s="22" t="s">
        <v>367</v>
      </c>
      <c r="C69" s="22" t="s">
        <v>368</v>
      </c>
      <c r="D69" s="22" t="s">
        <v>369</v>
      </c>
    </row>
    <row r="70" spans="2:4">
      <c r="B70" s="22" t="s">
        <v>370</v>
      </c>
      <c r="C70" s="22" t="s">
        <v>368</v>
      </c>
      <c r="D70" s="22" t="s">
        <v>371</v>
      </c>
    </row>
    <row r="71" spans="2:4">
      <c r="B71" s="22" t="s">
        <v>372</v>
      </c>
      <c r="C71" s="22" t="s">
        <v>373</v>
      </c>
      <c r="D71" s="22" t="s">
        <v>33</v>
      </c>
    </row>
    <row r="72" spans="2:4">
      <c r="B72" s="22" t="s">
        <v>374</v>
      </c>
      <c r="C72" s="22" t="s">
        <v>375</v>
      </c>
      <c r="D72" s="22"/>
    </row>
    <row r="73" spans="2:4">
      <c r="B73" s="22" t="s">
        <v>376</v>
      </c>
      <c r="C73" s="22"/>
      <c r="D73" s="22" t="s">
        <v>377</v>
      </c>
    </row>
    <row r="74" spans="2:4">
      <c r="B74" s="22" t="s">
        <v>378</v>
      </c>
      <c r="C74" s="22" t="s">
        <v>338</v>
      </c>
      <c r="D74" s="22"/>
    </row>
    <row r="75" spans="2:4">
      <c r="B75" s="22" t="s">
        <v>379</v>
      </c>
      <c r="C75" s="23" t="s">
        <v>380</v>
      </c>
      <c r="D75" s="22" t="s">
        <v>377</v>
      </c>
    </row>
    <row r="76" spans="2:4" ht="30">
      <c r="B76" s="22" t="s">
        <v>381</v>
      </c>
      <c r="C76" s="22" t="s">
        <v>382</v>
      </c>
      <c r="D76" s="22" t="s">
        <v>354</v>
      </c>
    </row>
    <row r="77" spans="2:4">
      <c r="B77" s="22" t="s">
        <v>383</v>
      </c>
      <c r="C77" s="22" t="s">
        <v>384</v>
      </c>
      <c r="D77" s="22" t="s">
        <v>385</v>
      </c>
    </row>
    <row r="78" spans="2:4">
      <c r="B78" s="22" t="s">
        <v>386</v>
      </c>
      <c r="C78" s="22" t="s">
        <v>387</v>
      </c>
      <c r="D78" s="22"/>
    </row>
    <row r="79" spans="2:4">
      <c r="B79" s="22" t="s">
        <v>388</v>
      </c>
      <c r="C79" s="22" t="s">
        <v>387</v>
      </c>
      <c r="D79" s="22"/>
    </row>
    <row r="80" spans="2:4">
      <c r="B80" s="22" t="s">
        <v>389</v>
      </c>
      <c r="C80" s="23" t="s">
        <v>390</v>
      </c>
      <c r="D80" s="22" t="s">
        <v>391</v>
      </c>
    </row>
    <row r="81" spans="2:4">
      <c r="B81" s="22" t="s">
        <v>392</v>
      </c>
      <c r="C81" s="22" t="s">
        <v>393</v>
      </c>
      <c r="D81" s="22" t="s">
        <v>394</v>
      </c>
    </row>
    <row r="82" spans="2:4">
      <c r="B82" s="22" t="s">
        <v>395</v>
      </c>
      <c r="C82" s="22" t="s">
        <v>393</v>
      </c>
      <c r="D82" s="22" t="s">
        <v>394</v>
      </c>
    </row>
    <row r="83" spans="2:4">
      <c r="B83" s="22" t="s">
        <v>396</v>
      </c>
      <c r="C83" s="22" t="s">
        <v>397</v>
      </c>
      <c r="D83" s="22" t="s">
        <v>398</v>
      </c>
    </row>
    <row r="84" spans="2:4">
      <c r="B84" s="22" t="s">
        <v>399</v>
      </c>
      <c r="C84" s="22" t="s">
        <v>400</v>
      </c>
      <c r="D84" s="22" t="s">
        <v>385</v>
      </c>
    </row>
    <row r="85" spans="2:4" ht="30">
      <c r="B85" s="22" t="s">
        <v>401</v>
      </c>
      <c r="C85" s="22" t="s">
        <v>402</v>
      </c>
      <c r="D85" s="22" t="s">
        <v>403</v>
      </c>
    </row>
    <row r="86" spans="2:4" ht="30">
      <c r="B86" s="22" t="s">
        <v>404</v>
      </c>
      <c r="C86" s="22" t="s">
        <v>405</v>
      </c>
      <c r="D86" s="22" t="s">
        <v>406</v>
      </c>
    </row>
    <row r="87" spans="2:4" ht="30">
      <c r="B87" s="22" t="s">
        <v>407</v>
      </c>
      <c r="C87" s="22" t="s">
        <v>405</v>
      </c>
      <c r="D87" s="22" t="s">
        <v>406</v>
      </c>
    </row>
    <row r="88" spans="2:4">
      <c r="B88" s="22" t="s">
        <v>408</v>
      </c>
      <c r="C88" s="22" t="s">
        <v>405</v>
      </c>
      <c r="D88" s="22" t="s">
        <v>406</v>
      </c>
    </row>
    <row r="89" spans="2:4">
      <c r="B89" s="22" t="s">
        <v>409</v>
      </c>
      <c r="C89" s="22" t="s">
        <v>410</v>
      </c>
      <c r="D89" s="22"/>
    </row>
    <row r="90" spans="2:4">
      <c r="B90" s="22" t="s">
        <v>411</v>
      </c>
      <c r="C90" s="22" t="s">
        <v>412</v>
      </c>
      <c r="D90" s="22" t="s">
        <v>350</v>
      </c>
    </row>
    <row r="91" spans="2:4">
      <c r="B91" s="22" t="s">
        <v>413</v>
      </c>
      <c r="C91" s="22" t="s">
        <v>340</v>
      </c>
      <c r="D91" s="22" t="s">
        <v>343</v>
      </c>
    </row>
    <row r="92" spans="2:4">
      <c r="B92" s="22" t="s">
        <v>414</v>
      </c>
      <c r="C92" s="22" t="s">
        <v>415</v>
      </c>
      <c r="D92" s="22" t="s">
        <v>347</v>
      </c>
    </row>
    <row r="93" spans="2:4" ht="30">
      <c r="B93" s="22" t="s">
        <v>416</v>
      </c>
      <c r="C93" s="22" t="s">
        <v>417</v>
      </c>
      <c r="D93" s="22"/>
    </row>
    <row r="94" spans="2:4">
      <c r="B94" s="22" t="s">
        <v>418</v>
      </c>
      <c r="C94" s="22" t="s">
        <v>419</v>
      </c>
      <c r="D94" s="22"/>
    </row>
    <row r="95" spans="2:4">
      <c r="B95" s="22" t="s">
        <v>420</v>
      </c>
      <c r="C95" s="22" t="s">
        <v>387</v>
      </c>
      <c r="D95" s="22"/>
    </row>
    <row r="96" spans="2:4" s="2" customFormat="1">
      <c r="B96" s="177"/>
      <c r="C96" s="177"/>
      <c r="D96" s="214"/>
    </row>
    <row r="97" spans="2:4" s="2" customFormat="1">
      <c r="B97" s="177"/>
      <c r="C97" s="177"/>
      <c r="D97" s="214"/>
    </row>
    <row r="98" spans="2:4" s="2" customFormat="1">
      <c r="B98" s="177"/>
      <c r="C98" s="177"/>
      <c r="D98" s="214"/>
    </row>
    <row r="99" spans="2:4" s="2" customFormat="1">
      <c r="B99" s="177"/>
      <c r="C99" s="177"/>
      <c r="D99" s="214"/>
    </row>
    <row r="100" spans="2:4" s="2" customFormat="1">
      <c r="B100" s="177"/>
      <c r="C100" s="177"/>
      <c r="D100" s="214"/>
    </row>
    <row r="101" spans="2:4" s="2" customFormat="1">
      <c r="B101" s="177"/>
      <c r="C101" s="177"/>
      <c r="D101" s="214"/>
    </row>
    <row r="102" spans="2:4" s="2" customFormat="1">
      <c r="B102" s="177"/>
      <c r="C102" s="177"/>
      <c r="D102" s="214"/>
    </row>
    <row r="103" spans="2:4" s="2" customFormat="1">
      <c r="B103" s="177"/>
      <c r="C103" s="177"/>
      <c r="D103" s="214"/>
    </row>
    <row r="104" spans="2:4" s="2" customFormat="1"/>
    <row r="105" spans="2:4" s="2" customFormat="1"/>
    <row r="106" spans="2:4" s="2" customFormat="1"/>
    <row r="107" spans="2:4" s="2" customFormat="1"/>
    <row r="108" spans="2:4" s="2" customFormat="1"/>
    <row r="109" spans="2:4" s="2" customFormat="1"/>
    <row r="110" spans="2:4" s="2" customFormat="1"/>
    <row r="111" spans="2:4" s="2" customFormat="1"/>
    <row r="112" spans="2:4"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row r="249" s="2" customFormat="1"/>
    <row r="250" s="2" customFormat="1"/>
    <row r="251" s="2" customFormat="1"/>
    <row r="252" s="2" customFormat="1"/>
    <row r="253" s="2" customFormat="1"/>
    <row r="254" s="2" customFormat="1"/>
    <row r="255" s="2" customFormat="1"/>
    <row r="256" s="2" customFormat="1"/>
    <row r="257" s="2" customFormat="1"/>
    <row r="258" s="2" customFormat="1"/>
    <row r="259" s="2" customFormat="1"/>
    <row r="260" s="2" customFormat="1"/>
    <row r="261" s="2" customFormat="1"/>
    <row r="262" s="2" customFormat="1"/>
    <row r="263" s="2" customFormat="1"/>
    <row r="264" s="2" customFormat="1"/>
    <row r="265" s="2" customFormat="1"/>
    <row r="266" s="2" customFormat="1"/>
    <row r="267" s="2" customFormat="1"/>
    <row r="268" s="2" customFormat="1"/>
    <row r="269" s="2" customFormat="1"/>
    <row r="270" s="2" customFormat="1"/>
    <row r="271" s="2" customFormat="1"/>
    <row r="272" s="2" customFormat="1"/>
    <row r="273" s="2" customFormat="1"/>
    <row r="274" s="2" customFormat="1"/>
    <row r="275" s="2" customFormat="1"/>
    <row r="276" s="2" customFormat="1"/>
    <row r="277" s="2" customFormat="1"/>
    <row r="278" s="2" customFormat="1"/>
    <row r="279" s="2" customFormat="1"/>
    <row r="280" s="2" customFormat="1"/>
    <row r="281" s="2" customFormat="1"/>
    <row r="282" s="2" customFormat="1"/>
    <row r="283" s="2" customFormat="1"/>
    <row r="284" s="2" customFormat="1"/>
    <row r="285" s="2" customFormat="1"/>
    <row r="286" s="2" customFormat="1"/>
    <row r="287" s="2" customFormat="1"/>
    <row r="288" s="2" customFormat="1"/>
    <row r="289" s="2" customFormat="1"/>
    <row r="290" s="2" customFormat="1"/>
    <row r="291" s="2" customFormat="1"/>
    <row r="292" s="2" customFormat="1"/>
    <row r="293" s="2" customFormat="1"/>
    <row r="294" s="2" customFormat="1"/>
    <row r="295" s="2" customFormat="1"/>
    <row r="296" s="2" customFormat="1"/>
    <row r="297" s="2" customFormat="1"/>
    <row r="298" s="2" customFormat="1"/>
    <row r="299" s="2" customFormat="1"/>
    <row r="300" s="2" customFormat="1"/>
    <row r="301" s="2" customFormat="1"/>
    <row r="302" s="2" customFormat="1"/>
    <row r="303" s="2" customFormat="1"/>
    <row r="304" s="2" customFormat="1"/>
    <row r="305" s="2" customFormat="1"/>
    <row r="306" s="2" customFormat="1"/>
    <row r="307" s="2" customFormat="1"/>
    <row r="308" s="2" customFormat="1"/>
    <row r="309" s="2" customFormat="1"/>
    <row r="310" s="2" customFormat="1"/>
    <row r="311" s="2" customFormat="1"/>
    <row r="312" s="2" customFormat="1"/>
  </sheetData>
  <sheetProtection algorithmName="SHA-512" hashValue="wMwWLKlWaAgOu1cXiAG3j/aKrqEgXHAJJlTJtYCMo0R71EkHUW1wf650MjU5e8BNZ0QWKm4P6uoK3Tz0DkOcNQ==" saltValue="40m+s6sPC1NU6Lkg9TiyBA==" spinCount="100000" sheet="1" objects="1" scenarios="1"/>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MITRE Work" ma:contentTypeID="0x0101000838E6EC9745594599CC3A8E94BA98D800884A630EB959F54CB8FF0B8732EE00B1" ma:contentTypeVersion="23" ma:contentTypeDescription="Materials and documents that contain MITRE authored content and other content directly attributable to MITRE and its work" ma:contentTypeScope="" ma:versionID="1f2a7f30e87eaa808c738c7b09b28c8a">
  <xsd:schema xmlns:xsd="http://www.w3.org/2001/XMLSchema" xmlns:xs="http://www.w3.org/2001/XMLSchema" xmlns:p="http://schemas.microsoft.com/office/2006/metadata/properties" xmlns:ns2="http://schemas.microsoft.com/sharepoint/v3/fields" xmlns:ns3="cf5417ac-4ede-4e79-8e86-279ac23680f0" xmlns:ns4="a8fae32a-e3bb-4d5a-acd1-bb560f67ec6e" xmlns:ns5="b5a44311-ed64-4a72-909f-c9dc6973bde2" targetNamespace="http://schemas.microsoft.com/office/2006/metadata/properties" ma:root="true" ma:fieldsID="0cdb59ca86e62ade765d460e359abeb3" ns2:_="" ns3:_="" ns4:_="" ns5:_="">
    <xsd:import namespace="http://schemas.microsoft.com/sharepoint/v3/fields"/>
    <xsd:import namespace="cf5417ac-4ede-4e79-8e86-279ac23680f0"/>
    <xsd:import namespace="a8fae32a-e3bb-4d5a-acd1-bb560f67ec6e"/>
    <xsd:import namespace="b5a44311-ed64-4a72-909f-c9dc6973bde2"/>
    <xsd:element name="properties">
      <xsd:complexType>
        <xsd:sequence>
          <xsd:element name="documentManagement">
            <xsd:complexType>
              <xsd:all>
                <xsd:element ref="ns2:_Contributor" minOccurs="0"/>
                <xsd:element ref="ns3:MITRE_x0020_Sensitivity"/>
                <xsd:element ref="ns3:Release_x0020_Statement"/>
                <xsd:element ref="ns4:Date_x0020_Sent_x0020_to_x0020_Sponsor" minOccurs="0"/>
                <xsd:element ref="ns4:Sent_x0020_to_x0020_Name" minOccurs="0"/>
                <xsd:element ref="ns3:SharedWithUsers" minOccurs="0"/>
                <xsd:element ref="ns3:SharedWithDetails"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lcf76f155ced4ddcb4097134ff3c332f" minOccurs="0"/>
                <xsd:element ref="ns5:TaxCatchAll" minOccurs="0"/>
                <xsd:element ref="ns4:MediaServiceOCR" minOccurs="0"/>
                <xsd:element ref="ns4:MediaServiceGenerationTime" minOccurs="0"/>
                <xsd:element ref="ns4:MediaServiceEventHashCode"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ntributor" ma:index="9" nillable="true" ma:displayName="Contributor" ma:description="One or more people or organizations that contributed to this resource" ma:internalName="_Contributor"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5417ac-4ede-4e79-8e86-279ac23680f0" elementFormDefault="qualified">
    <xsd:import namespace="http://schemas.microsoft.com/office/2006/documentManagement/types"/>
    <xsd:import namespace="http://schemas.microsoft.com/office/infopath/2007/PartnerControls"/>
    <xsd:element name="MITRE_x0020_Sensitivity" ma:index="10" ma:displayName="Sensitivity" ma:default="Internal MITRE Information" ma:format="Dropdown" ma:internalName="MITRE_x0020_Sensitivity" ma:readOnly="false">
      <xsd:simpleType>
        <xsd:restriction base="dms:Choice">
          <xsd:enumeration value="Public Information"/>
          <xsd:enumeration value="Internal MITRE Information"/>
          <xsd:enumeration value="Sensitive Information"/>
          <xsd:enumeration value="Highly Sensitive Information"/>
        </xsd:restriction>
      </xsd:simpleType>
    </xsd:element>
    <xsd:element name="Release_x0020_Statement" ma:index="11" ma:displayName="Release Statement" ma:default="For Internal MITRE Use" ma:format="Dropdown" ma:internalName="Release_x0020_Statement" ma:readOnly="false">
      <xsd:simpleType>
        <xsd:union memberTypes="dms:Text">
          <xsd:simpleType>
            <xsd:restriction base="dms:Choice">
              <xsd:enumeration value="Approved for Public Release"/>
              <xsd:enumeration value="For Internal MITRE Use"/>
              <xsd:enumeration value="For Release to All Sponsors"/>
              <xsd:enumeration value="For Limited Internal MITRE Use"/>
              <xsd:enumeration value="For Limited External Release"/>
              <xsd:enumeration value="Privileged: Sensitive Personal Information"/>
              <xsd:enumeration value="MITRE Proprietary"/>
              <xsd:enumeration value="Source Selection Sensitive"/>
              <xsd:enumeration value="Restricted: Highly Sensitive Personal Information"/>
            </xsd:restriction>
          </xsd:simpleType>
        </xsd:unio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fae32a-e3bb-4d5a-acd1-bb560f67ec6e" elementFormDefault="qualified">
    <xsd:import namespace="http://schemas.microsoft.com/office/2006/documentManagement/types"/>
    <xsd:import namespace="http://schemas.microsoft.com/office/infopath/2007/PartnerControls"/>
    <xsd:element name="Date_x0020_Sent_x0020_to_x0020_Sponsor" ma:index="12" nillable="true" ma:displayName="Date Sent to Sponsor" ma:format="DateOnly" ma:indexed="true" ma:internalName="Date_x0020_Sent_x0020_to_x0020_Sponsor" ma:readOnly="false">
      <xsd:simpleType>
        <xsd:restriction base="dms:DateTime"/>
      </xsd:simpleType>
    </xsd:element>
    <xsd:element name="Sent_x0020_to_x0020_Name" ma:index="13" nillable="true" ma:displayName="Sent to Name" ma:internalName="Sent_x0020_to_x0020_Name" ma:readOnly="false">
      <xsd:simpleType>
        <xsd:restriction base="dms:Text">
          <xsd:maxLength value="255"/>
        </xsd:restrictio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ea1a638-fe8f-4e55-a8a3-ec1a1fdf419b"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a44311-ed64-4a72-909f-c9dc6973bde2"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dbbb2b-8b88-4e35-a33f-f0766f8ec5ec}" ma:internalName="TaxCatchAll" ma:showField="CatchAllData" ma:web="cf5417ac-4ede-4e79-8e86-279ac23680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lease_x0020_Statement xmlns="cf5417ac-4ede-4e79-8e86-279ac23680f0">For Internal MITRE Use</Release_x0020_Statement>
    <_Contributor xmlns="http://schemas.microsoft.com/sharepoint/v3/fields" xsi:nil="true"/>
    <Date_x0020_Sent_x0020_to_x0020_Sponsor xmlns="a8fae32a-e3bb-4d5a-acd1-bb560f67ec6e" xsi:nil="true"/>
    <Sent_x0020_to_x0020_Name xmlns="a8fae32a-e3bb-4d5a-acd1-bb560f67ec6e" xsi:nil="true"/>
    <MITRE_x0020_Sensitivity xmlns="cf5417ac-4ede-4e79-8e86-279ac23680f0">Internal MITRE Information</MITRE_x0020_Sensitivity>
    <TaxCatchAll xmlns="b5a44311-ed64-4a72-909f-c9dc6973bde2" xsi:nil="true"/>
    <lcf76f155ced4ddcb4097134ff3c332f xmlns="a8fae32a-e3bb-4d5a-acd1-bb560f67e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0E3719-4201-4543-9908-0910674DD17A}">
  <ds:schemaRefs>
    <ds:schemaRef ds:uri="http://schemas.microsoft.com/sharepoint/v3/contenttype/forms"/>
  </ds:schemaRefs>
</ds:datastoreItem>
</file>

<file path=customXml/itemProps2.xml><?xml version="1.0" encoding="utf-8"?>
<ds:datastoreItem xmlns:ds="http://schemas.openxmlformats.org/officeDocument/2006/customXml" ds:itemID="{16C52796-7E3C-48B7-AB84-EC3F00E75E0F}">
  <ds:schemaRefs>
    <ds:schemaRef ds:uri="http://schemas.microsoft.com/office/2006/metadata/customXsn"/>
  </ds:schemaRefs>
</ds:datastoreItem>
</file>

<file path=customXml/itemProps3.xml><?xml version="1.0" encoding="utf-8"?>
<ds:datastoreItem xmlns:ds="http://schemas.openxmlformats.org/officeDocument/2006/customXml" ds:itemID="{99F81512-68C2-421C-86A0-D59759D118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cf5417ac-4ede-4e79-8e86-279ac23680f0"/>
    <ds:schemaRef ds:uri="a8fae32a-e3bb-4d5a-acd1-bb560f67ec6e"/>
    <ds:schemaRef ds:uri="b5a44311-ed64-4a72-909f-c9dc6973bd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048E7B-1682-49EE-A8B8-67F97723380A}">
  <ds:schemaRefs>
    <ds:schemaRef ds:uri="http://purl.org/dc/terms/"/>
    <ds:schemaRef ds:uri="http://schemas.microsoft.com/office/2006/metadata/properties"/>
    <ds:schemaRef ds:uri="cf5417ac-4ede-4e79-8e86-279ac23680f0"/>
    <ds:schemaRef ds:uri="a8fae32a-e3bb-4d5a-acd1-bb560f67ec6e"/>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documentManagement/types"/>
    <ds:schemaRef ds:uri="b5a44311-ed64-4a72-909f-c9dc6973bde2"/>
    <ds:schemaRef ds:uri="http://schemas.microsoft.com/sharepoint/v3/field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Asssumptions</vt:lpstr>
      <vt:lpstr>Instructional Guidance</vt:lpstr>
      <vt:lpstr>System Identification</vt:lpstr>
      <vt:lpstr>IDRE Mandatory Baseline</vt:lpstr>
      <vt:lpstr>Entity-Specific Tailoring</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England-Gordon, John (CMS/CCIIO)</cp:lastModifiedBy>
  <cp:revision/>
  <dcterms:created xsi:type="dcterms:W3CDTF">2023-06-22T21:15:02Z</dcterms:created>
  <dcterms:modified xsi:type="dcterms:W3CDTF">2026-09-17T14:24:13Z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0x0101000838E6EC9745594599CC3A8E94BA98D800884A630EB959F54CB8FF0B8732EE00B1</vt:lpwstr>
  </property>
  <property fmtid="{D5CDD505-2E9C-101B-9397-08002B2CF9AE}" pid="3" name="MediaServiceImageTags">
    <vt:lpwstr/>
  </property>
</Properties>
</file>