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un\Active\Projects\CCSQ_PAC_QRP_Support\Measures\Global\QM_Manuals\IRF_LTCH\LTCH\LTCH_QM_Addendum_V3.1.2\Risk-adjustment_appendix\Ready_for_508\508c\"/>
    </mc:Choice>
  </mc:AlternateContent>
  <bookViews>
    <workbookView xWindow="1860" yWindow="-2025" windowWidth="19140" windowHeight="9075"/>
  </bookViews>
  <sheets>
    <sheet name="Overview" sheetId="3" r:id="rId1"/>
    <sheet name="Schedule" sheetId="4" r:id="rId2"/>
    <sheet name="National Average" sheetId="1" r:id="rId3"/>
    <sheet name="Pressure Ulcer Injury" sheetId="6" r:id="rId4"/>
    <sheet name="Change in Mobility" sheetId="8" r:id="rId5"/>
    <sheet name="Ventilator Liberation (Exp)" sheetId="11" r:id="rId6"/>
    <sheet name="Ventilator Liberation (Pred)" sheetId="14" r:id="rId7"/>
    <sheet name="Ventilator Liberation (Pred, μ)" sheetId="13" r:id="rId8"/>
  </sheets>
  <definedNames>
    <definedName name="_xlnm._FilterDatabase" localSheetId="1" hidden="1">Schedule!$A$2:$G$2</definedName>
    <definedName name="_xlnm.Print_Area" localSheetId="4">'Change in Mobility'!$A$1:$F$30</definedName>
    <definedName name="_xlnm.Print_Area" localSheetId="2">'National Average'!$A:$F</definedName>
    <definedName name="_xlnm.Print_Area" localSheetId="0">Overview!$A$1:$A$11</definedName>
    <definedName name="_xlnm.Print_Area" localSheetId="3">'Pressure Ulcer Injury'!$A$1:$D$8</definedName>
    <definedName name="_xlnm.Print_Area" localSheetId="1">Schedule!$A$1:$G$13</definedName>
    <definedName name="_xlnm.Print_Area" localSheetId="5">'Ventilator Liberation (Exp)'!$A$1:$C$18</definedName>
    <definedName name="_xlnm.Print_Area" localSheetId="6">'Ventilator Liberation (Pred)'!$A$1:$C$18</definedName>
    <definedName name="_xlnm.Print_Area" localSheetId="7">'Ventilator Liberation (Pred, μ)'!$A$1:$A$5</definedName>
    <definedName name="TitleRegion1.a1.e4.3">'National Average'!$A$1:$E$4</definedName>
    <definedName name="TitleRegion1.a1.g8.2">Schedule!$A$1:$G$12</definedName>
    <definedName name="TitleRegion1.a2.b17.6">'Ventilator Liberation (Exp)'!$A$2:$B$17</definedName>
    <definedName name="TitleRegion1.a2.b17.7">'Ventilator Liberation (Pred)'!$A$2:$B$17</definedName>
    <definedName name="TitleRegion1.a2.c7.4">'Pressure Ulcer Injury'!$A$2:$C$7</definedName>
    <definedName name="TitleRegion1.a2.e29.5">'Change in Mobility'!$A$2:$E$29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2" i="1"/>
  <c r="B2" i="1"/>
</calcChain>
</file>

<file path=xl/sharedStrings.xml><?xml version="1.0" encoding="utf-8"?>
<sst xmlns="http://schemas.openxmlformats.org/spreadsheetml/2006/main" count="276" uniqueCount="162">
  <si>
    <t>Quality Measure Name</t>
  </si>
  <si>
    <t>Comments</t>
  </si>
  <si>
    <t>1</t>
  </si>
  <si>
    <t>2</t>
  </si>
  <si>
    <t>3</t>
  </si>
  <si>
    <t>2.0</t>
  </si>
  <si>
    <t>3.0</t>
  </si>
  <si>
    <t>June 2017</t>
  </si>
  <si>
    <t>n/a</t>
  </si>
  <si>
    <t>Changes in Skin Integrity Post-Acute Care: Pressure Ulcer/Injury</t>
  </si>
  <si>
    <t>QM User's Manual Specification Version</t>
  </si>
  <si>
    <t>QM User's Manual Specification Posting Date</t>
  </si>
  <si>
    <t>Update ID 1</t>
  </si>
  <si>
    <t>Update ID 2</t>
  </si>
  <si>
    <t>Update ID 3</t>
  </si>
  <si>
    <t>Update ID 4</t>
  </si>
  <si>
    <t>Functional Limitation</t>
  </si>
  <si>
    <t>Bowel Incontinence</t>
  </si>
  <si>
    <t>Diabetes or PVD/PAD</t>
  </si>
  <si>
    <t>Low BMI</t>
  </si>
  <si>
    <t>Pressure Ulcer/Injury</t>
  </si>
  <si>
    <t>Change in Mobility</t>
  </si>
  <si>
    <t>Covariate</t>
  </si>
  <si>
    <t>Model Intercept</t>
  </si>
  <si>
    <t>Tabs listed in this Excel spreadsheet:</t>
  </si>
  <si>
    <t>1. Overview</t>
  </si>
  <si>
    <t>3. National Average</t>
  </si>
  <si>
    <t>2. Schedule for Risk-Adjustment</t>
  </si>
  <si>
    <t>Measure Reference Name</t>
  </si>
  <si>
    <t>Measure Calculation Application Dates</t>
  </si>
  <si>
    <t>Long-Term Care Hospital (LTCH) Functional Outcome Measure: Change in Mobility Among Patients Requiring Ventilator Support (NQF #2632)</t>
  </si>
  <si>
    <t>Ventilator Liberation Rate</t>
  </si>
  <si>
    <t>Ventilator Liberation</t>
  </si>
  <si>
    <t>Model Intercept (γ)</t>
  </si>
  <si>
    <r>
      <t>Model Intercept (β</t>
    </r>
    <r>
      <rPr>
        <sz val="8"/>
        <color theme="1"/>
        <rFont val="Times New Roman"/>
        <family val="1"/>
      </rPr>
      <t>0</t>
    </r>
    <r>
      <rPr>
        <sz val="11"/>
        <color theme="1"/>
        <rFont val="Times New Roman"/>
        <family val="1"/>
      </rPr>
      <t>)</t>
    </r>
  </si>
  <si>
    <t>&lt;55 years</t>
  </si>
  <si>
    <t>85+ years</t>
  </si>
  <si>
    <t>Communication Impairment (Moderate to Severe)</t>
  </si>
  <si>
    <t>Prior functioning: indoor ambulation (Dependent)</t>
  </si>
  <si>
    <t>Prior functioning: indoor ambulation (Some help)</t>
  </si>
  <si>
    <t>Prior Device Use (Wheelchair/Scooter)</t>
  </si>
  <si>
    <t>Primary Medical Condition Category (Chronic respiratory condition)</t>
  </si>
  <si>
    <t>Primary Medical Condition Category (Acute onset and chronic respiratory conditions)</t>
  </si>
  <si>
    <t>Primary Medical Condition Category (Chronic cardiac condition)</t>
  </si>
  <si>
    <t>Primary Medical Condition Category (Other medical condition)</t>
  </si>
  <si>
    <t>Total Parenteral Nutrition on Admission</t>
  </si>
  <si>
    <t>Stage 3, 4, or unstageable pressure ulcer</t>
  </si>
  <si>
    <t>Severe and Metastatic Cancers</t>
  </si>
  <si>
    <t>Dialysis and Chronic Kidney Disease, Stage 5</t>
  </si>
  <si>
    <t>Acute Renal Failure</t>
  </si>
  <si>
    <t>Major Infections: Septicemia, Sepsis, Systematic Inflammatory Response Syndrome/Shock, Central Nervous System Infections, Opportunistic Infections, Bone/Joint/Muscle Infections/Necrosis</t>
  </si>
  <si>
    <t>Diabetes Mellitus (DM)</t>
  </si>
  <si>
    <t>Major Lower Limb Amputation</t>
  </si>
  <si>
    <t>Stroke, Hemiplegia or Hemiparesis</t>
  </si>
  <si>
    <t>Dementia</t>
  </si>
  <si>
    <t>Paraplegia, Incomplete Tetraplegia, Other Spinal Cord Disorder/Injury</t>
  </si>
  <si>
    <t>Malnutrition (protein or calorie)</t>
  </si>
  <si>
    <t>Metastatic Cancer</t>
  </si>
  <si>
    <t>Severe Cancer</t>
  </si>
  <si>
    <t>Left Ventricular Assistive Device with Known Ejection Fraction ≤ 30%</t>
  </si>
  <si>
    <t>Progressive Neuromuscular Disease</t>
  </si>
  <si>
    <t>Severe Neurological Injury, Disease, or Dysfunction</t>
  </si>
  <si>
    <t>Post-Transplant</t>
  </si>
  <si>
    <t>Vasoactive Medication</t>
  </si>
  <si>
    <t>Dialysis</t>
  </si>
  <si>
    <t>Intercept and Coefficient Values for the Long-Term Care Hospital (LTCH) Functional Outcome Measure: Change in Mobility Among Patients Requiring Ventilator Support (NQF #2632)</t>
  </si>
  <si>
    <t>Risk-Adjustment Update ID</t>
  </si>
  <si>
    <t>55–64 years</t>
  </si>
  <si>
    <t>65–74 years (reference category)</t>
  </si>
  <si>
    <t>75–84 years</t>
  </si>
  <si>
    <t>−1.8353</t>
  </si>
  <si>
    <t>−4.1668</t>
  </si>
  <si>
    <t>−1.8996</t>
  </si>
  <si>
    <t>−2.1051</t>
  </si>
  <si>
    <t>−2.4856</t>
  </si>
  <si>
    <t>−2.1765</t>
  </si>
  <si>
    <t>−0.3321</t>
  </si>
  <si>
    <t>−0.7649</t>
  </si>
  <si>
    <t>−0.7674</t>
  </si>
  <si>
    <t>−1.8833</t>
  </si>
  <si>
    <t>−0.1206</t>
  </si>
  <si>
    <t>−0.6288</t>
  </si>
  <si>
    <t>−0.6026</t>
  </si>
  <si>
    <t>−1.4188</t>
  </si>
  <si>
    <t>−3.8236</t>
  </si>
  <si>
    <t>−1.4331</t>
  </si>
  <si>
    <t>−5.5787</t>
  </si>
  <si>
    <t>−0.0116</t>
  </si>
  <si>
    <t>−3.6298</t>
  </si>
  <si>
    <t>−1.8620</t>
  </si>
  <si>
    <t>−1.6768</t>
  </si>
  <si>
    <t>−3.2154</t>
  </si>
  <si>
    <t>−1.9417</t>
  </si>
  <si>
    <t>−4.2248</t>
  </si>
  <si>
    <t>−1.9031</t>
  </si>
  <si>
    <t>−2.0497</t>
  </si>
  <si>
    <t>−2.7183</t>
  </si>
  <si>
    <t>−2.1592</t>
  </si>
  <si>
    <t>−0.4255</t>
  </si>
  <si>
    <t>−1.3391</t>
  </si>
  <si>
    <t>−0.7619</t>
  </si>
  <si>
    <t>−1.7981</t>
  </si>
  <si>
    <t>−0.8092</t>
  </si>
  <si>
    <t>−0.6134</t>
  </si>
  <si>
    <t>−1.4827</t>
  </si>
  <si>
    <t>−3.6256</t>
  </si>
  <si>
    <t>−5.4138</t>
  </si>
  <si>
    <t>−1.4280</t>
  </si>
  <si>
    <t>Changes in Skin Integrity Post-Acute Care: Pressure Ulcer/Injury
(Data Collection Start Date: 07/01/2018)</t>
  </si>
  <si>
    <t>Long-Term Care Hospital (LTCH) Functional Outcome Measure: Change in Mobility Among Patients Requiring Ventilator Support (NQF #2632)
(Data Collection Start Date: 04/01/2016)</t>
  </si>
  <si>
    <t>Ventilator Liberation Rate
(Data Collection Start Date: 07/01/2018)</t>
  </si>
  <si>
    <t>September 2018</t>
  </si>
  <si>
    <t>3.1</t>
  </si>
  <si>
    <t>September 2019</t>
  </si>
  <si>
    <t>Prior Device Use (Mechanical Lift)</t>
  </si>
  <si>
    <t>−1.6457</t>
  </si>
  <si>
    <t>−3.1954</t>
  </si>
  <si>
    <t>−2.0353</t>
  </si>
  <si>
    <t>−4.4254</t>
  </si>
  <si>
    <t>−2.1011</t>
  </si>
  <si>
    <t>−1.9587</t>
  </si>
  <si>
    <t>−2.4332</t>
  </si>
  <si>
    <t>−2.2357</t>
  </si>
  <si>
    <t>−0.5559</t>
  </si>
  <si>
    <t>−1.5748</t>
  </si>
  <si>
    <t>−1.7287</t>
  </si>
  <si>
    <t>−0.6706</t>
  </si>
  <si>
    <t>−0.5897</t>
  </si>
  <si>
    <t>−1.8363</t>
  </si>
  <si>
    <t>−3.5396</t>
  </si>
  <si>
    <t>−1.3341</t>
  </si>
  <si>
    <t>−5.1731</t>
  </si>
  <si>
    <t>−0.7070</t>
  </si>
  <si>
    <t>04/01/2016 – 09/30/2018</t>
  </si>
  <si>
    <t>10/01/2018 – 09/30/2019</t>
  </si>
  <si>
    <t>10/01/2019 – 09/30/2020</t>
  </si>
  <si>
    <t>07/01/2018 – 09/30/2020</t>
  </si>
  <si>
    <t>–4.5574</t>
  </si>
  <si>
    <t>—</t>
  </si>
  <si>
    <t>Intercept and Coefficient Values for the Changes in Skin Integrity Post-Acute Care: Pressure Ulcer/Injury</t>
  </si>
  <si>
    <t>LTCH-Specific Intercepts for the Ventilator Liberation Rate Predicted Model (μ)</t>
  </si>
  <si>
    <t>Intercept and Coefficient Values for the Ventilator Liberation Rate Predicted Model</t>
  </si>
  <si>
    <t>Intercept and Coefficient Values for the Ventilator Liberation Rate Expected Model</t>
  </si>
  <si>
    <t>4. Pressure Ulcer Injury</t>
  </si>
  <si>
    <t>5. Change in Mobility</t>
  </si>
  <si>
    <t>6. Ventilator Liberation (Exp)</t>
  </si>
  <si>
    <t>7. Ventilator Liberation (Pred)</t>
  </si>
  <si>
    <t>8. Ventilator Liberation (Pred, μ)</t>
  </si>
  <si>
    <t>End of worksheet</t>
  </si>
  <si>
    <t xml:space="preserve">This update reflects the edits made to the measure specifications included in the corresponding addendum LTCH QRP Measure Calculations and Reporting User’s Manual, Version 3.1.2 posted in October 2020. </t>
  </si>
  <si>
    <r>
      <t xml:space="preserve">The </t>
    </r>
    <r>
      <rPr>
        <i/>
        <sz val="11"/>
        <color theme="1"/>
        <rFont val="Times New Roman"/>
        <family val="1"/>
      </rPr>
      <t>Risk-Adjustment Appendix File for the Long-Term Care Hospital Quality Reporting Program Measure Calculations and Reporting User’s Manual (Risk-Adjustment Appendix File)</t>
    </r>
    <r>
      <rPr>
        <sz val="11"/>
        <color theme="1"/>
        <rFont val="Times New Roman"/>
        <family val="1"/>
      </rPr>
      <t xml:space="preserve"> is a reference to be used in conjunction with the </t>
    </r>
    <r>
      <rPr>
        <i/>
        <sz val="11"/>
        <color theme="1"/>
        <rFont val="Times New Roman"/>
        <family val="1"/>
      </rPr>
      <t>Long-Term Care Hospital Quality Reporting Program Measure Calculations and Reporting User’s Manual (Version 3.1)</t>
    </r>
    <r>
      <rPr>
        <sz val="11"/>
        <color theme="1"/>
        <rFont val="Times New Roman"/>
        <family val="1"/>
      </rPr>
      <t xml:space="preserve"> and its corresponding addendum LTCH QRP Measure Calculations and Reporting User’s Manual, Version 3.1.2, which can be accessed on the LTCH Quality Reporting Measures Information website. 
Please refer to the </t>
    </r>
    <r>
      <rPr>
        <i/>
        <sz val="11"/>
        <color theme="1"/>
        <rFont val="Times New Roman"/>
        <family val="1"/>
      </rPr>
      <t>Long-Term Care Hospital Quality Reporting Program Measure Calculations and Reporting User’s Manual</t>
    </r>
    <r>
      <rPr>
        <sz val="11"/>
        <color theme="1"/>
        <rFont val="Times New Roman"/>
        <family val="1"/>
      </rPr>
      <t xml:space="preserve">, Appendix A, for further information and instruction on how to use this </t>
    </r>
    <r>
      <rPr>
        <i/>
        <sz val="11"/>
        <color theme="1"/>
        <rFont val="Times New Roman"/>
        <family val="1"/>
      </rPr>
      <t>Risk-Adjustment Appendix File</t>
    </r>
    <r>
      <rPr>
        <sz val="11"/>
        <color theme="1"/>
        <rFont val="Times New Roman"/>
        <family val="1"/>
      </rPr>
      <t>. 
Note: The regression constant (intercept) and coefficient values have been rounded to four decimal places. When applying these values to the equation to calculate facility-level QM scores, these intercept and coefficient values should be used; do not round to fewer than four decimal places. This is to ensure consistency and accuracy of measure calculations.</t>
    </r>
  </si>
  <si>
    <t>no data</t>
  </si>
  <si>
    <t>Update ID 5</t>
  </si>
  <si>
    <t>5</t>
  </si>
  <si>
    <t>This update reflects the edits made to the measure specifications included in the corresponding addendum LTCH QRP Measure Calculations and Reporting User’s Manual, Version 3.1.2 posted in October 2020.
This update additionally reflects updates to the model coefficients from utilizing updated assessment data received for FY 2019.</t>
  </si>
  <si>
    <t>This update reflects the edits made to the measure specifications included in the corresponding addendum LTCH QRP Measure Calculations and Reporting User’s Manual, Version 3.1.2 posted in October 2020.
This update additionally reflects updates to the model coefficients from utilizing updated assessment data received for FY 2018 and FY 2019.</t>
  </si>
  <si>
    <t xml:space="preserve">10/01/2020 - 09/30/2021
</t>
  </si>
  <si>
    <t xml:space="preserve">10/01/2021 - 09/30/2022
</t>
  </si>
  <si>
    <t xml:space="preserve">07/01/2018 – 09/30/2021
</t>
  </si>
  <si>
    <r>
      <t xml:space="preserve">The risk-adjustment appendix provides key information for calculating a facility’s risk-adjusted score (e.g., national average and coefficient values). For the </t>
    </r>
    <r>
      <rPr>
        <i/>
        <sz val="11"/>
        <color theme="1"/>
        <rFont val="Times New Roman"/>
        <family val="1"/>
      </rPr>
      <t>Ventilator Liberation Rate</t>
    </r>
    <r>
      <rPr>
        <sz val="11"/>
        <color theme="1"/>
        <rFont val="Times New Roman"/>
        <family val="1"/>
      </rPr>
      <t xml:space="preserve"> measure, a provider-level intercept is required for calculating an LTCH’s final score. The most up-to-date specifications for the VLR measure calculations are provided in addendum LTCH QRP Measure Calculations and Reporting User’s Manual Version 3.1.2.</t>
    </r>
    <r>
      <rPr>
        <sz val="11"/>
        <color rgb="FFFF0000"/>
        <rFont val="Times New Roman"/>
        <family val="1"/>
      </rPr>
      <t xml:space="preserve"> </t>
    </r>
    <r>
      <rPr>
        <sz val="11"/>
        <color theme="1"/>
        <rFont val="Times New Roman"/>
        <family val="1"/>
      </rPr>
      <t xml:space="preserve">
LTCHs may access their provider-level intercepts in the My Reports folder in iQIES soon after the effective date of the provider-level intercept value. The file is saved as “&lt;CCN&gt;_VentLib_PrvdrIntercept_Sept2021” and contains three data elements: the LTCH’s CCN, provider-level intercept value, and the effective date for the use of the provider-level intercept value.
For questions regarding the </t>
    </r>
    <r>
      <rPr>
        <i/>
        <sz val="11"/>
        <color theme="1"/>
        <rFont val="Times New Roman"/>
        <family val="1"/>
      </rPr>
      <t>Ventilator Liberation Rate</t>
    </r>
    <r>
      <rPr>
        <sz val="11"/>
        <color theme="1"/>
        <rFont val="Times New Roman"/>
        <family val="1"/>
      </rPr>
      <t xml:space="preserve"> measure and/or the usage of the provider-level intercept, please email the LTCH QRP Helpdesk at the following email address:</t>
    </r>
  </si>
  <si>
    <t>LTCHQualityQuestions@cms.hhs.gov</t>
  </si>
  <si>
    <t>This is a filter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</si>
</sst>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7">
    <font>
      <sz val="11"/>
      <color theme="1"/>
      <name val="Calibri"/>
      <family val="2"/>
      <scheme val="minor"/>
    </font>
    <font>
      <b/>
      <sz val="11"/>
      <color theme="1"/>
      <name val="Times New Roman"/>
      <family val="1"/>
    </font>
    <font>
      <sz val="11"/>
      <color theme="1"/>
      <name val="Times New Roman"/>
      <family val="1"/>
    </font>
    <font>
      <sz val="11"/>
      <name val="Times New Roman"/>
      <family val="1"/>
    </font>
    <font>
      <sz val="11"/>
      <color rgb="FF000000"/>
      <name val="Times New Roman"/>
      <family val="1"/>
    </font>
    <font>
      <sz val="8"/>
      <color theme="1"/>
      <name val="Times New Roman"/>
      <family val="1"/>
    </font>
    <font>
      <u/>
      <sz val="11"/>
      <color rgb="FF6F57B5"/>
      <name val="Calibri"/>
      <family val="2"/>
      <scheme val="minor"/>
    </font>
    <font>
      <sz val="10"/>
      <color rgb="FF000000"/>
      <name val="Albany AMT"/>
    </font>
    <font>
      <u/>
      <sz val="11"/>
      <color rgb="FF1F419A"/>
      <name val="Calibri"/>
      <family val="2"/>
      <scheme val="minor"/>
    </font>
    <font>
      <b/>
      <sz val="11"/>
      <color theme="1"/>
      <name val="Calibri"/>
      <family val="2"/>
      <scheme val="minor"/>
    </font>
    <font>
      <sz val="11"/>
      <color theme="0"/>
      <name val="Calibri"/>
      <family val="2"/>
      <scheme val="minor"/>
    </font>
    <font>
      <sz val="11"/>
      <color theme="0"/>
      <name val="Times New Roman"/>
      <family val="1"/>
    </font>
    <font>
      <u/>
      <sz val="11"/>
      <color rgb="FF0563C1"/>
      <name val="Times New Roman"/>
      <family val="1"/>
    </font>
    <font>
      <i/>
      <sz val="11"/>
      <color theme="1"/>
      <name val="Times New Roman"/>
      <family val="1"/>
    </font>
    <font>
      <sz val="11"/>
      <color rgb="FFFF0000"/>
      <name val="Times New Roman"/>
      <family val="1"/>
    </font>
    <font>
      <b/>
      <sz val="11"/>
      <name val="Calibri"/>
      <family val="2"/>
      <scheme val="minor"/>
    </font>
    <font>
      <b/>
      <sz val="11"/>
      <color theme="3" tint="0.7999816888943144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7999206518753624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diagonal/>
    </border>
    <border>
      <left/>
      <right/>
      <top style="thin">
        <color indexed="64"/>
      </top>
      <bottom/>
      <diagonal/>
    </border>
    <border>
      <left/>
      <right style="thin">
        <color indexed="64"/>
      </right>
      <top/>
      <bottom/>
      <diagonal/>
    </border>
  </borders>
  <cellStyleXfs count="4">
    <xf numFmtId="0" fontId="0" fillId="0" borderId="0"/>
    <xf numFmtId="0" fontId="8" fillId="0" borderId="0" applyNumberFormat="0" applyFill="0" applyBorder="0" applyAlignment="0" applyProtection="0"/>
    <xf numFmtId="0" fontId="6" fillId="0" borderId="0" applyNumberFormat="0" applyFill="0" applyBorder="0" applyAlignment="0" applyProtection="0"/>
    <xf numFmtId="0" fontId="7" fillId="0" borderId="0"/>
  </cellStyleXfs>
  <cellXfs count="69">
    <xf numFmtId="0" fontId="0" fillId="0" borderId="0" xfId="0"/>
    <xf numFmtId="0" fontId="0" fillId="0" borderId="0" xfId="0" applyFont="1"/>
    <xf numFmtId="0" fontId="0" fillId="0" borderId="0" xfId="0" applyFont="1" applyAlignment="1">
      <alignment wrapText="1"/>
    </xf>
    <xf numFmtId="0" fontId="0" fillId="0" borderId="0" xfId="0" applyFont="1" applyAlignment="1"/>
    <xf numFmtId="49" fontId="2" fillId="0" borderId="0" xfId="0" applyNumberFormat="1" applyFont="1" applyAlignment="1">
      <alignment horizontal="center" vertical="center"/>
    </xf>
    <xf numFmtId="0" fontId="0" fillId="0" borderId="0" xfId="0" applyFont="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xf numFmtId="0" fontId="2" fillId="0" borderId="2" xfId="0" applyFont="1" applyFill="1" applyBorder="1" applyAlignment="1">
      <alignment horizontal="center" vertical="center"/>
    </xf>
    <xf numFmtId="164" fontId="2" fillId="0" borderId="2"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2" xfId="0" applyNumberFormat="1" applyFont="1" applyBorder="1" applyAlignment="1">
      <alignment horizontal="center" vertical="center"/>
    </xf>
    <xf numFmtId="49" fontId="2" fillId="0" borderId="4"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9" xfId="0" applyNumberFormat="1" applyFont="1" applyFill="1" applyBorder="1" applyAlignment="1">
      <alignment horizontal="left" vertical="center" wrapText="1"/>
    </xf>
    <xf numFmtId="49" fontId="2" fillId="0" borderId="1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4" xfId="0"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0" fontId="0" fillId="0" borderId="0" xfId="0" applyFont="1" applyAlignment="1">
      <alignment horizontal="center"/>
    </xf>
    <xf numFmtId="0" fontId="2" fillId="0" borderId="1" xfId="0"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2" fillId="0" borderId="18" xfId="0" applyNumberFormat="1" applyFont="1" applyFill="1" applyBorder="1" applyAlignment="1">
      <alignment horizontal="left" vertical="center" wrapText="1"/>
    </xf>
    <xf numFmtId="0" fontId="0" fillId="0" borderId="0" xfId="0" applyFont="1" applyFill="1" applyAlignment="1"/>
    <xf numFmtId="164" fontId="2" fillId="0" borderId="2" xfId="0" applyNumberFormat="1" applyFont="1" applyBorder="1" applyAlignment="1">
      <alignment horizontal="center" vertical="center" wrapText="1"/>
    </xf>
    <xf numFmtId="164" fontId="2" fillId="0" borderId="2" xfId="0" quotePrefix="1" applyNumberFormat="1" applyFont="1" applyBorder="1" applyAlignment="1">
      <alignment horizontal="center" vertical="center"/>
    </xf>
    <xf numFmtId="0" fontId="2" fillId="0" borderId="2" xfId="0" applyFont="1" applyBorder="1"/>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164" fontId="2" fillId="0" borderId="2" xfId="0" applyNumberFormat="1" applyFont="1" applyFill="1" applyBorder="1" applyAlignment="1">
      <alignment horizontal="center" vertical="center"/>
    </xf>
    <xf numFmtId="0" fontId="9" fillId="2" borderId="0" xfId="0" applyFont="1" applyFill="1" applyAlignment="1">
      <alignment horizontal="left" wrapText="1"/>
    </xf>
    <xf numFmtId="0" fontId="1" fillId="2" borderId="17" xfId="0" applyFont="1" applyFill="1" applyBorder="1" applyAlignment="1">
      <alignment vertical="center" wrapText="1"/>
    </xf>
    <xf numFmtId="0" fontId="10" fillId="0" borderId="0" xfId="0" applyFont="1"/>
    <xf numFmtId="0" fontId="10" fillId="0" borderId="0" xfId="0" applyFont="1" applyAlignment="1">
      <alignment horizontal="center"/>
    </xf>
    <xf numFmtId="164" fontId="2" fillId="0" borderId="2" xfId="0" applyNumberFormat="1" applyFont="1" applyFill="1" applyBorder="1" applyAlignment="1">
      <alignment horizontal="center" vertical="center" wrapText="1"/>
    </xf>
    <xf numFmtId="0" fontId="12" fillId="0" borderId="0" xfId="1" applyFont="1" applyAlignment="1">
      <alignment horizontal="left" indent="1"/>
    </xf>
    <xf numFmtId="0" fontId="2" fillId="0" borderId="0" xfId="0" applyFont="1" applyAlignment="1">
      <alignment vertical="center" wrapText="1"/>
    </xf>
    <xf numFmtId="0" fontId="4"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wrapText="1"/>
    </xf>
    <xf numFmtId="0" fontId="2" fillId="0" borderId="2" xfId="0" applyFont="1" applyBorder="1" applyAlignment="1">
      <alignment wrapText="1"/>
    </xf>
    <xf numFmtId="49" fontId="2" fillId="0" borderId="13" xfId="0" applyNumberFormat="1" applyFont="1" applyFill="1" applyBorder="1" applyAlignment="1">
      <alignment horizontal="center" vertical="center"/>
    </xf>
    <xf numFmtId="0" fontId="2" fillId="0" borderId="20" xfId="0" applyNumberFormat="1" applyFont="1" applyFill="1" applyBorder="1" applyAlignment="1">
      <alignment horizontal="left" vertical="center" wrapText="1"/>
    </xf>
    <xf numFmtId="49" fontId="2" fillId="0" borderId="10" xfId="0" applyNumberFormat="1" applyFont="1" applyFill="1" applyBorder="1" applyAlignment="1">
      <alignment vertical="center" wrapText="1"/>
    </xf>
    <xf numFmtId="0" fontId="2" fillId="0" borderId="4"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8" xfId="0" applyNumberFormat="1" applyFont="1" applyFill="1" applyBorder="1" applyAlignment="1">
      <alignment horizontal="left" vertical="center" wrapText="1"/>
    </xf>
    <xf numFmtId="49" fontId="2" fillId="2" borderId="14"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15" fillId="3" borderId="2" xfId="0" applyFont="1" applyFill="1" applyBorder="1" applyAlignment="1">
      <alignment vertical="center" wrapText="1"/>
    </xf>
    <xf numFmtId="0" fontId="8" fillId="0" borderId="0" xfId="1" applyAlignment="1">
      <alignment vertical="center" wrapText="1"/>
    </xf>
    <xf numFmtId="49" fontId="11" fillId="0" borderId="0" xfId="0" applyNumberFormat="1" applyFont="1" applyAlignment="1">
      <alignment horizontal="left" vertical="center" wrapText="1"/>
    </xf>
    <xf numFmtId="0" fontId="11" fillId="0" borderId="21" xfId="0" applyFont="1" applyBorder="1" applyAlignment="1">
      <alignment horizontal="center"/>
    </xf>
    <xf numFmtId="0" fontId="15" fillId="3" borderId="16"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0" fillId="0" borderId="21" xfId="0" applyFont="1" applyBorder="1" applyAlignment="1">
      <alignment horizontal="center"/>
    </xf>
    <xf numFmtId="0" fontId="10" fillId="0" borderId="0" xfId="0" applyFont="1" applyAlignment="1">
      <alignment horizontal="center"/>
    </xf>
    <xf numFmtId="0" fontId="16" fillId="3" borderId="22" xfId="0" applyFont="1" applyFill="1" applyBorder="1" applyAlignment="1">
      <alignment vertical="center" wrapText="1"/>
    </xf>
  </cellXfs>
  <cellStyles count="4">
    <cellStyle name="Followed Hyperlink" xfId="2" builtinId="9" customBuiltin="1"/>
    <cellStyle name="Hyperlink" xfId="1" builtinId="8" customBuiltin="1"/>
    <cellStyle name="Normal" xfId="0" builtinId="0"/>
    <cellStyle name="Normal 2" xfId="3"/>
  </cellStyles>
  <dxfs count="0"/>
  <tableStyles count="0" defaultTableStyle="TableStyleMedium2" defaultPivotStyle="PivotStyleLight16"/>
  <colors>
    <mruColors>
      <color rgb="FF0563C1"/>
      <color rgb="FF0053CC"/>
      <color rgb="FF1F419A"/>
      <color rgb="FF6F57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TCHQualityQuestions@cms.hh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tabSelected="1" zoomScaleNormal="100" workbookViewId="0"/>
  </sheetViews>
  <sheetFormatPr defaultColWidth="0" defaultRowHeight="15" zeroHeight="1"/>
  <cols>
    <col min="1" max="1" width="113" style="1" customWidth="1"/>
    <col min="2" max="16384" width="9.140625" style="1" hidden="1"/>
  </cols>
  <sheetData>
    <row r="1" spans="1:1" ht="204.75" customHeight="1" thickBot="1">
      <c r="A1" s="25" t="s">
        <v>150</v>
      </c>
    </row>
    <row r="2" spans="1:1" ht="30" customHeight="1">
      <c r="A2" s="8" t="s">
        <v>24</v>
      </c>
    </row>
    <row r="3" spans="1:1">
      <c r="A3" s="42" t="s">
        <v>25</v>
      </c>
    </row>
    <row r="4" spans="1:1">
      <c r="A4" s="42" t="s">
        <v>27</v>
      </c>
    </row>
    <row r="5" spans="1:1">
      <c r="A5" s="42" t="s">
        <v>26</v>
      </c>
    </row>
    <row r="6" spans="1:1">
      <c r="A6" s="42" t="s">
        <v>143</v>
      </c>
    </row>
    <row r="7" spans="1:1">
      <c r="A7" s="42" t="s">
        <v>144</v>
      </c>
    </row>
    <row r="8" spans="1:1">
      <c r="A8" s="42" t="s">
        <v>145</v>
      </c>
    </row>
    <row r="9" spans="1:1">
      <c r="A9" s="42" t="s">
        <v>146</v>
      </c>
    </row>
    <row r="10" spans="1:1">
      <c r="A10" s="42" t="s">
        <v>147</v>
      </c>
    </row>
    <row r="11" spans="1:1">
      <c r="A11" s="39" t="s">
        <v>148</v>
      </c>
    </row>
  </sheetData>
  <hyperlinks>
    <hyperlink ref="A4" location="Schedule!A1" display="2. Schedule for Risk-Adjustment"/>
    <hyperlink ref="A5" location="'National Average'!A1" display="3. National Average"/>
    <hyperlink ref="A3" location="Overview!A1" display="1. Overview"/>
    <hyperlink ref="A6" location="'Pressure Ulcer Injury'!A1" display="4. Pressure Ulcer Injury"/>
    <hyperlink ref="A7" location="'Change in Mobility'!A1" display="5. Change in Mobility"/>
    <hyperlink ref="A8" location="'Ventilator Liberation (Exp)'!A1" display="6. Ventilator Liberation (Exp)"/>
    <hyperlink ref="A9" location="'Ventilator Liberation (Pred)'!A1" display="7. Ventilator Liberation (Pred)"/>
    <hyperlink ref="A10" location="'Ventilator Liberation (Pred, μ)'!A1" display="8. Ventilator Liberation (Pred, μ)"/>
  </hyperlinks>
  <pageMargins left="0.7" right="0.7" top="0.75" bottom="0.75" header="0.3" footer="0.3"/>
  <pageSetup orientation="portrait" r:id="rId1"/>
  <headerFooter>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zoomScale="90" zoomScaleNormal="90" workbookViewId="0">
      <pane ySplit="2" topLeftCell="A3" activePane="bottomLeft" state="frozen"/>
      <selection pane="bottomLeft"/>
    </sheetView>
  </sheetViews>
  <sheetFormatPr defaultColWidth="0" defaultRowHeight="15" zeroHeight="1"/>
  <cols>
    <col min="1" max="1" width="39.28515625" style="22" customWidth="1"/>
    <col min="2" max="2" width="17.5703125" style="23" customWidth="1"/>
    <col min="3" max="5" width="17.5703125" style="4" customWidth="1"/>
    <col min="6" max="6" width="21.28515625" style="4" customWidth="1"/>
    <col min="7" max="7" width="45.85546875" style="29" customWidth="1"/>
    <col min="8" max="16384" width="9.140625" style="3" hidden="1"/>
  </cols>
  <sheetData>
    <row r="1" spans="1:7" s="2" customFormat="1" ht="84" customHeight="1">
      <c r="A1" s="59" t="s">
        <v>0</v>
      </c>
      <c r="B1" s="59" t="s">
        <v>28</v>
      </c>
      <c r="C1" s="59" t="s">
        <v>66</v>
      </c>
      <c r="D1" s="59" t="s">
        <v>10</v>
      </c>
      <c r="E1" s="59" t="s">
        <v>11</v>
      </c>
      <c r="F1" s="59" t="s">
        <v>29</v>
      </c>
      <c r="G1" s="59" t="s">
        <v>1</v>
      </c>
    </row>
    <row r="2" spans="1:7" s="2" customFormat="1" ht="19.5" customHeight="1" thickBot="1">
      <c r="A2" s="68" t="s">
        <v>161</v>
      </c>
      <c r="B2" s="68" t="s">
        <v>161</v>
      </c>
      <c r="C2" s="68" t="s">
        <v>161</v>
      </c>
      <c r="D2" s="68" t="s">
        <v>161</v>
      </c>
      <c r="E2" s="68" t="s">
        <v>161</v>
      </c>
      <c r="F2" s="68" t="s">
        <v>161</v>
      </c>
      <c r="G2" s="68" t="s">
        <v>161</v>
      </c>
    </row>
    <row r="3" spans="1:7" ht="45">
      <c r="A3" s="16" t="s">
        <v>108</v>
      </c>
      <c r="B3" s="17" t="s">
        <v>20</v>
      </c>
      <c r="C3" s="13" t="s">
        <v>2</v>
      </c>
      <c r="D3" s="13" t="s">
        <v>112</v>
      </c>
      <c r="E3" s="13" t="s">
        <v>113</v>
      </c>
      <c r="F3" s="51" t="s">
        <v>136</v>
      </c>
      <c r="G3" s="26" t="s">
        <v>138</v>
      </c>
    </row>
    <row r="4" spans="1:7" ht="75">
      <c r="A4" s="50" t="s">
        <v>138</v>
      </c>
      <c r="B4" s="18" t="s">
        <v>138</v>
      </c>
      <c r="C4" s="48">
        <v>2</v>
      </c>
      <c r="D4" s="48">
        <v>3.1</v>
      </c>
      <c r="E4" s="48" t="s">
        <v>113</v>
      </c>
      <c r="F4" s="55" t="s">
        <v>156</v>
      </c>
      <c r="G4" s="49" t="s">
        <v>149</v>
      </c>
    </row>
    <row r="5" spans="1:7" ht="135.75" thickBot="1">
      <c r="A5" s="19" t="s">
        <v>138</v>
      </c>
      <c r="B5" s="20" t="s">
        <v>138</v>
      </c>
      <c r="C5" s="52" t="s">
        <v>4</v>
      </c>
      <c r="D5" s="52">
        <v>3.1</v>
      </c>
      <c r="E5" s="52" t="s">
        <v>113</v>
      </c>
      <c r="F5" s="56" t="s">
        <v>157</v>
      </c>
      <c r="G5" s="53" t="s">
        <v>154</v>
      </c>
    </row>
    <row r="6" spans="1:7" ht="75">
      <c r="A6" s="16" t="s">
        <v>109</v>
      </c>
      <c r="B6" s="17" t="s">
        <v>21</v>
      </c>
      <c r="C6" s="13" t="s">
        <v>2</v>
      </c>
      <c r="D6" s="13" t="s">
        <v>5</v>
      </c>
      <c r="E6" s="13" t="s">
        <v>7</v>
      </c>
      <c r="F6" s="11" t="s">
        <v>133</v>
      </c>
      <c r="G6" s="26" t="s">
        <v>138</v>
      </c>
    </row>
    <row r="7" spans="1:7">
      <c r="A7" s="21" t="s">
        <v>138</v>
      </c>
      <c r="B7" s="18" t="s">
        <v>138</v>
      </c>
      <c r="C7" s="14" t="s">
        <v>3</v>
      </c>
      <c r="D7" s="14" t="s">
        <v>6</v>
      </c>
      <c r="E7" s="14" t="s">
        <v>111</v>
      </c>
      <c r="F7" s="12" t="s">
        <v>134</v>
      </c>
      <c r="G7" s="27" t="s">
        <v>138</v>
      </c>
    </row>
    <row r="8" spans="1:7">
      <c r="A8" s="21" t="s">
        <v>138</v>
      </c>
      <c r="B8" s="18" t="s">
        <v>138</v>
      </c>
      <c r="C8" s="15" t="s">
        <v>4</v>
      </c>
      <c r="D8" s="15" t="s">
        <v>112</v>
      </c>
      <c r="E8" s="15" t="s">
        <v>113</v>
      </c>
      <c r="F8" s="12" t="s">
        <v>135</v>
      </c>
      <c r="G8" s="28" t="s">
        <v>138</v>
      </c>
    </row>
    <row r="9" spans="1:7" ht="78.75" customHeight="1">
      <c r="A9" s="21" t="s">
        <v>138</v>
      </c>
      <c r="B9" s="18" t="s">
        <v>138</v>
      </c>
      <c r="C9" s="15">
        <v>4</v>
      </c>
      <c r="D9" s="15" t="s">
        <v>112</v>
      </c>
      <c r="E9" s="15" t="s">
        <v>113</v>
      </c>
      <c r="F9" s="55" t="s">
        <v>156</v>
      </c>
      <c r="G9" s="28" t="s">
        <v>149</v>
      </c>
    </row>
    <row r="10" spans="1:7" ht="150.75" thickBot="1">
      <c r="A10" s="19" t="s">
        <v>138</v>
      </c>
      <c r="B10" s="20" t="s">
        <v>138</v>
      </c>
      <c r="C10" s="52" t="s">
        <v>153</v>
      </c>
      <c r="D10" s="52" t="s">
        <v>112</v>
      </c>
      <c r="E10" s="52" t="s">
        <v>113</v>
      </c>
      <c r="F10" s="56" t="s">
        <v>157</v>
      </c>
      <c r="G10" s="53" t="s">
        <v>155</v>
      </c>
    </row>
    <row r="11" spans="1:7" ht="75">
      <c r="A11" s="16" t="s">
        <v>110</v>
      </c>
      <c r="B11" s="17" t="s">
        <v>32</v>
      </c>
      <c r="C11" s="13" t="s">
        <v>2</v>
      </c>
      <c r="D11" s="13" t="s">
        <v>112</v>
      </c>
      <c r="E11" s="13" t="s">
        <v>113</v>
      </c>
      <c r="F11" s="57" t="s">
        <v>158</v>
      </c>
      <c r="G11" s="26" t="s">
        <v>149</v>
      </c>
    </row>
    <row r="12" spans="1:7" ht="135.75" thickBot="1">
      <c r="A12" s="19" t="s">
        <v>138</v>
      </c>
      <c r="B12" s="20" t="s">
        <v>138</v>
      </c>
      <c r="C12" s="54" t="s">
        <v>3</v>
      </c>
      <c r="D12" s="54" t="s">
        <v>112</v>
      </c>
      <c r="E12" s="54" t="s">
        <v>113</v>
      </c>
      <c r="F12" s="58" t="s">
        <v>157</v>
      </c>
      <c r="G12" s="53" t="s">
        <v>154</v>
      </c>
    </row>
    <row r="13" spans="1:7">
      <c r="A13" s="61" t="s">
        <v>148</v>
      </c>
      <c r="B13" s="61"/>
      <c r="C13" s="61"/>
      <c r="D13" s="61"/>
      <c r="E13" s="61"/>
      <c r="F13" s="61"/>
      <c r="G13" s="61"/>
    </row>
    <row r="14" spans="1:7" hidden="1"/>
  </sheetData>
  <autoFilter ref="A2:G2"/>
  <mergeCells count="1">
    <mergeCell ref="A13:G13"/>
  </mergeCells>
  <pageMargins left="0.7" right="0.7" top="0.75" bottom="0.75" header="0.3" footer="0.3"/>
  <pageSetup scale="76"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showGridLines="0" zoomScaleNormal="100" workbookViewId="0"/>
  </sheetViews>
  <sheetFormatPr defaultColWidth="0" defaultRowHeight="15" zeroHeight="1"/>
  <cols>
    <col min="1" max="1" width="68.42578125" style="8" customWidth="1"/>
    <col min="2" max="6" width="11.5703125" style="8" customWidth="1"/>
    <col min="7" max="16384" width="9.140625" style="1" hidden="1"/>
  </cols>
  <sheetData>
    <row r="1" spans="1:6">
      <c r="A1" s="59" t="s">
        <v>0</v>
      </c>
      <c r="B1" s="59" t="s">
        <v>12</v>
      </c>
      <c r="C1" s="59" t="s">
        <v>13</v>
      </c>
      <c r="D1" s="59" t="s">
        <v>14</v>
      </c>
      <c r="E1" s="59" t="s">
        <v>15</v>
      </c>
      <c r="F1" s="59" t="s">
        <v>152</v>
      </c>
    </row>
    <row r="2" spans="1:6" ht="15" customHeight="1">
      <c r="A2" s="45" t="s">
        <v>9</v>
      </c>
      <c r="B2" s="10">
        <f>3.1639/100</f>
        <v>3.1639E-2</v>
      </c>
      <c r="C2" s="10">
        <f>2.89298348/100</f>
        <v>2.8929834799999998E-2</v>
      </c>
      <c r="D2" s="10">
        <v>2.8919032500000001E-2</v>
      </c>
      <c r="E2" s="6" t="s">
        <v>8</v>
      </c>
      <c r="F2" s="6" t="s">
        <v>8</v>
      </c>
    </row>
    <row r="3" spans="1:6" ht="30">
      <c r="A3" s="45" t="s">
        <v>30</v>
      </c>
      <c r="B3" s="6">
        <v>8.8141999999999996</v>
      </c>
      <c r="C3" s="9">
        <v>8.7195999999999998</v>
      </c>
      <c r="D3" s="6">
        <v>9.4356000000000009</v>
      </c>
      <c r="E3" s="10">
        <v>8.1673038515999998</v>
      </c>
      <c r="F3" s="10">
        <v>8.1697670000000002</v>
      </c>
    </row>
    <row r="4" spans="1:6">
      <c r="A4" s="45" t="s">
        <v>31</v>
      </c>
      <c r="B4" s="10">
        <f>0.5106397444</f>
        <v>0.51063974440000004</v>
      </c>
      <c r="C4" s="10">
        <v>0.51094095630000003</v>
      </c>
      <c r="D4" s="6" t="s">
        <v>8</v>
      </c>
      <c r="E4" s="6" t="s">
        <v>8</v>
      </c>
      <c r="F4" s="6" t="s">
        <v>8</v>
      </c>
    </row>
    <row r="5" spans="1:6">
      <c r="A5" s="62" t="s">
        <v>148</v>
      </c>
      <c r="B5" s="62"/>
      <c r="C5" s="62"/>
      <c r="D5" s="62"/>
      <c r="E5" s="62"/>
      <c r="F5" s="62"/>
    </row>
    <row r="6" spans="1:6" hidden="1"/>
  </sheetData>
  <mergeCells count="1">
    <mergeCell ref="A5:F5"/>
  </mergeCells>
  <pageMargins left="0.7" right="0.7" top="0.75" bottom="0.75" header="0.3" footer="0.3"/>
  <pageSetup fitToHeight="0" orientation="landscape" r:id="rId1"/>
  <headerFooter>
    <oddFooter>&amp;C&amp;"Times New Roman,Regular"&amp;P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sqref="A1:D1"/>
    </sheetView>
  </sheetViews>
  <sheetFormatPr defaultColWidth="0" defaultRowHeight="15" zeroHeight="1"/>
  <cols>
    <col min="1" max="1" width="71.42578125" style="1" customWidth="1"/>
    <col min="2" max="3" width="11.5703125" style="8" customWidth="1"/>
    <col min="4" max="4" width="11.5703125" style="1" customWidth="1"/>
    <col min="5" max="16384" width="9.140625" style="1" hidden="1"/>
  </cols>
  <sheetData>
    <row r="1" spans="1:4" ht="27.75" customHeight="1">
      <c r="A1" s="63" t="s">
        <v>139</v>
      </c>
      <c r="B1" s="64"/>
      <c r="C1" s="64"/>
      <c r="D1" s="65"/>
    </row>
    <row r="2" spans="1:4">
      <c r="A2" s="59" t="s">
        <v>22</v>
      </c>
      <c r="B2" s="59" t="s">
        <v>12</v>
      </c>
      <c r="C2" s="59" t="s">
        <v>13</v>
      </c>
      <c r="D2" s="59" t="s">
        <v>14</v>
      </c>
    </row>
    <row r="3" spans="1:4">
      <c r="A3" s="32" t="s">
        <v>23</v>
      </c>
      <c r="B3" s="10" t="s">
        <v>137</v>
      </c>
      <c r="C3" s="10">
        <v>-4.7000999999999999</v>
      </c>
      <c r="D3" s="10">
        <v>-4.7061000000000002</v>
      </c>
    </row>
    <row r="4" spans="1:4">
      <c r="A4" s="33" t="s">
        <v>16</v>
      </c>
      <c r="B4" s="10">
        <v>1.1188</v>
      </c>
      <c r="C4" s="10">
        <v>1.1738</v>
      </c>
      <c r="D4" s="10">
        <v>1.1781999999999999</v>
      </c>
    </row>
    <row r="5" spans="1:4">
      <c r="A5" s="33" t="s">
        <v>17</v>
      </c>
      <c r="B5" s="10">
        <v>0.33079999999999998</v>
      </c>
      <c r="C5" s="10">
        <v>0.30570000000000003</v>
      </c>
      <c r="D5" s="10">
        <v>0.30709999999999998</v>
      </c>
    </row>
    <row r="6" spans="1:4">
      <c r="A6" s="33" t="s">
        <v>18</v>
      </c>
      <c r="B6" s="10">
        <v>0.192</v>
      </c>
      <c r="C6" s="10">
        <v>0.1913</v>
      </c>
      <c r="D6" s="10">
        <v>0.19370000000000001</v>
      </c>
    </row>
    <row r="7" spans="1:4">
      <c r="A7" s="33" t="s">
        <v>19</v>
      </c>
      <c r="B7" s="10">
        <v>0.47</v>
      </c>
      <c r="C7" s="10">
        <v>0.50949999999999995</v>
      </c>
      <c r="D7" s="10">
        <v>0.50749999999999995</v>
      </c>
    </row>
    <row r="8" spans="1:4">
      <c r="A8" s="66" t="s">
        <v>148</v>
      </c>
      <c r="B8" s="66"/>
      <c r="C8" s="66"/>
      <c r="D8" s="66"/>
    </row>
    <row r="9" spans="1:4" hidden="1"/>
    <row r="10" spans="1:4" hidden="1"/>
    <row r="11" spans="1:4" hidden="1"/>
    <row r="12" spans="1:4" hidden="1">
      <c r="A12" s="5"/>
    </row>
    <row r="13" spans="1:4" hidden="1"/>
  </sheetData>
  <mergeCells count="2">
    <mergeCell ref="A1:D1"/>
    <mergeCell ref="A8:D8"/>
  </mergeCells>
  <pageMargins left="0.7" right="0.7" top="0.75" bottom="0.75" header="0.3" footer="0.3"/>
  <pageSetup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zoomScaleNormal="100" workbookViewId="0">
      <pane ySplit="2" topLeftCell="A3" activePane="bottomLeft" state="frozen"/>
      <selection pane="bottomLeft" activeCell="A30" sqref="A30:F30"/>
    </sheetView>
  </sheetViews>
  <sheetFormatPr defaultColWidth="0" defaultRowHeight="15" zeroHeight="1"/>
  <cols>
    <col min="1" max="1" width="91.140625" style="1" customWidth="1"/>
    <col min="2" max="2" width="11.5703125" style="7" customWidth="1"/>
    <col min="3" max="3" width="11.5703125" style="1" customWidth="1"/>
    <col min="4" max="5" width="11" style="1" customWidth="1"/>
    <col min="6" max="6" width="11.5703125" style="1" customWidth="1"/>
    <col min="7" max="8" width="9.140625" style="1" hidden="1" customWidth="1"/>
    <col min="9" max="9" width="18.5703125" style="1" hidden="1" customWidth="1"/>
    <col min="10" max="16384" width="9.140625" style="1" hidden="1"/>
  </cols>
  <sheetData>
    <row r="1" spans="1:6" ht="42" customHeight="1">
      <c r="A1" s="63" t="s">
        <v>65</v>
      </c>
      <c r="B1" s="64"/>
      <c r="C1" s="64"/>
      <c r="D1" s="64"/>
      <c r="E1" s="64"/>
      <c r="F1" s="65"/>
    </row>
    <row r="2" spans="1:6" ht="30">
      <c r="A2" s="59" t="s">
        <v>22</v>
      </c>
      <c r="B2" s="59" t="s">
        <v>12</v>
      </c>
      <c r="C2" s="59" t="s">
        <v>13</v>
      </c>
      <c r="D2" s="59" t="s">
        <v>14</v>
      </c>
      <c r="E2" s="59" t="s">
        <v>15</v>
      </c>
      <c r="F2" s="59" t="s">
        <v>152</v>
      </c>
    </row>
    <row r="3" spans="1:6">
      <c r="A3" s="34" t="s">
        <v>23</v>
      </c>
      <c r="B3" s="30">
        <v>12.748900000000001</v>
      </c>
      <c r="C3" s="10">
        <v>12.6683</v>
      </c>
      <c r="D3" s="10">
        <v>12.6534</v>
      </c>
      <c r="E3" s="10">
        <v>12.7658</v>
      </c>
      <c r="F3" s="10">
        <v>12.767799999999999</v>
      </c>
    </row>
    <row r="4" spans="1:6">
      <c r="A4" s="34" t="s">
        <v>35</v>
      </c>
      <c r="B4" s="30">
        <v>2.7627999999999999</v>
      </c>
      <c r="C4" s="10">
        <v>2.9239000000000002</v>
      </c>
      <c r="D4" s="10">
        <v>2.8563000000000001</v>
      </c>
      <c r="E4" s="10">
        <v>2.8407</v>
      </c>
      <c r="F4" s="10">
        <v>2.8435000000000001</v>
      </c>
    </row>
    <row r="5" spans="1:6">
      <c r="A5" s="34" t="s">
        <v>67</v>
      </c>
      <c r="B5" s="30">
        <v>2.0678000000000001</v>
      </c>
      <c r="C5" s="10">
        <v>2.0445000000000002</v>
      </c>
      <c r="D5" s="10">
        <v>2.1131000000000002</v>
      </c>
      <c r="E5" s="10">
        <v>2.0760000000000001</v>
      </c>
      <c r="F5" s="10">
        <v>2.0720999999999998</v>
      </c>
    </row>
    <row r="6" spans="1:6">
      <c r="A6" s="34" t="s">
        <v>68</v>
      </c>
      <c r="B6" s="30" t="s">
        <v>138</v>
      </c>
      <c r="C6" s="31" t="s">
        <v>138</v>
      </c>
      <c r="D6" s="10" t="s">
        <v>138</v>
      </c>
      <c r="E6" s="10" t="s">
        <v>138</v>
      </c>
      <c r="F6" s="10" t="s">
        <v>138</v>
      </c>
    </row>
    <row r="7" spans="1:6">
      <c r="A7" s="34" t="s">
        <v>69</v>
      </c>
      <c r="B7" s="30" t="s">
        <v>89</v>
      </c>
      <c r="C7" s="10" t="s">
        <v>90</v>
      </c>
      <c r="D7" s="10" t="s">
        <v>115</v>
      </c>
      <c r="E7" s="10">
        <v>-1.5061</v>
      </c>
      <c r="F7" s="10">
        <v>-1.4981</v>
      </c>
    </row>
    <row r="8" spans="1:6">
      <c r="A8" s="44" t="s">
        <v>36</v>
      </c>
      <c r="B8" s="41" t="s">
        <v>88</v>
      </c>
      <c r="C8" s="36" t="s">
        <v>91</v>
      </c>
      <c r="D8" s="36" t="s">
        <v>116</v>
      </c>
      <c r="E8" s="10">
        <v>-2.7433000000000001</v>
      </c>
      <c r="F8" s="10">
        <v>-2.7404000000000002</v>
      </c>
    </row>
    <row r="9" spans="1:6">
      <c r="A9" s="45" t="s">
        <v>37</v>
      </c>
      <c r="B9" s="41" t="s">
        <v>70</v>
      </c>
      <c r="C9" s="36" t="s">
        <v>92</v>
      </c>
      <c r="D9" s="36" t="s">
        <v>117</v>
      </c>
      <c r="E9" s="10">
        <v>-2.1040999999999999</v>
      </c>
      <c r="F9" s="10">
        <v>-2.1055000000000001</v>
      </c>
    </row>
    <row r="10" spans="1:6">
      <c r="A10" s="44" t="s">
        <v>38</v>
      </c>
      <c r="B10" s="41" t="s">
        <v>71</v>
      </c>
      <c r="C10" s="36" t="s">
        <v>93</v>
      </c>
      <c r="D10" s="36" t="s">
        <v>118</v>
      </c>
      <c r="E10" s="10">
        <v>-4.6729000000000003</v>
      </c>
      <c r="F10" s="10">
        <v>-4.6837</v>
      </c>
    </row>
    <row r="11" spans="1:6">
      <c r="A11" s="45" t="s">
        <v>39</v>
      </c>
      <c r="B11" s="41" t="s">
        <v>72</v>
      </c>
      <c r="C11" s="36" t="s">
        <v>94</v>
      </c>
      <c r="D11" s="36" t="s">
        <v>119</v>
      </c>
      <c r="E11" s="10">
        <v>-2.4622999999999999</v>
      </c>
      <c r="F11" s="10">
        <v>-2.4582999999999999</v>
      </c>
    </row>
    <row r="12" spans="1:6">
      <c r="A12" s="45" t="s">
        <v>40</v>
      </c>
      <c r="B12" s="41" t="s">
        <v>73</v>
      </c>
      <c r="C12" s="36" t="s">
        <v>95</v>
      </c>
      <c r="D12" s="36" t="s">
        <v>120</v>
      </c>
      <c r="E12" s="10">
        <v>-1.6509</v>
      </c>
      <c r="F12" s="10">
        <v>-1.6584000000000001</v>
      </c>
    </row>
    <row r="13" spans="1:6">
      <c r="A13" s="45" t="s">
        <v>114</v>
      </c>
      <c r="B13" s="41" t="s">
        <v>74</v>
      </c>
      <c r="C13" s="36" t="s">
        <v>96</v>
      </c>
      <c r="D13" s="36" t="s">
        <v>121</v>
      </c>
      <c r="E13" s="10">
        <v>-1.9711000000000001</v>
      </c>
      <c r="F13" s="10">
        <v>-1.9679</v>
      </c>
    </row>
    <row r="14" spans="1:6">
      <c r="A14" s="46" t="s">
        <v>41</v>
      </c>
      <c r="B14" s="41" t="s">
        <v>75</v>
      </c>
      <c r="C14" s="36" t="s">
        <v>97</v>
      </c>
      <c r="D14" s="36" t="s">
        <v>122</v>
      </c>
      <c r="E14" s="10">
        <v>-1.8025</v>
      </c>
      <c r="F14" s="10">
        <v>-1.7948</v>
      </c>
    </row>
    <row r="15" spans="1:6">
      <c r="A15" s="46" t="s">
        <v>42</v>
      </c>
      <c r="B15" s="41" t="s">
        <v>76</v>
      </c>
      <c r="C15" s="36" t="s">
        <v>98</v>
      </c>
      <c r="D15" s="36" t="s">
        <v>123</v>
      </c>
      <c r="E15" s="10">
        <v>-0.36399999999999999</v>
      </c>
      <c r="F15" s="10">
        <v>-0.35410000000000003</v>
      </c>
    </row>
    <row r="16" spans="1:6">
      <c r="A16" s="46" t="s">
        <v>43</v>
      </c>
      <c r="B16" s="41" t="s">
        <v>77</v>
      </c>
      <c r="C16" s="36" t="s">
        <v>99</v>
      </c>
      <c r="D16" s="36" t="s">
        <v>124</v>
      </c>
      <c r="E16" s="10">
        <v>-1.0054000000000001</v>
      </c>
      <c r="F16" s="10">
        <v>-0.95630000000000004</v>
      </c>
    </row>
    <row r="17" spans="1:6">
      <c r="A17" s="46" t="s">
        <v>44</v>
      </c>
      <c r="B17" s="41" t="s">
        <v>78</v>
      </c>
      <c r="C17" s="36" t="s">
        <v>100</v>
      </c>
      <c r="D17" s="36" t="s">
        <v>132</v>
      </c>
      <c r="E17" s="10">
        <v>-0.31979999999999997</v>
      </c>
      <c r="F17" s="10">
        <v>-0.32190000000000002</v>
      </c>
    </row>
    <row r="18" spans="1:6">
      <c r="A18" s="47" t="s">
        <v>46</v>
      </c>
      <c r="B18" s="30" t="s">
        <v>79</v>
      </c>
      <c r="C18" s="10" t="s">
        <v>101</v>
      </c>
      <c r="D18" s="10" t="s">
        <v>125</v>
      </c>
      <c r="E18" s="10">
        <v>-1.8304</v>
      </c>
      <c r="F18" s="10">
        <v>-1.8302</v>
      </c>
    </row>
    <row r="19" spans="1:6">
      <c r="A19" s="47" t="s">
        <v>45</v>
      </c>
      <c r="B19" s="30">
        <v>0</v>
      </c>
      <c r="C19" s="10">
        <v>0</v>
      </c>
      <c r="D19" s="36" t="s">
        <v>138</v>
      </c>
      <c r="E19" s="10" t="s">
        <v>138</v>
      </c>
      <c r="F19" s="10" t="s">
        <v>138</v>
      </c>
    </row>
    <row r="20" spans="1:6">
      <c r="A20" s="47" t="s">
        <v>47</v>
      </c>
      <c r="B20" s="30" t="s">
        <v>80</v>
      </c>
      <c r="C20" s="10">
        <v>0</v>
      </c>
      <c r="D20" s="10">
        <v>0</v>
      </c>
      <c r="E20" s="10">
        <v>0</v>
      </c>
      <c r="F20" s="10">
        <v>-5.1200000000000002E-2</v>
      </c>
    </row>
    <row r="21" spans="1:6">
      <c r="A21" s="47" t="s">
        <v>48</v>
      </c>
      <c r="B21" s="30" t="s">
        <v>81</v>
      </c>
      <c r="C21" s="10" t="s">
        <v>102</v>
      </c>
      <c r="D21" s="10" t="s">
        <v>126</v>
      </c>
      <c r="E21" s="10">
        <v>-0.54690000000000005</v>
      </c>
      <c r="F21" s="10">
        <v>-0.53810000000000002</v>
      </c>
    </row>
    <row r="22" spans="1:6">
      <c r="A22" s="47" t="s">
        <v>49</v>
      </c>
      <c r="B22" s="30">
        <v>0</v>
      </c>
      <c r="C22" s="10">
        <v>0</v>
      </c>
      <c r="D22" s="36" t="s">
        <v>138</v>
      </c>
      <c r="E22" s="10" t="s">
        <v>138</v>
      </c>
      <c r="F22" s="10" t="s">
        <v>138</v>
      </c>
    </row>
    <row r="23" spans="1:6" ht="30" customHeight="1">
      <c r="A23" s="47" t="s">
        <v>50</v>
      </c>
      <c r="B23" s="30">
        <v>0</v>
      </c>
      <c r="C23" s="10">
        <v>0</v>
      </c>
      <c r="D23" s="36" t="s">
        <v>138</v>
      </c>
      <c r="E23" s="10" t="s">
        <v>138</v>
      </c>
      <c r="F23" s="10" t="s">
        <v>138</v>
      </c>
    </row>
    <row r="24" spans="1:6">
      <c r="A24" s="47" t="s">
        <v>51</v>
      </c>
      <c r="B24" s="30" t="s">
        <v>82</v>
      </c>
      <c r="C24" s="10" t="s">
        <v>103</v>
      </c>
      <c r="D24" s="10" t="s">
        <v>127</v>
      </c>
      <c r="E24" s="10">
        <v>-0.54730000000000001</v>
      </c>
      <c r="F24" s="10">
        <v>-0.54220000000000002</v>
      </c>
    </row>
    <row r="25" spans="1:6">
      <c r="A25" s="47" t="s">
        <v>52</v>
      </c>
      <c r="B25" s="30" t="s">
        <v>83</v>
      </c>
      <c r="C25" s="10" t="s">
        <v>104</v>
      </c>
      <c r="D25" s="10" t="s">
        <v>128</v>
      </c>
      <c r="E25" s="10">
        <v>-1.9162999999999999</v>
      </c>
      <c r="F25" s="10">
        <v>-1.9177999999999999</v>
      </c>
    </row>
    <row r="26" spans="1:6">
      <c r="A26" s="47" t="s">
        <v>53</v>
      </c>
      <c r="B26" s="30" t="s">
        <v>84</v>
      </c>
      <c r="C26" s="10" t="s">
        <v>105</v>
      </c>
      <c r="D26" s="10" t="s">
        <v>129</v>
      </c>
      <c r="E26" s="10">
        <v>-3.4403999999999999</v>
      </c>
      <c r="F26" s="10">
        <v>-3.4453999999999998</v>
      </c>
    </row>
    <row r="27" spans="1:6">
      <c r="A27" s="47" t="s">
        <v>54</v>
      </c>
      <c r="B27" s="30" t="s">
        <v>85</v>
      </c>
      <c r="C27" s="10" t="s">
        <v>107</v>
      </c>
      <c r="D27" s="10" t="s">
        <v>130</v>
      </c>
      <c r="E27" s="10">
        <v>-1.0933999999999999</v>
      </c>
      <c r="F27" s="10">
        <v>-1.0944</v>
      </c>
    </row>
    <row r="28" spans="1:6">
      <c r="A28" s="47" t="s">
        <v>55</v>
      </c>
      <c r="B28" s="30" t="s">
        <v>86</v>
      </c>
      <c r="C28" s="10" t="s">
        <v>106</v>
      </c>
      <c r="D28" s="10" t="s">
        <v>131</v>
      </c>
      <c r="E28" s="10">
        <v>-4.7035</v>
      </c>
      <c r="F28" s="10">
        <v>-4.7023999999999999</v>
      </c>
    </row>
    <row r="29" spans="1:6">
      <c r="A29" s="47" t="s">
        <v>56</v>
      </c>
      <c r="B29" s="30" t="s">
        <v>87</v>
      </c>
      <c r="C29" s="10">
        <v>0</v>
      </c>
      <c r="D29" s="36" t="s">
        <v>138</v>
      </c>
      <c r="E29" s="10" t="s">
        <v>138</v>
      </c>
      <c r="F29" s="10" t="s">
        <v>138</v>
      </c>
    </row>
    <row r="30" spans="1:6">
      <c r="A30" s="66" t="s">
        <v>148</v>
      </c>
      <c r="B30" s="66"/>
      <c r="C30" s="66"/>
      <c r="D30" s="66"/>
      <c r="E30" s="66"/>
      <c r="F30" s="66"/>
    </row>
    <row r="31" spans="1:6" hidden="1"/>
  </sheetData>
  <mergeCells count="2">
    <mergeCell ref="A1:F1"/>
    <mergeCell ref="A30:F30"/>
  </mergeCells>
  <pageMargins left="0.7" right="0.7" top="0.75" bottom="0.75" header="0.3" footer="0.3"/>
  <pageSetup scale="89" fitToHeight="0" orientation="landscape" r:id="rId1"/>
  <headerFooter>
    <oddFooter>&amp;C&amp;"Times New Roman,Regular"&amp;P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9"/>
  <sheetViews>
    <sheetView showGridLines="0" zoomScaleNormal="100" workbookViewId="0">
      <selection sqref="A1:C1"/>
    </sheetView>
  </sheetViews>
  <sheetFormatPr defaultColWidth="0" defaultRowHeight="15" zeroHeight="1"/>
  <cols>
    <col min="1" max="1" width="71.42578125" style="67" customWidth="1"/>
    <col min="2" max="2" width="16.140625" style="67" customWidth="1"/>
    <col min="3" max="3" width="13.5703125" style="67" customWidth="1"/>
    <col min="4" max="4" width="9" style="1" hidden="1" customWidth="1"/>
    <col min="5" max="16383" width="9.140625" style="1" hidden="1"/>
    <col min="16384" max="16384" width="1.85546875" style="1" hidden="1" customWidth="1"/>
  </cols>
  <sheetData>
    <row r="1" spans="1:3" ht="28.5" customHeight="1">
      <c r="A1" s="63" t="s">
        <v>142</v>
      </c>
      <c r="B1" s="64"/>
      <c r="C1" s="65"/>
    </row>
    <row r="2" spans="1:3">
      <c r="A2" s="59" t="s">
        <v>22</v>
      </c>
      <c r="B2" s="59" t="s">
        <v>12</v>
      </c>
      <c r="C2" s="59" t="s">
        <v>13</v>
      </c>
    </row>
    <row r="3" spans="1:3">
      <c r="A3" s="34" t="s">
        <v>34</v>
      </c>
      <c r="B3" s="10">
        <v>0.16350000000000001</v>
      </c>
      <c r="C3" s="10">
        <v>0.1651</v>
      </c>
    </row>
    <row r="4" spans="1:3">
      <c r="A4" s="34" t="s">
        <v>35</v>
      </c>
      <c r="B4" s="10">
        <v>0.47539999999999999</v>
      </c>
      <c r="C4" s="10">
        <v>0.4748</v>
      </c>
    </row>
    <row r="5" spans="1:3">
      <c r="A5" s="34" t="s">
        <v>67</v>
      </c>
      <c r="B5" s="10">
        <v>0.30359999999999998</v>
      </c>
      <c r="C5" s="10">
        <v>0.30420000000000003</v>
      </c>
    </row>
    <row r="6" spans="1:3">
      <c r="A6" s="34" t="s">
        <v>68</v>
      </c>
      <c r="B6" s="31" t="s">
        <v>138</v>
      </c>
      <c r="C6" s="31" t="s">
        <v>138</v>
      </c>
    </row>
    <row r="7" spans="1:3">
      <c r="A7" s="34" t="s">
        <v>69</v>
      </c>
      <c r="B7" s="10">
        <v>-0.20849999999999999</v>
      </c>
      <c r="C7" s="10">
        <v>-0.20810000000000001</v>
      </c>
    </row>
    <row r="8" spans="1:3">
      <c r="A8" s="35" t="s">
        <v>36</v>
      </c>
      <c r="B8" s="10">
        <v>-0.63470000000000004</v>
      </c>
      <c r="C8" s="10">
        <v>-0.63460000000000005</v>
      </c>
    </row>
    <row r="9" spans="1:3">
      <c r="A9" s="35" t="s">
        <v>38</v>
      </c>
      <c r="B9" s="10">
        <v>-0.34389999999999998</v>
      </c>
      <c r="C9" s="10">
        <v>-0.34520000000000001</v>
      </c>
    </row>
    <row r="10" spans="1:3">
      <c r="A10" s="34" t="s">
        <v>57</v>
      </c>
      <c r="B10" s="10">
        <v>-0.61909999999999998</v>
      </c>
      <c r="C10" s="10">
        <v>-0.61560000000000004</v>
      </c>
    </row>
    <row r="11" spans="1:3">
      <c r="A11" s="34" t="s">
        <v>58</v>
      </c>
      <c r="B11" s="10">
        <v>-0.2011</v>
      </c>
      <c r="C11" s="10">
        <v>-0.2074</v>
      </c>
    </row>
    <row r="12" spans="1:3">
      <c r="A12" s="34" t="s">
        <v>59</v>
      </c>
      <c r="B12" s="10">
        <v>-0.16850000000000001</v>
      </c>
      <c r="C12" s="10">
        <v>-0.16600000000000001</v>
      </c>
    </row>
    <row r="13" spans="1:3">
      <c r="A13" s="34" t="s">
        <v>60</v>
      </c>
      <c r="B13" s="36">
        <v>-3.5999999999999997E-2</v>
      </c>
      <c r="C13" s="36">
        <v>-3.4599999999999999E-2</v>
      </c>
    </row>
    <row r="14" spans="1:3">
      <c r="A14" s="34" t="s">
        <v>61</v>
      </c>
      <c r="B14" s="36">
        <v>0.13</v>
      </c>
      <c r="C14" s="36">
        <v>0.12970000000000001</v>
      </c>
    </row>
    <row r="15" spans="1:3">
      <c r="A15" s="34" t="s">
        <v>62</v>
      </c>
      <c r="B15" s="10">
        <v>-0.5474</v>
      </c>
      <c r="C15" s="10">
        <v>-0.55459999999999998</v>
      </c>
    </row>
    <row r="16" spans="1:3">
      <c r="A16" s="34" t="s">
        <v>63</v>
      </c>
      <c r="B16" s="10">
        <v>-0.52759999999999996</v>
      </c>
      <c r="C16" s="10">
        <v>-0.52910000000000001</v>
      </c>
    </row>
    <row r="17" spans="1:3">
      <c r="A17" s="34" t="s">
        <v>64</v>
      </c>
      <c r="B17" s="10">
        <v>-0.60589999999999999</v>
      </c>
      <c r="C17" s="10">
        <v>-0.60580000000000001</v>
      </c>
    </row>
    <row r="18" spans="1:3">
      <c r="A18" s="66" t="s">
        <v>148</v>
      </c>
      <c r="B18" s="66"/>
      <c r="C18" s="66"/>
    </row>
    <row r="19" spans="1:3" ht="15" hidden="1" customHeight="1"/>
  </sheetData>
  <mergeCells count="2">
    <mergeCell ref="A1:C1"/>
    <mergeCell ref="A18:C1048576"/>
  </mergeCells>
  <pageMargins left="0.7" right="0.7" top="0.75" bottom="0.75" header="0.3" footer="0.3"/>
  <pageSetup fitToHeight="0" orientation="portrait" r:id="rId1"/>
  <headerFooter>
    <oddFooter>&amp;C&amp;"Times New Roman,Regular"&amp;P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workbookViewId="0">
      <selection sqref="A1:C1"/>
    </sheetView>
  </sheetViews>
  <sheetFormatPr defaultColWidth="0" defaultRowHeight="15" zeroHeight="1"/>
  <cols>
    <col min="1" max="1" width="71.42578125" style="1" customWidth="1"/>
    <col min="2" max="2" width="14.85546875" style="1" customWidth="1"/>
    <col min="3" max="3" width="12.7109375" style="7" customWidth="1"/>
    <col min="4" max="16384" width="9.140625" style="1" hidden="1"/>
  </cols>
  <sheetData>
    <row r="1" spans="1:3" ht="44.1" customHeight="1">
      <c r="A1" s="63" t="s">
        <v>141</v>
      </c>
      <c r="B1" s="64"/>
      <c r="C1" s="65"/>
    </row>
    <row r="2" spans="1:3">
      <c r="A2" s="59" t="s">
        <v>22</v>
      </c>
      <c r="B2" s="59" t="s">
        <v>12</v>
      </c>
      <c r="C2" s="59" t="s">
        <v>13</v>
      </c>
    </row>
    <row r="3" spans="1:3">
      <c r="A3" s="34" t="s">
        <v>33</v>
      </c>
      <c r="B3" s="10">
        <v>0.17760000000000001</v>
      </c>
      <c r="C3" s="10">
        <v>0.18090000000000001</v>
      </c>
    </row>
    <row r="4" spans="1:3">
      <c r="A4" s="34" t="s">
        <v>35</v>
      </c>
      <c r="B4" s="10">
        <v>0.43240000000000001</v>
      </c>
      <c r="C4" s="10">
        <v>0.432</v>
      </c>
    </row>
    <row r="5" spans="1:3">
      <c r="A5" s="34" t="s">
        <v>67</v>
      </c>
      <c r="B5" s="10">
        <v>0.24610000000000001</v>
      </c>
      <c r="C5" s="10">
        <v>0.24690000000000001</v>
      </c>
    </row>
    <row r="6" spans="1:3">
      <c r="A6" s="34" t="s">
        <v>68</v>
      </c>
      <c r="B6" s="31" t="s">
        <v>138</v>
      </c>
      <c r="C6" s="31" t="s">
        <v>138</v>
      </c>
    </row>
    <row r="7" spans="1:3">
      <c r="A7" s="34" t="s">
        <v>69</v>
      </c>
      <c r="B7" s="10">
        <v>-0.26869999999999999</v>
      </c>
      <c r="C7" s="10">
        <v>-0.26779999999999998</v>
      </c>
    </row>
    <row r="8" spans="1:3">
      <c r="A8" s="35" t="s">
        <v>36</v>
      </c>
      <c r="B8" s="10">
        <v>-0.6512</v>
      </c>
      <c r="C8" s="10">
        <v>-0.65110000000000001</v>
      </c>
    </row>
    <row r="9" spans="1:3">
      <c r="A9" s="35" t="s">
        <v>38</v>
      </c>
      <c r="B9" s="10">
        <v>-0.27029999999999998</v>
      </c>
      <c r="C9" s="10">
        <v>-0.27139999999999997</v>
      </c>
    </row>
    <row r="10" spans="1:3">
      <c r="A10" s="34" t="s">
        <v>57</v>
      </c>
      <c r="B10" s="10">
        <v>-0.54579999999999995</v>
      </c>
      <c r="C10" s="10">
        <v>-0.54079999999999995</v>
      </c>
    </row>
    <row r="11" spans="1:3">
      <c r="A11" s="34" t="s">
        <v>58</v>
      </c>
      <c r="B11" s="10">
        <v>-0.2387</v>
      </c>
      <c r="C11" s="10">
        <v>-0.24729999999999999</v>
      </c>
    </row>
    <row r="12" spans="1:3">
      <c r="A12" s="34" t="s">
        <v>59</v>
      </c>
      <c r="B12" s="10">
        <v>-0.2074</v>
      </c>
      <c r="C12" s="10">
        <v>-0.2046</v>
      </c>
    </row>
    <row r="13" spans="1:3">
      <c r="A13" s="34" t="s">
        <v>60</v>
      </c>
      <c r="B13" s="36">
        <v>-5.339E-2</v>
      </c>
      <c r="C13" s="36">
        <v>-5.3319999999999999E-2</v>
      </c>
    </row>
    <row r="14" spans="1:3">
      <c r="A14" s="34" t="s">
        <v>61</v>
      </c>
      <c r="B14" s="36">
        <v>0.11799999999999999</v>
      </c>
      <c r="C14" s="36">
        <v>0.1173</v>
      </c>
    </row>
    <row r="15" spans="1:3">
      <c r="A15" s="34" t="s">
        <v>62</v>
      </c>
      <c r="B15" s="10">
        <v>-0.56269999999999998</v>
      </c>
      <c r="C15" s="10">
        <v>-0.56930000000000003</v>
      </c>
    </row>
    <row r="16" spans="1:3">
      <c r="A16" s="34" t="s">
        <v>63</v>
      </c>
      <c r="B16" s="10">
        <v>-0.50329999999999997</v>
      </c>
      <c r="C16" s="10">
        <v>-0.50460000000000005</v>
      </c>
    </row>
    <row r="17" spans="1:3">
      <c r="A17" s="34" t="s">
        <v>64</v>
      </c>
      <c r="B17" s="10">
        <v>-0.58160000000000001</v>
      </c>
      <c r="C17" s="10">
        <v>-0.58160000000000001</v>
      </c>
    </row>
    <row r="18" spans="1:3">
      <c r="A18" s="66" t="s">
        <v>148</v>
      </c>
      <c r="B18" s="66"/>
      <c r="C18" s="66"/>
    </row>
    <row r="19" spans="1:3" hidden="1"/>
  </sheetData>
  <mergeCells count="2">
    <mergeCell ref="A1:C1"/>
    <mergeCell ref="A18:C18"/>
  </mergeCells>
  <pageMargins left="0.7" right="0.7" top="0.75" bottom="0.75" header="0.3" footer="0.3"/>
  <pageSetup fitToHeight="0" orientation="portrait" r:id="rId1"/>
  <headerFooter>
    <oddFooter>&amp;C&amp;"Times New Roman,Regular"&amp;P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
  <sheetViews>
    <sheetView showGridLines="0" workbookViewId="0"/>
  </sheetViews>
  <sheetFormatPr defaultColWidth="0" defaultRowHeight="15" zeroHeight="1"/>
  <cols>
    <col min="1" max="1" width="71.7109375" style="24" customWidth="1"/>
    <col min="2" max="2" width="13.42578125" style="7" hidden="1" customWidth="1"/>
    <col min="3" max="13" width="0" style="1" hidden="1" customWidth="1"/>
    <col min="14" max="16384" width="9.140625" style="1" hidden="1"/>
  </cols>
  <sheetData>
    <row r="1" spans="1:13" ht="39.75" customHeight="1">
      <c r="A1" s="59" t="s">
        <v>140</v>
      </c>
      <c r="B1" s="38"/>
      <c r="D1" s="37"/>
      <c r="E1" s="37"/>
      <c r="F1" s="37"/>
      <c r="G1" s="37"/>
      <c r="H1" s="37"/>
      <c r="I1" s="37"/>
      <c r="J1" s="37"/>
      <c r="K1" s="37"/>
      <c r="L1" s="37"/>
      <c r="M1" s="37"/>
    </row>
    <row r="2" spans="1:13">
      <c r="A2" s="40" t="s">
        <v>151</v>
      </c>
    </row>
    <row r="3" spans="1:13" ht="253.5" customHeight="1">
      <c r="A3" s="43" t="s">
        <v>159</v>
      </c>
    </row>
    <row r="4" spans="1:13" ht="18" customHeight="1">
      <c r="A4" s="60" t="s">
        <v>160</v>
      </c>
    </row>
    <row r="5" spans="1:13">
      <c r="A5" s="40" t="s">
        <v>148</v>
      </c>
    </row>
  </sheetData>
  <hyperlinks>
    <hyperlink ref="A4" r:id="rId1"/>
  </hyperlinks>
  <pageMargins left="0.7" right="0.7" top="0.75" bottom="0.75" header="0.3" footer="0.3"/>
  <pageSetup fitToHeight="0" orientation="portrait" r:id="rId2"/>
  <headerFooter>
    <oddFooter>&amp;C&amp;"Times New Roman,Regular"&amp;P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0E221F-CE9A-42F4-B99A-600EA3DB74C6}">
  <ds:schemaRefs>
    <ds:schemaRef ds:uri="http://schemas.microsoft.com/sharepoint/v3/contenttype/forms"/>
  </ds:schemaRefs>
</ds:datastoreItem>
</file>

<file path=customXml/itemProps2.xml><?xml version="1.0" encoding="utf-8"?>
<ds:datastoreItem xmlns:ds="http://schemas.openxmlformats.org/officeDocument/2006/customXml" ds:itemID="{8576782E-7356-46CB-A432-C48B494CA059}">
  <ds:schemaRefs>
    <ds:schemaRef ds:uri="http://purl.org/dc/dcmitype/"/>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993A88A-8783-44BB-B3EC-ADF8B0148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Overview</vt:lpstr>
      <vt:lpstr>Schedule</vt:lpstr>
      <vt:lpstr>National Average</vt:lpstr>
      <vt:lpstr>Pressure Ulcer Injury</vt:lpstr>
      <vt:lpstr>Change in Mobility</vt:lpstr>
      <vt:lpstr>Ventilator Liberation (Exp)</vt:lpstr>
      <vt:lpstr>Ventilator Liberation (Pred)</vt:lpstr>
      <vt:lpstr>Ventilator Liberation (Pred, μ)</vt:lpstr>
      <vt:lpstr>'Change in Mobility'!Print_Area</vt:lpstr>
      <vt:lpstr>'National Average'!Print_Area</vt:lpstr>
      <vt:lpstr>Overview!Print_Area</vt:lpstr>
      <vt:lpstr>'Pressure Ulcer Injury'!Print_Area</vt:lpstr>
      <vt:lpstr>Schedule!Print_Area</vt:lpstr>
      <vt:lpstr>'Ventilator Liberation (Exp)'!Print_Area</vt:lpstr>
      <vt:lpstr>'Ventilator Liberation (Pred)'!Print_Area</vt:lpstr>
      <vt:lpstr>'Ventilator Liberation (Pred, μ)'!Print_Area</vt:lpstr>
      <vt:lpstr>TitleRegion1.a1.e4.3</vt:lpstr>
      <vt:lpstr>TitleRegion1.a1.g8.2</vt:lpstr>
      <vt:lpstr>TitleRegion1.a2.b17.6</vt:lpstr>
      <vt:lpstr>TitleRegion1.a2.b17.7</vt:lpstr>
      <vt:lpstr>TitleRegion1.a2.c7.4</vt:lpstr>
      <vt:lpstr>TitleRegion1.a2.e29.5</vt:lpstr>
    </vt:vector>
  </TitlesOfParts>
  <Company>Centers for Medicare &amp; Medicaid Services (CMS)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Adjustment Appendix File for LTCH QM User's Manual V3.1.2 Addendum, 10/1/2021</dc:title>
  <dc:subject>Risk Adjustment Appendix File for LTCH QM User's Manual V3.1.2 Addendum, 10/1/2021</dc:subject>
  <dc:creator>Centers for Medicare &amp; Medicaid Services (CMS)</dc:creator>
  <cp:keywords>Risk Adjustment Appendix File for LTCH QM User's Manual V3.1.2 Addendum</cp:keywords>
  <cp:lastModifiedBy>Max Lowndes</cp:lastModifiedBy>
  <cp:lastPrinted>2019-08-09T20:34:23Z</cp:lastPrinted>
  <dcterms:created xsi:type="dcterms:W3CDTF">2018-06-01T17:24:53Z</dcterms:created>
  <dcterms:modified xsi:type="dcterms:W3CDTF">2021-08-05T21:36:52Z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