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gill\Desktop\SDRC-Resources\"/>
    </mc:Choice>
  </mc:AlternateContent>
  <bookViews>
    <workbookView xWindow="0" yWindow="-2025" windowWidth="19140" windowHeight="9075"/>
  </bookViews>
  <sheets>
    <sheet name="Overview" sheetId="3" r:id="rId1"/>
    <sheet name="Schedule" sheetId="4" r:id="rId2"/>
    <sheet name="National Average" sheetId="1" r:id="rId3"/>
    <sheet name="Pressure Ulcer Injury" sheetId="6" r:id="rId4"/>
    <sheet name="Change in Mobility" sheetId="8" r:id="rId5"/>
    <sheet name="Ventilator Liberation (Exp)" sheetId="11" r:id="rId6"/>
    <sheet name="Ventilator Liberation (Pred)" sheetId="14" r:id="rId7"/>
    <sheet name="Ventilator Liberation (Pred, μ)" sheetId="13" r:id="rId8"/>
  </sheets>
  <definedNames>
    <definedName name="_xlnm.Print_Area" localSheetId="4">'Change in Mobility'!$A$1:$E$30</definedName>
    <definedName name="_xlnm.Print_Area" localSheetId="2">'National Average'!$A:$E</definedName>
    <definedName name="_xlnm.Print_Area" localSheetId="0">Overview!$A$1:$A$11</definedName>
    <definedName name="_xlnm.Print_Area" localSheetId="3">'Pressure Ulcer Injury'!$A$1:$C$8</definedName>
    <definedName name="_xlnm.Print_Area" localSheetId="1">Schedule!$A$1:$G$9</definedName>
    <definedName name="_xlnm.Print_Area" localSheetId="5">'Ventilator Liberation (Exp)'!$A$1:$B$18</definedName>
    <definedName name="_xlnm.Print_Area" localSheetId="6">'Ventilator Liberation (Pred)'!$A$1:$B$18</definedName>
    <definedName name="_xlnm.Print_Area" localSheetId="7">'Ventilator Liberation (Pred, μ)'!$A$1:$A$4</definedName>
    <definedName name="TitleRegion1.a1.e4.3">'National Average'!$A$1:$E$4</definedName>
    <definedName name="TitleRegion1.a1.g8.2">Schedule!$A$1:$G$8</definedName>
    <definedName name="TitleRegion1.a2.b17.6">'Ventilator Liberation (Exp)'!$A$2:$B$17</definedName>
    <definedName name="TitleRegion1.a2.b17.7">'Ventilator Liberation (Pred)'!$A$2:$B$17</definedName>
    <definedName name="TitleRegion1.a2.c7.4">'Pressure Ulcer Injury'!$A$2:$C$7</definedName>
    <definedName name="TitleRegion1.a2.e29.5">'Change in Mobility'!$A$2:$E$29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2" i="1"/>
  <c r="B2" i="1"/>
</calcChain>
</file>

<file path=xl/sharedStrings.xml><?xml version="1.0" encoding="utf-8"?>
<sst xmlns="http://schemas.openxmlformats.org/spreadsheetml/2006/main" count="236" uniqueCount="155">
  <si>
    <t>Quality Measure Name</t>
  </si>
  <si>
    <t>Comments</t>
  </si>
  <si>
    <t>1</t>
  </si>
  <si>
    <t>2</t>
  </si>
  <si>
    <t>3</t>
  </si>
  <si>
    <t>2.0</t>
  </si>
  <si>
    <t>3.0</t>
  </si>
  <si>
    <t>June 2017</t>
  </si>
  <si>
    <t>n/a</t>
  </si>
  <si>
    <t>Changes in Skin Integrity Post-Acute Care: Pressure Ulcer/Injury</t>
  </si>
  <si>
    <t>QM User's Manual Specification Version</t>
  </si>
  <si>
    <t>QM User's Manual Specification Posting Date</t>
  </si>
  <si>
    <t>Update ID 1</t>
  </si>
  <si>
    <t>Update ID 2</t>
  </si>
  <si>
    <t>Update ID 3</t>
  </si>
  <si>
    <t>Update ID 4</t>
  </si>
  <si>
    <t>Functional Limitation</t>
  </si>
  <si>
    <t>Bowel Incontinence</t>
  </si>
  <si>
    <t>Diabetes or PVD/PAD</t>
  </si>
  <si>
    <t>Low BMI</t>
  </si>
  <si>
    <t>Pressure Ulcer/Injury</t>
  </si>
  <si>
    <t>Change in Mobility</t>
  </si>
  <si>
    <t>Covariate</t>
  </si>
  <si>
    <t>Model Intercept</t>
  </si>
  <si>
    <t>Tabs listed in this Excel spreadsheet:</t>
  </si>
  <si>
    <t>1. Overview</t>
  </si>
  <si>
    <t>3. National Average</t>
  </si>
  <si>
    <t>2. Schedule for Risk-Adjustment</t>
  </si>
  <si>
    <t>Measure Reference Name</t>
  </si>
  <si>
    <t>Measure Calculation Application Dates</t>
  </si>
  <si>
    <t>Long-Term Care Hospital (LTCH) Functional Outcome Measure: Change in Mobility Among Patients Requiring Ventilator Support (NQF #2632)</t>
  </si>
  <si>
    <t>Ventilator Liberation Rate</t>
  </si>
  <si>
    <t>Ventilator Liberation</t>
  </si>
  <si>
    <t>Model Intercept (γ)</t>
  </si>
  <si>
    <r>
      <t>Model Intercept (β</t>
    </r>
    <r>
      <rPr>
        <sz val="8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>)</t>
    </r>
  </si>
  <si>
    <t>&lt;55 years</t>
  </si>
  <si>
    <t>85+ years</t>
  </si>
  <si>
    <t>Communication Impairment (Moderate to Severe)</t>
  </si>
  <si>
    <t>Prior functioning: indoor ambulation (Dependent)</t>
  </si>
  <si>
    <t>Prior functioning: indoor ambulation (Some help)</t>
  </si>
  <si>
    <t>Prior Device Use (Wheelchair/Scooter)</t>
  </si>
  <si>
    <t>Primary Medical Condition Category (Chronic respiratory condition)</t>
  </si>
  <si>
    <t>Primary Medical Condition Category (Acute onset and chronic respiratory conditions)</t>
  </si>
  <si>
    <t>Primary Medical Condition Category (Chronic cardiac condition)</t>
  </si>
  <si>
    <t>Primary Medical Condition Category (Other medical condition)</t>
  </si>
  <si>
    <t>Total Parenteral Nutrition on Admission</t>
  </si>
  <si>
    <t>Stage 3, 4, or unstageable pressure ulcer</t>
  </si>
  <si>
    <t>Severe and Metastatic Cancers</t>
  </si>
  <si>
    <t>Dialysis and Chronic Kidney Disease, Stage 5</t>
  </si>
  <si>
    <t>Acute Renal Failure</t>
  </si>
  <si>
    <t>Major Infections: Septicemia, Sepsis, Systematic Inflammatory Response Syndrome/Shock, Central Nervous System Infections, Opportunistic Infections, Bone/Joint/Muscle Infections/Necrosis</t>
  </si>
  <si>
    <t>Diabetes Mellitus (DM)</t>
  </si>
  <si>
    <t>Major Lower Limb Amputation</t>
  </si>
  <si>
    <t>Stroke, Hemiplegia or Hemiparesis</t>
  </si>
  <si>
    <t>Dementia</t>
  </si>
  <si>
    <t>Paraplegia, Incomplete Tetraplegia, Other Spinal Cord Disorder/Injury</t>
  </si>
  <si>
    <t>Malnutrition (protein or calorie)</t>
  </si>
  <si>
    <t>Metastatic Cancer</t>
  </si>
  <si>
    <t>Severe Cancer</t>
  </si>
  <si>
    <t>Left Ventricular Assistive Device with Known Ejection Fraction ≤ 30%</t>
  </si>
  <si>
    <t>Progressive Neuromuscular Disease</t>
  </si>
  <si>
    <t>Severe Neurological Injury, Disease, or Dysfunction</t>
  </si>
  <si>
    <t>Post-Transplant</t>
  </si>
  <si>
    <t>Vasoactive Medication</t>
  </si>
  <si>
    <t>Dialysis</t>
  </si>
  <si>
    <t>Intercept and Coefficient Values for the Long-Term Care Hospital (LTCH) Functional Outcome Measure: Change in Mobility Among Patients Requiring Ventilator Support (NQF #2632)</t>
  </si>
  <si>
    <t>Risk-Adjustment Update ID</t>
  </si>
  <si>
    <t>55–64 years</t>
  </si>
  <si>
    <t>65–74 years (reference category)</t>
  </si>
  <si>
    <t>75–84 years</t>
  </si>
  <si>
    <t>−1.8353</t>
  </si>
  <si>
    <t>−4.1668</t>
  </si>
  <si>
    <t>−1.8996</t>
  </si>
  <si>
    <t>−2.1051</t>
  </si>
  <si>
    <t>−2.4856</t>
  </si>
  <si>
    <t>−2.1765</t>
  </si>
  <si>
    <t>−0.3321</t>
  </si>
  <si>
    <t>−0.7649</t>
  </si>
  <si>
    <t>−0.7674</t>
  </si>
  <si>
    <t>−1.8833</t>
  </si>
  <si>
    <t>−0.1206</t>
  </si>
  <si>
    <t>−0.6288</t>
  </si>
  <si>
    <t>−0.6026</t>
  </si>
  <si>
    <t>−1.4188</t>
  </si>
  <si>
    <t>−3.8236</t>
  </si>
  <si>
    <t>−1.4331</t>
  </si>
  <si>
    <t>−5.5787</t>
  </si>
  <si>
    <t>−0.0116</t>
  </si>
  <si>
    <t>−3.6298</t>
  </si>
  <si>
    <t>−1.8620</t>
  </si>
  <si>
    <t>−1.6768</t>
  </si>
  <si>
    <t>−3.2154</t>
  </si>
  <si>
    <t>−1.9417</t>
  </si>
  <si>
    <t>−4.2248</t>
  </si>
  <si>
    <t>−1.9031</t>
  </si>
  <si>
    <t>−2.0497</t>
  </si>
  <si>
    <t>−2.7183</t>
  </si>
  <si>
    <t>−2.1592</t>
  </si>
  <si>
    <t>−0.4255</t>
  </si>
  <si>
    <t>−1.3391</t>
  </si>
  <si>
    <t>−0.7619</t>
  </si>
  <si>
    <t>−1.7981</t>
  </si>
  <si>
    <t>−0.8092</t>
  </si>
  <si>
    <t>−0.6134</t>
  </si>
  <si>
    <t>−1.4827</t>
  </si>
  <si>
    <t>−3.6256</t>
  </si>
  <si>
    <t>−5.4138</t>
  </si>
  <si>
    <t>−1.4280</t>
  </si>
  <si>
    <t>Changes in Skin Integrity Post-Acute Care: Pressure Ulcer/Injury
(Data Collection Start Date: 07/01/2018)</t>
  </si>
  <si>
    <t>Long-Term Care Hospital (LTCH) Functional Outcome Measure: Change in Mobility Among Patients Requiring Ventilator Support (NQF #2632)
(Data Collection Start Date: 04/01/2016)</t>
  </si>
  <si>
    <t>Ventilator Liberation Rate
(Data Collection Start Date: 07/01/2018)</t>
  </si>
  <si>
    <t>September 2018</t>
  </si>
  <si>
    <t>3.1</t>
  </si>
  <si>
    <t>September 2019</t>
  </si>
  <si>
    <t>Prior Device Use (Mechanical Lift)</t>
  </si>
  <si>
    <t>−1.6457</t>
  </si>
  <si>
    <t>−3.1954</t>
  </si>
  <si>
    <t>−2.0353</t>
  </si>
  <si>
    <t>−4.4254</t>
  </si>
  <si>
    <t>−2.1011</t>
  </si>
  <si>
    <t>−1.9587</t>
  </si>
  <si>
    <t>−2.4332</t>
  </si>
  <si>
    <t>−2.2357</t>
  </si>
  <si>
    <t>−0.5559</t>
  </si>
  <si>
    <t>−1.5748</t>
  </si>
  <si>
    <t>−1.7287</t>
  </si>
  <si>
    <t>−0.6706</t>
  </si>
  <si>
    <t>−0.5897</t>
  </si>
  <si>
    <t>−1.8363</t>
  </si>
  <si>
    <t>−3.5396</t>
  </si>
  <si>
    <t>−1.3341</t>
  </si>
  <si>
    <t>−5.1731</t>
  </si>
  <si>
    <t>−0.7070</t>
  </si>
  <si>
    <t>04/01/2016 – 09/30/2018</t>
  </si>
  <si>
    <t>10/01/2018 – 09/30/2019</t>
  </si>
  <si>
    <t>10/01/2019 – 09/30/2020</t>
  </si>
  <si>
    <t>07/01/2018 – 09/30/2020</t>
  </si>
  <si>
    <t>–4.5574</t>
  </si>
  <si>
    <t>—</t>
  </si>
  <si>
    <t>Intercept and Coefficient Values for the Changes in Skin Integrity Post-Acute Care: Pressure Ulcer/Injury</t>
  </si>
  <si>
    <t>10/01/2020 - 09/30/2021</t>
  </si>
  <si>
    <t>07/01/2018 – 09/30/2021</t>
  </si>
  <si>
    <t>LTCH-Specific Intercepts for the Ventilator Liberation Rate Predicted Model (μ)</t>
  </si>
  <si>
    <t>Intercept and Coefficient Values for the Ventilator Liberation Rate Predicted Model</t>
  </si>
  <si>
    <t>Intercept and Coefficient Values for the Ventilator Liberation Rate Expected Model</t>
  </si>
  <si>
    <t>4. Pressure Ulcer Injury</t>
  </si>
  <si>
    <t>5. Change in Mobility</t>
  </si>
  <si>
    <t>6. Ventilator Liberation (Exp)</t>
  </si>
  <si>
    <t>7. Ventilator Liberation (Pred)</t>
  </si>
  <si>
    <t>8. Ventilator Liberation (Pred, μ)</t>
  </si>
  <si>
    <t>End of worksheet</t>
  </si>
  <si>
    <t xml:space="preserve">This update reflects the edits made to the measure specifications included in the corresponding addendum LTCH QRP Measure Calculations and Reporting User’s Manual, Version 3.1.2 posted in October 2020. </t>
  </si>
  <si>
    <r>
      <t xml:space="preserve">The </t>
    </r>
    <r>
      <rPr>
        <i/>
        <sz val="11"/>
        <color theme="1"/>
        <rFont val="Times New Roman"/>
        <family val="1"/>
      </rPr>
      <t>Risk-Adjustment Appendix File for the Long-Term Care Hospital Quality Reporting Program Measure Calculations and Reporting User’s Manual (Risk-Adjustment Appendix File)</t>
    </r>
    <r>
      <rPr>
        <sz val="11"/>
        <color theme="1"/>
        <rFont val="Times New Roman"/>
        <family val="1"/>
      </rPr>
      <t xml:space="preserve"> is a reference to be used in conjunction with the </t>
    </r>
    <r>
      <rPr>
        <i/>
        <sz val="11"/>
        <color theme="1"/>
        <rFont val="Times New Roman"/>
        <family val="1"/>
      </rPr>
      <t>Long-Term Care Hospital Quality Reporting Program Measure Calculations and Reporting User’s Manual (Version 3.1)</t>
    </r>
    <r>
      <rPr>
        <sz val="11"/>
        <color theme="1"/>
        <rFont val="Times New Roman"/>
        <family val="1"/>
      </rPr>
      <t xml:space="preserve"> and its corresponding addendum LTCH QRP Measure Calculations and Reporting User’s Manual, Version 3.1.2, which can be accessed on the LTCH Quality Reporting Measures Information website. 
Please refer to the </t>
    </r>
    <r>
      <rPr>
        <i/>
        <sz val="11"/>
        <color theme="1"/>
        <rFont val="Times New Roman"/>
        <family val="1"/>
      </rPr>
      <t>Long-Term Care Hospital Quality Reporting Program Measure Calculations and Reporting User’s Manual</t>
    </r>
    <r>
      <rPr>
        <sz val="11"/>
        <color theme="1"/>
        <rFont val="Times New Roman"/>
        <family val="1"/>
      </rPr>
      <t xml:space="preserve">, Appendix A, for further information and instruction on how to use this </t>
    </r>
    <r>
      <rPr>
        <i/>
        <sz val="11"/>
        <color theme="1"/>
        <rFont val="Times New Roman"/>
        <family val="1"/>
      </rPr>
      <t>Risk-Adjustment Appendix File</t>
    </r>
    <r>
      <rPr>
        <sz val="11"/>
        <color theme="1"/>
        <rFont val="Times New Roman"/>
        <family val="1"/>
      </rPr>
      <t>. 
Note: The regression constant (intercept) and coefficient values have been rounded to four decimal places. When applying these values to the equation to calculate facility-level QM scores, these intercept and coefficient values should be used; do not round to fewer than four decimal places. This is to ensure consistency and accuracy of measure calculations.</t>
    </r>
  </si>
  <si>
    <r>
      <t xml:space="preserve">The risk-adjustment appendix provides key information for calculating a facility’s risk-adjusted score (e.g., national average and coefficient values). For the </t>
    </r>
    <r>
      <rPr>
        <i/>
        <sz val="11"/>
        <color theme="1"/>
        <rFont val="Times New Roman"/>
        <family val="1"/>
      </rPr>
      <t>Ventilator Liberation Rate</t>
    </r>
    <r>
      <rPr>
        <sz val="11"/>
        <color theme="1"/>
        <rFont val="Times New Roman"/>
        <family val="1"/>
      </rPr>
      <t xml:space="preserve"> measure, a provider-level intercept is required for calculating an LTCH’s final score. The most up-to-date specifications for the VLR measure calculations are provided in addendum LTCH QRP Measure Calculations and Reporting User’s Manual Version 3.1.2.</t>
    </r>
    <r>
      <rPr>
        <sz val="11"/>
        <color rgb="FFFF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
LTCHs may access their provider-level intercepts within the </t>
    </r>
    <r>
      <rPr>
        <i/>
        <sz val="11"/>
        <color theme="1"/>
        <rFont val="Times New Roman"/>
        <family val="1"/>
      </rPr>
      <t>LTCH Provider Preview Reports</t>
    </r>
    <r>
      <rPr>
        <sz val="11"/>
        <color theme="1"/>
        <rFont val="Times New Roman"/>
        <family val="1"/>
      </rPr>
      <t xml:space="preserve"> folder in iQIES. The file is saved as “&lt;CCN&gt;_VentLib_PrvdrIntercept_Sept2020” and contains three data elements: the LTCH’s CCN, provider-level intercept value, and the effective date for the use of the provider-level intercept value.
For questions regarding the </t>
    </r>
    <r>
      <rPr>
        <i/>
        <sz val="11"/>
        <color theme="1"/>
        <rFont val="Times New Roman"/>
        <family val="1"/>
      </rPr>
      <t>Ventilator Liberation Rate</t>
    </r>
    <r>
      <rPr>
        <sz val="11"/>
        <color theme="1"/>
        <rFont val="Times New Roman"/>
        <family val="1"/>
      </rPr>
      <t xml:space="preserve"> measure and/or the usage of the provider-level intercept, please email the LTCH QRP Helpdesk at </t>
    </r>
    <r>
      <rPr>
        <u/>
        <sz val="11"/>
        <color rgb="FF0053CC"/>
        <rFont val="Times New Roman"/>
        <family val="1"/>
      </rPr>
      <t>LTCHQualityQuestions@cms.hhs.gov</t>
    </r>
    <r>
      <rPr>
        <sz val="11"/>
        <color theme="1"/>
        <rFont val="Times New Roman"/>
        <family val="1"/>
      </rPr>
      <t xml:space="preserve">.  </t>
    </r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</si>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</sst>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7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8"/>
      <color theme="1"/>
      <name val="Times New Roman"/>
      <family val="1"/>
    </font>
    <font>
      <u/>
      <sz val="11"/>
      <color rgb="FF6F57B5"/>
      <name val="Calibri"/>
      <family val="2"/>
      <scheme val="minor"/>
    </font>
    <font>
      <sz val="10"/>
      <color rgb="FF000000"/>
      <name val="Albany AMT"/>
    </font>
    <font>
      <u/>
      <sz val="11"/>
      <color rgb="FF1F419A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Times New Roman"/>
      <family val="1"/>
    </font>
    <font>
      <u/>
      <sz val="11"/>
      <color rgb="FF0563C1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u/>
      <sz val="11"/>
      <color rgb="FF0053CC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</cellStyleXfs>
  <cellXfs count="78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/>
    <xf numFmtId="49" fontId="2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2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49" fontId="2" fillId="0" borderId="15" xfId="0" applyNumberFormat="1" applyFont="1" applyFill="1" applyBorder="1" applyAlignment="1">
      <alignment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2" xfId="0" applyNumberFormat="1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left" vertical="center" wrapText="1"/>
    </xf>
    <xf numFmtId="0" fontId="2" fillId="0" borderId="23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/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quotePrefix="1" applyNumberFormat="1" applyFont="1" applyBorder="1" applyAlignment="1">
      <alignment horizontal="center" vertical="center"/>
    </xf>
    <xf numFmtId="164" fontId="2" fillId="0" borderId="19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vertical="center" wrapText="1"/>
    </xf>
    <xf numFmtId="0" fontId="10" fillId="3" borderId="0" xfId="0" applyFont="1" applyFill="1" applyAlignment="1">
      <alignment horizontal="left" wrapText="1"/>
    </xf>
    <xf numFmtId="0" fontId="1" fillId="3" borderId="20" xfId="0" applyFont="1" applyFill="1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 indent="1"/>
    </xf>
    <xf numFmtId="0" fontId="2" fillId="0" borderId="0" xfId="0" applyFont="1" applyAlignment="1">
      <alignment vertical="center" wrapText="1"/>
    </xf>
    <xf numFmtId="49" fontId="12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" fillId="2" borderId="18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" fillId="2" borderId="19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18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</cellXfs>
  <cellStyles count="4">
    <cellStyle name="Followed Hyperlink" xfId="2" builtinId="9" customBuiltin="1"/>
    <cellStyle name="Hyperlink" xfId="1" builtinId="8" customBuiltin="1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0563C1"/>
      <color rgb="FF0053CC"/>
      <color rgb="FF1F419A"/>
      <color rgb="FF6F57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showGridLines="0" tabSelected="1" zoomScaleNormal="100" workbookViewId="0"/>
  </sheetViews>
  <sheetFormatPr defaultColWidth="0" defaultRowHeight="15" zeroHeight="1"/>
  <cols>
    <col min="1" max="1" width="113" style="1" customWidth="1"/>
    <col min="2" max="16384" width="9.140625" style="1" hidden="1"/>
  </cols>
  <sheetData>
    <row r="1" spans="1:1" ht="204.75" customHeight="1" thickBot="1">
      <c r="A1" s="37" t="s">
        <v>152</v>
      </c>
    </row>
    <row r="2" spans="1:1" ht="30" customHeight="1">
      <c r="A2" s="8" t="s">
        <v>24</v>
      </c>
    </row>
    <row r="3" spans="1:1">
      <c r="A3" s="58" t="s">
        <v>25</v>
      </c>
    </row>
    <row r="4" spans="1:1">
      <c r="A4" s="58" t="s">
        <v>27</v>
      </c>
    </row>
    <row r="5" spans="1:1">
      <c r="A5" s="58" t="s">
        <v>26</v>
      </c>
    </row>
    <row r="6" spans="1:1">
      <c r="A6" s="58" t="s">
        <v>145</v>
      </c>
    </row>
    <row r="7" spans="1:1">
      <c r="A7" s="58" t="s">
        <v>146</v>
      </c>
    </row>
    <row r="8" spans="1:1">
      <c r="A8" s="58" t="s">
        <v>147</v>
      </c>
    </row>
    <row r="9" spans="1:1">
      <c r="A9" s="58" t="s">
        <v>148</v>
      </c>
    </row>
    <row r="10" spans="1:1">
      <c r="A10" s="58" t="s">
        <v>149</v>
      </c>
    </row>
    <row r="11" spans="1:1">
      <c r="A11" s="55" t="s">
        <v>150</v>
      </c>
    </row>
  </sheetData>
  <hyperlinks>
    <hyperlink ref="A4" location="Schedule!A1" display="2. Schedule for Risk-Adjustment"/>
    <hyperlink ref="A5" location="'National Average'!A1" display="3. National Average"/>
    <hyperlink ref="A3" location="Overview!A1" display="1. Overview"/>
    <hyperlink ref="A6" location="'Pressure Ulcer Injury'!Print_Area" display="4. Pressure Ulcer Injury"/>
    <hyperlink ref="A7" location="'Change in Mobility'!Print_Area" display="5. Change in Mobility"/>
    <hyperlink ref="A8" location="'Ventilator Liberation (Exp)'!Print_Area" display="6. Ventilator Liberation (Exp)"/>
    <hyperlink ref="A9" location="'Ventilator Liberation (Pred)'!Print_Area" display="7. Ventilator Liberation (Pred)"/>
    <hyperlink ref="A10" location="'Ventilator Liberation (Pred, μ)'!Print_Area" display="8. Ventilator Liberation (Pred, μ)"/>
  </hyperlinks>
  <pageMargins left="0.7" right="0.7" top="0.75" bottom="0.75" header="0.3" footer="0.3"/>
  <pageSetup orientation="portrait" r:id="rId1"/>
  <headerFooter>
    <oddFooter>&amp;C&amp;"Times New Roman,Regular"&amp;P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showGridLines="0" zoomScaleNormal="100" workbookViewId="0">
      <pane ySplit="1" topLeftCell="A2" activePane="bottomLeft" state="frozen"/>
      <selection pane="bottomLeft"/>
    </sheetView>
  </sheetViews>
  <sheetFormatPr defaultColWidth="0" defaultRowHeight="15" zeroHeight="1"/>
  <cols>
    <col min="1" max="1" width="39.28515625" style="31" customWidth="1"/>
    <col min="2" max="2" width="15.42578125" style="32" customWidth="1"/>
    <col min="3" max="3" width="11.5703125" style="4" customWidth="1"/>
    <col min="4" max="4" width="12.7109375" style="4" customWidth="1"/>
    <col min="5" max="5" width="14.7109375" style="4" customWidth="1"/>
    <col min="6" max="6" width="21.28515625" style="4" customWidth="1"/>
    <col min="7" max="7" width="45.85546875" style="43" customWidth="1"/>
    <col min="8" max="16384" width="9.140625" style="3" hidden="1"/>
  </cols>
  <sheetData>
    <row r="1" spans="1:7" s="2" customFormat="1" ht="57.75" thickBot="1">
      <c r="A1" s="77" t="s">
        <v>0</v>
      </c>
      <c r="B1" s="70" t="s">
        <v>28</v>
      </c>
      <c r="C1" s="70" t="s">
        <v>66</v>
      </c>
      <c r="D1" s="70" t="s">
        <v>10</v>
      </c>
      <c r="E1" s="70" t="s">
        <v>11</v>
      </c>
      <c r="F1" s="70" t="s">
        <v>29</v>
      </c>
      <c r="G1" s="70" t="s">
        <v>1</v>
      </c>
    </row>
    <row r="2" spans="1:7" ht="45">
      <c r="A2" s="25" t="s">
        <v>108</v>
      </c>
      <c r="B2" s="26" t="s">
        <v>20</v>
      </c>
      <c r="C2" s="19" t="s">
        <v>2</v>
      </c>
      <c r="D2" s="19" t="s">
        <v>112</v>
      </c>
      <c r="E2" s="19" t="s">
        <v>113</v>
      </c>
      <c r="F2" s="16" t="s">
        <v>136</v>
      </c>
      <c r="G2" s="38" t="s">
        <v>138</v>
      </c>
    </row>
    <row r="3" spans="1:7" ht="75.75" thickBot="1">
      <c r="A3" s="28" t="s">
        <v>138</v>
      </c>
      <c r="B3" s="29" t="s">
        <v>138</v>
      </c>
      <c r="C3" s="18">
        <v>2</v>
      </c>
      <c r="D3" s="20">
        <v>3.1</v>
      </c>
      <c r="E3" s="20" t="s">
        <v>113</v>
      </c>
      <c r="F3" s="12" t="s">
        <v>140</v>
      </c>
      <c r="G3" s="39" t="s">
        <v>151</v>
      </c>
    </row>
    <row r="4" spans="1:7" ht="75">
      <c r="A4" s="25" t="s">
        <v>109</v>
      </c>
      <c r="B4" s="26" t="s">
        <v>21</v>
      </c>
      <c r="C4" s="22" t="s">
        <v>2</v>
      </c>
      <c r="D4" s="22" t="s">
        <v>5</v>
      </c>
      <c r="E4" s="22" t="s">
        <v>7</v>
      </c>
      <c r="F4" s="14" t="s">
        <v>133</v>
      </c>
      <c r="G4" s="40" t="s">
        <v>138</v>
      </c>
    </row>
    <row r="5" spans="1:7">
      <c r="A5" s="30" t="s">
        <v>138</v>
      </c>
      <c r="B5" s="27" t="s">
        <v>138</v>
      </c>
      <c r="C5" s="23" t="s">
        <v>3</v>
      </c>
      <c r="D5" s="23" t="s">
        <v>6</v>
      </c>
      <c r="E5" s="23" t="s">
        <v>111</v>
      </c>
      <c r="F5" s="15" t="s">
        <v>134</v>
      </c>
      <c r="G5" s="41" t="s">
        <v>138</v>
      </c>
    </row>
    <row r="6" spans="1:7">
      <c r="A6" s="30" t="s">
        <v>138</v>
      </c>
      <c r="B6" s="27" t="s">
        <v>138</v>
      </c>
      <c r="C6" s="24" t="s">
        <v>4</v>
      </c>
      <c r="D6" s="24" t="s">
        <v>112</v>
      </c>
      <c r="E6" s="24" t="s">
        <v>113</v>
      </c>
      <c r="F6" s="21" t="s">
        <v>135</v>
      </c>
      <c r="G6" s="42" t="s">
        <v>138</v>
      </c>
    </row>
    <row r="7" spans="1:7" ht="78.75" customHeight="1" thickBot="1">
      <c r="A7" s="28" t="s">
        <v>138</v>
      </c>
      <c r="B7" s="29" t="s">
        <v>138</v>
      </c>
      <c r="C7" s="20">
        <v>4</v>
      </c>
      <c r="D7" s="20" t="s">
        <v>112</v>
      </c>
      <c r="E7" s="20" t="s">
        <v>113</v>
      </c>
      <c r="F7" s="13" t="s">
        <v>140</v>
      </c>
      <c r="G7" s="39" t="s">
        <v>151</v>
      </c>
    </row>
    <row r="8" spans="1:7" ht="75.75" thickBot="1">
      <c r="A8" s="33" t="s">
        <v>110</v>
      </c>
      <c r="B8" s="34" t="s">
        <v>32</v>
      </c>
      <c r="C8" s="35" t="s">
        <v>2</v>
      </c>
      <c r="D8" s="35" t="s">
        <v>112</v>
      </c>
      <c r="E8" s="35" t="s">
        <v>113</v>
      </c>
      <c r="F8" s="11" t="s">
        <v>141</v>
      </c>
      <c r="G8" s="39" t="s">
        <v>151</v>
      </c>
    </row>
    <row r="9" spans="1:7">
      <c r="A9" s="60" t="s">
        <v>150</v>
      </c>
      <c r="B9" s="60"/>
      <c r="C9" s="60"/>
      <c r="D9" s="60"/>
      <c r="E9" s="60"/>
      <c r="F9" s="60"/>
      <c r="G9" s="60"/>
    </row>
    <row r="10" spans="1:7" hidden="1"/>
  </sheetData>
  <mergeCells count="1">
    <mergeCell ref="A9:G9"/>
  </mergeCells>
  <pageMargins left="0.7" right="0.7" top="0.75" bottom="0.75" header="0.3" footer="0.3"/>
  <pageSetup scale="76" fitToHeight="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"/>
  <sheetViews>
    <sheetView showGridLines="0" workbookViewId="0"/>
  </sheetViews>
  <sheetFormatPr defaultColWidth="0" defaultRowHeight="15" zeroHeight="1"/>
  <cols>
    <col min="1" max="1" width="68.42578125" style="8" customWidth="1"/>
    <col min="2" max="5" width="11.5703125" style="8" customWidth="1"/>
    <col min="6" max="16384" width="9.140625" style="1" hidden="1"/>
  </cols>
  <sheetData>
    <row r="1" spans="1:5" ht="28.5">
      <c r="A1" s="76" t="s">
        <v>0</v>
      </c>
      <c r="B1" s="70" t="s">
        <v>12</v>
      </c>
      <c r="C1" s="70" t="s">
        <v>13</v>
      </c>
      <c r="D1" s="70" t="s">
        <v>14</v>
      </c>
      <c r="E1" s="70" t="s">
        <v>15</v>
      </c>
    </row>
    <row r="2" spans="1:5" ht="15" customHeight="1">
      <c r="A2" s="72" t="s">
        <v>9</v>
      </c>
      <c r="B2" s="10">
        <f>3.1639/100</f>
        <v>3.1639E-2</v>
      </c>
      <c r="C2" s="10">
        <f>2.89298348/100</f>
        <v>2.8929834799999998E-2</v>
      </c>
      <c r="D2" s="6" t="s">
        <v>8</v>
      </c>
      <c r="E2" s="6" t="s">
        <v>8</v>
      </c>
    </row>
    <row r="3" spans="1:5" ht="30">
      <c r="A3" s="72" t="s">
        <v>30</v>
      </c>
      <c r="B3" s="6">
        <v>8.8141999999999996</v>
      </c>
      <c r="C3" s="9">
        <v>8.7195999999999998</v>
      </c>
      <c r="D3" s="6">
        <v>9.4356000000000009</v>
      </c>
      <c r="E3" s="10">
        <v>8.1673038515999998</v>
      </c>
    </row>
    <row r="4" spans="1:5">
      <c r="A4" s="72" t="s">
        <v>31</v>
      </c>
      <c r="B4" s="10">
        <f>0.5106397444</f>
        <v>0.51063974440000004</v>
      </c>
      <c r="C4" s="6" t="s">
        <v>8</v>
      </c>
      <c r="D4" s="6" t="s">
        <v>8</v>
      </c>
      <c r="E4" s="6" t="s">
        <v>8</v>
      </c>
    </row>
    <row r="5" spans="1:5">
      <c r="A5" s="61" t="s">
        <v>150</v>
      </c>
      <c r="B5" s="61"/>
      <c r="C5" s="61"/>
      <c r="D5" s="61"/>
      <c r="E5" s="61"/>
    </row>
    <row r="6" spans="1:5" hidden="1"/>
  </sheetData>
  <mergeCells count="1">
    <mergeCell ref="A5:E5"/>
  </mergeCells>
  <pageMargins left="0.7" right="0.7" top="0.75" bottom="0.75" header="0.3" footer="0.3"/>
  <pageSetup fitToHeight="0" orientation="landscape" r:id="rId1"/>
  <headerFooter>
    <oddFooter>&amp;C&amp;"Times New Roman,Regular"&amp;P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showGridLines="0" workbookViewId="0">
      <selection sqref="A1:C1"/>
    </sheetView>
  </sheetViews>
  <sheetFormatPr defaultColWidth="0" defaultRowHeight="15" zeroHeight="1"/>
  <cols>
    <col min="1" max="1" width="71.42578125" style="1" customWidth="1"/>
    <col min="2" max="2" width="11.5703125" style="8" customWidth="1"/>
    <col min="3" max="3" width="11.5703125" style="1" customWidth="1"/>
    <col min="4" max="16384" width="9.140625" style="1" hidden="1"/>
  </cols>
  <sheetData>
    <row r="1" spans="1:3" ht="27.75" customHeight="1">
      <c r="A1" s="62" t="s">
        <v>139</v>
      </c>
      <c r="B1" s="63"/>
      <c r="C1" s="64"/>
    </row>
    <row r="2" spans="1:3" ht="28.5">
      <c r="A2" s="68" t="s">
        <v>22</v>
      </c>
      <c r="B2" s="69" t="s">
        <v>12</v>
      </c>
      <c r="C2" s="70" t="s">
        <v>13</v>
      </c>
    </row>
    <row r="3" spans="1:3">
      <c r="A3" s="47" t="s">
        <v>23</v>
      </c>
      <c r="B3" s="17" t="s">
        <v>137</v>
      </c>
      <c r="C3" s="10">
        <v>-4.7000999999999999</v>
      </c>
    </row>
    <row r="4" spans="1:3">
      <c r="A4" s="48" t="s">
        <v>16</v>
      </c>
      <c r="B4" s="17">
        <v>1.1188</v>
      </c>
      <c r="C4" s="10">
        <v>1.1738</v>
      </c>
    </row>
    <row r="5" spans="1:3">
      <c r="A5" s="48" t="s">
        <v>17</v>
      </c>
      <c r="B5" s="17">
        <v>0.33079999999999998</v>
      </c>
      <c r="C5" s="10">
        <v>0.30570000000000003</v>
      </c>
    </row>
    <row r="6" spans="1:3">
      <c r="A6" s="48" t="s">
        <v>18</v>
      </c>
      <c r="B6" s="17">
        <v>0.192</v>
      </c>
      <c r="C6" s="10">
        <v>0.1913</v>
      </c>
    </row>
    <row r="7" spans="1:3">
      <c r="A7" s="48" t="s">
        <v>19</v>
      </c>
      <c r="B7" s="17">
        <v>0.47</v>
      </c>
      <c r="C7" s="10">
        <v>0.50949999999999995</v>
      </c>
    </row>
    <row r="8" spans="1:3">
      <c r="A8" s="65" t="s">
        <v>150</v>
      </c>
      <c r="B8" s="65"/>
      <c r="C8" s="65"/>
    </row>
    <row r="9" spans="1:3" hidden="1"/>
    <row r="10" spans="1:3" hidden="1"/>
    <row r="11" spans="1:3" hidden="1"/>
    <row r="12" spans="1:3" hidden="1">
      <c r="A12" s="5"/>
    </row>
    <row r="13" spans="1:3" hidden="1"/>
  </sheetData>
  <mergeCells count="2">
    <mergeCell ref="A1:C1"/>
    <mergeCell ref="A8:C8"/>
  </mergeCells>
  <pageMargins left="0.7" right="0.7" top="0.75" bottom="0.75" header="0.3" footer="0.3"/>
  <pageSetup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zeroHeight="1"/>
  <cols>
    <col min="1" max="1" width="91.140625" style="1" customWidth="1"/>
    <col min="2" max="2" width="11.5703125" style="7" customWidth="1"/>
    <col min="3" max="3" width="11.5703125" style="1" customWidth="1"/>
    <col min="4" max="4" width="11" style="1" customWidth="1"/>
    <col min="5" max="5" width="11.5703125" style="1" customWidth="1"/>
    <col min="6" max="7" width="9.140625" style="1" hidden="1" customWidth="1"/>
    <col min="8" max="8" width="18.5703125" style="1" hidden="1" customWidth="1"/>
    <col min="9" max="16384" width="9.140625" style="1" hidden="1"/>
  </cols>
  <sheetData>
    <row r="1" spans="1:5" ht="42" customHeight="1">
      <c r="A1" s="62" t="s">
        <v>65</v>
      </c>
      <c r="B1" s="63"/>
      <c r="C1" s="63"/>
      <c r="D1" s="63"/>
      <c r="E1" s="64"/>
    </row>
    <row r="2" spans="1:5" ht="28.5">
      <c r="A2" s="75" t="s">
        <v>22</v>
      </c>
      <c r="B2" s="70" t="s">
        <v>12</v>
      </c>
      <c r="C2" s="70" t="s">
        <v>13</v>
      </c>
      <c r="D2" s="69" t="s">
        <v>14</v>
      </c>
      <c r="E2" s="70" t="s">
        <v>15</v>
      </c>
    </row>
    <row r="3" spans="1:5">
      <c r="A3" s="49" t="s">
        <v>23</v>
      </c>
      <c r="B3" s="44">
        <v>12.748900000000001</v>
      </c>
      <c r="C3" s="10">
        <v>12.6683</v>
      </c>
      <c r="D3" s="17">
        <v>12.6534</v>
      </c>
      <c r="E3" s="10">
        <v>12.765837251000001</v>
      </c>
    </row>
    <row r="4" spans="1:5">
      <c r="A4" s="49" t="s">
        <v>35</v>
      </c>
      <c r="B4" s="44">
        <v>2.7627999999999999</v>
      </c>
      <c r="C4" s="10">
        <v>2.9239000000000002</v>
      </c>
      <c r="D4" s="17">
        <v>2.8563000000000001</v>
      </c>
      <c r="E4" s="10">
        <v>2.8407106329</v>
      </c>
    </row>
    <row r="5" spans="1:5">
      <c r="A5" s="49" t="s">
        <v>67</v>
      </c>
      <c r="B5" s="44">
        <v>2.0678000000000001</v>
      </c>
      <c r="C5" s="10">
        <v>2.0445000000000002</v>
      </c>
      <c r="D5" s="17">
        <v>2.1131000000000002</v>
      </c>
      <c r="E5" s="10">
        <v>2.0760096053999999</v>
      </c>
    </row>
    <row r="6" spans="1:5">
      <c r="A6" s="49" t="s">
        <v>68</v>
      </c>
      <c r="B6" s="44" t="s">
        <v>138</v>
      </c>
      <c r="C6" s="45" t="s">
        <v>138</v>
      </c>
      <c r="D6" s="17" t="s">
        <v>138</v>
      </c>
      <c r="E6" s="10" t="s">
        <v>138</v>
      </c>
    </row>
    <row r="7" spans="1:5">
      <c r="A7" s="49" t="s">
        <v>69</v>
      </c>
      <c r="B7" s="44" t="s">
        <v>89</v>
      </c>
      <c r="C7" s="10" t="s">
        <v>90</v>
      </c>
      <c r="D7" s="17" t="s">
        <v>115</v>
      </c>
      <c r="E7" s="10">
        <v>-1.5060975190000001</v>
      </c>
    </row>
    <row r="8" spans="1:5">
      <c r="A8" s="71" t="s">
        <v>36</v>
      </c>
      <c r="B8" s="57" t="s">
        <v>88</v>
      </c>
      <c r="C8" s="51" t="s">
        <v>91</v>
      </c>
      <c r="D8" s="46" t="s">
        <v>116</v>
      </c>
      <c r="E8" s="10">
        <v>-2.743307502</v>
      </c>
    </row>
    <row r="9" spans="1:5">
      <c r="A9" s="72" t="s">
        <v>37</v>
      </c>
      <c r="B9" s="57" t="s">
        <v>70</v>
      </c>
      <c r="C9" s="51" t="s">
        <v>92</v>
      </c>
      <c r="D9" s="46" t="s">
        <v>117</v>
      </c>
      <c r="E9" s="10">
        <v>-2.1041110729999999</v>
      </c>
    </row>
    <row r="10" spans="1:5">
      <c r="A10" s="71" t="s">
        <v>38</v>
      </c>
      <c r="B10" s="57" t="s">
        <v>71</v>
      </c>
      <c r="C10" s="51" t="s">
        <v>93</v>
      </c>
      <c r="D10" s="46" t="s">
        <v>118</v>
      </c>
      <c r="E10" s="10">
        <v>-4.6729449179999998</v>
      </c>
    </row>
    <row r="11" spans="1:5">
      <c r="A11" s="72" t="s">
        <v>39</v>
      </c>
      <c r="B11" s="57" t="s">
        <v>72</v>
      </c>
      <c r="C11" s="51" t="s">
        <v>94</v>
      </c>
      <c r="D11" s="46" t="s">
        <v>119</v>
      </c>
      <c r="E11" s="10">
        <v>-2.46232842</v>
      </c>
    </row>
    <row r="12" spans="1:5">
      <c r="A12" s="72" t="s">
        <v>40</v>
      </c>
      <c r="B12" s="57" t="s">
        <v>73</v>
      </c>
      <c r="C12" s="51" t="s">
        <v>95</v>
      </c>
      <c r="D12" s="46" t="s">
        <v>120</v>
      </c>
      <c r="E12" s="10">
        <v>-1.6509489230000001</v>
      </c>
    </row>
    <row r="13" spans="1:5">
      <c r="A13" s="72" t="s">
        <v>114</v>
      </c>
      <c r="B13" s="57" t="s">
        <v>74</v>
      </c>
      <c r="C13" s="51" t="s">
        <v>96</v>
      </c>
      <c r="D13" s="46" t="s">
        <v>121</v>
      </c>
      <c r="E13" s="10">
        <v>-1.9711169909999999</v>
      </c>
    </row>
    <row r="14" spans="1:5">
      <c r="A14" s="73" t="s">
        <v>41</v>
      </c>
      <c r="B14" s="57" t="s">
        <v>75</v>
      </c>
      <c r="C14" s="51" t="s">
        <v>97</v>
      </c>
      <c r="D14" s="46" t="s">
        <v>122</v>
      </c>
      <c r="E14" s="10">
        <v>-1.8024540929999999</v>
      </c>
    </row>
    <row r="15" spans="1:5">
      <c r="A15" s="73" t="s">
        <v>42</v>
      </c>
      <c r="B15" s="57" t="s">
        <v>76</v>
      </c>
      <c r="C15" s="51" t="s">
        <v>98</v>
      </c>
      <c r="D15" s="46" t="s">
        <v>123</v>
      </c>
      <c r="E15" s="10">
        <v>-0.36398007100000002</v>
      </c>
    </row>
    <row r="16" spans="1:5">
      <c r="A16" s="73" t="s">
        <v>43</v>
      </c>
      <c r="B16" s="57" t="s">
        <v>77</v>
      </c>
      <c r="C16" s="51" t="s">
        <v>99</v>
      </c>
      <c r="D16" s="46" t="s">
        <v>124</v>
      </c>
      <c r="E16" s="10">
        <v>-1.0053695970000001</v>
      </c>
    </row>
    <row r="17" spans="1:5">
      <c r="A17" s="73" t="s">
        <v>44</v>
      </c>
      <c r="B17" s="57" t="s">
        <v>78</v>
      </c>
      <c r="C17" s="51" t="s">
        <v>100</v>
      </c>
      <c r="D17" s="46" t="s">
        <v>132</v>
      </c>
      <c r="E17" s="10">
        <v>-0.31977572900000001</v>
      </c>
    </row>
    <row r="18" spans="1:5">
      <c r="A18" s="74" t="s">
        <v>46</v>
      </c>
      <c r="B18" s="44" t="s">
        <v>79</v>
      </c>
      <c r="C18" s="10" t="s">
        <v>101</v>
      </c>
      <c r="D18" s="17" t="s">
        <v>125</v>
      </c>
      <c r="E18" s="10">
        <v>-1.8303669469999999</v>
      </c>
    </row>
    <row r="19" spans="1:5">
      <c r="A19" s="74" t="s">
        <v>45</v>
      </c>
      <c r="B19" s="44">
        <v>0</v>
      </c>
      <c r="C19" s="10">
        <v>0</v>
      </c>
      <c r="D19" s="46" t="s">
        <v>138</v>
      </c>
      <c r="E19" s="10" t="s">
        <v>138</v>
      </c>
    </row>
    <row r="20" spans="1:5">
      <c r="A20" s="74" t="s">
        <v>47</v>
      </c>
      <c r="B20" s="44" t="s">
        <v>80</v>
      </c>
      <c r="C20" s="10">
        <v>0</v>
      </c>
      <c r="D20" s="17">
        <v>0</v>
      </c>
      <c r="E20" s="10">
        <v>0</v>
      </c>
    </row>
    <row r="21" spans="1:5">
      <c r="A21" s="74" t="s">
        <v>48</v>
      </c>
      <c r="B21" s="44" t="s">
        <v>81</v>
      </c>
      <c r="C21" s="10" t="s">
        <v>102</v>
      </c>
      <c r="D21" s="17" t="s">
        <v>126</v>
      </c>
      <c r="E21" s="10">
        <v>-0.54685450899999999</v>
      </c>
    </row>
    <row r="22" spans="1:5">
      <c r="A22" s="74" t="s">
        <v>49</v>
      </c>
      <c r="B22" s="44">
        <v>0</v>
      </c>
      <c r="C22" s="10">
        <v>0</v>
      </c>
      <c r="D22" s="46" t="s">
        <v>138</v>
      </c>
      <c r="E22" s="10" t="s">
        <v>138</v>
      </c>
    </row>
    <row r="23" spans="1:5" ht="30" customHeight="1">
      <c r="A23" s="74" t="s">
        <v>50</v>
      </c>
      <c r="B23" s="44">
        <v>0</v>
      </c>
      <c r="C23" s="10">
        <v>0</v>
      </c>
      <c r="D23" s="46" t="s">
        <v>138</v>
      </c>
      <c r="E23" s="10" t="s">
        <v>138</v>
      </c>
    </row>
    <row r="24" spans="1:5">
      <c r="A24" s="74" t="s">
        <v>51</v>
      </c>
      <c r="B24" s="44" t="s">
        <v>82</v>
      </c>
      <c r="C24" s="10" t="s">
        <v>103</v>
      </c>
      <c r="D24" s="17" t="s">
        <v>127</v>
      </c>
      <c r="E24" s="10">
        <v>-0.54732403900000004</v>
      </c>
    </row>
    <row r="25" spans="1:5">
      <c r="A25" s="74" t="s">
        <v>52</v>
      </c>
      <c r="B25" s="44" t="s">
        <v>83</v>
      </c>
      <c r="C25" s="10" t="s">
        <v>104</v>
      </c>
      <c r="D25" s="17" t="s">
        <v>128</v>
      </c>
      <c r="E25" s="10">
        <v>-1.916253779</v>
      </c>
    </row>
    <row r="26" spans="1:5">
      <c r="A26" s="74" t="s">
        <v>53</v>
      </c>
      <c r="B26" s="44" t="s">
        <v>84</v>
      </c>
      <c r="C26" s="10" t="s">
        <v>105</v>
      </c>
      <c r="D26" s="17" t="s">
        <v>129</v>
      </c>
      <c r="E26" s="10">
        <v>-3.4404378549999999</v>
      </c>
    </row>
    <row r="27" spans="1:5">
      <c r="A27" s="74" t="s">
        <v>54</v>
      </c>
      <c r="B27" s="44" t="s">
        <v>85</v>
      </c>
      <c r="C27" s="10" t="s">
        <v>107</v>
      </c>
      <c r="D27" s="17" t="s">
        <v>130</v>
      </c>
      <c r="E27" s="10">
        <v>-1.0933942699999999</v>
      </c>
    </row>
    <row r="28" spans="1:5">
      <c r="A28" s="74" t="s">
        <v>55</v>
      </c>
      <c r="B28" s="44" t="s">
        <v>86</v>
      </c>
      <c r="C28" s="10" t="s">
        <v>106</v>
      </c>
      <c r="D28" s="17" t="s">
        <v>131</v>
      </c>
      <c r="E28" s="10">
        <v>-4.7035143120000003</v>
      </c>
    </row>
    <row r="29" spans="1:5">
      <c r="A29" s="74" t="s">
        <v>56</v>
      </c>
      <c r="B29" s="44" t="s">
        <v>87</v>
      </c>
      <c r="C29" s="10">
        <v>0</v>
      </c>
      <c r="D29" s="46" t="s">
        <v>138</v>
      </c>
      <c r="E29" s="10" t="s">
        <v>138</v>
      </c>
    </row>
    <row r="30" spans="1:5">
      <c r="A30" s="65" t="s">
        <v>150</v>
      </c>
      <c r="B30" s="65"/>
      <c r="C30" s="65"/>
      <c r="D30" s="65"/>
      <c r="E30" s="65"/>
    </row>
    <row r="31" spans="1:5" hidden="1"/>
  </sheetData>
  <mergeCells count="2">
    <mergeCell ref="A1:E1"/>
    <mergeCell ref="A30:E30"/>
  </mergeCells>
  <pageMargins left="0.7" right="0.7" top="0.75" bottom="0.75" header="0.3" footer="0.3"/>
  <pageSetup scale="89" fitToHeight="0" orientation="landscape" r:id="rId1"/>
  <headerFooter>
    <oddFooter>&amp;C&amp;"Times New Roman,Regular"&amp;P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showGridLines="0" zoomScaleNormal="100" workbookViewId="0">
      <selection sqref="A1:B1"/>
    </sheetView>
  </sheetViews>
  <sheetFormatPr defaultColWidth="0" defaultRowHeight="15" zeroHeight="1"/>
  <cols>
    <col min="1" max="1" width="71.42578125" style="1" customWidth="1"/>
    <col min="2" max="2" width="11.5703125" style="7" customWidth="1"/>
    <col min="3" max="3" width="9" style="1" hidden="1" customWidth="1"/>
    <col min="4" max="16384" width="9.140625" style="1" hidden="1"/>
  </cols>
  <sheetData>
    <row r="1" spans="1:2" ht="28.5" customHeight="1">
      <c r="A1" s="66" t="s">
        <v>144</v>
      </c>
      <c r="B1" s="67"/>
    </row>
    <row r="2" spans="1:2" ht="28.5">
      <c r="A2" s="75" t="s">
        <v>22</v>
      </c>
      <c r="B2" s="70" t="s">
        <v>12</v>
      </c>
    </row>
    <row r="3" spans="1:2">
      <c r="A3" s="49" t="s">
        <v>34</v>
      </c>
      <c r="B3" s="10">
        <v>0.16350000000000001</v>
      </c>
    </row>
    <row r="4" spans="1:2">
      <c r="A4" s="49" t="s">
        <v>35</v>
      </c>
      <c r="B4" s="10">
        <v>0.47539999999999999</v>
      </c>
    </row>
    <row r="5" spans="1:2">
      <c r="A5" s="49" t="s">
        <v>67</v>
      </c>
      <c r="B5" s="10">
        <v>0.30359999999999998</v>
      </c>
    </row>
    <row r="6" spans="1:2">
      <c r="A6" s="49" t="s">
        <v>68</v>
      </c>
      <c r="B6" s="45" t="s">
        <v>138</v>
      </c>
    </row>
    <row r="7" spans="1:2">
      <c r="A7" s="49" t="s">
        <v>69</v>
      </c>
      <c r="B7" s="10">
        <v>-0.20849999999999999</v>
      </c>
    </row>
    <row r="8" spans="1:2">
      <c r="A8" s="50" t="s">
        <v>36</v>
      </c>
      <c r="B8" s="10">
        <v>-0.63470000000000004</v>
      </c>
    </row>
    <row r="9" spans="1:2">
      <c r="A9" s="50" t="s">
        <v>38</v>
      </c>
      <c r="B9" s="10">
        <v>-0.34389999999999998</v>
      </c>
    </row>
    <row r="10" spans="1:2">
      <c r="A10" s="49" t="s">
        <v>57</v>
      </c>
      <c r="B10" s="10">
        <v>-0.61909999999999998</v>
      </c>
    </row>
    <row r="11" spans="1:2">
      <c r="A11" s="49" t="s">
        <v>58</v>
      </c>
      <c r="B11" s="10">
        <v>-0.2011</v>
      </c>
    </row>
    <row r="12" spans="1:2">
      <c r="A12" s="49" t="s">
        <v>59</v>
      </c>
      <c r="B12" s="10">
        <v>-0.16850000000000001</v>
      </c>
    </row>
    <row r="13" spans="1:2">
      <c r="A13" s="49" t="s">
        <v>60</v>
      </c>
      <c r="B13" s="51">
        <v>-3.5999999999999997E-2</v>
      </c>
    </row>
    <row r="14" spans="1:2">
      <c r="A14" s="49" t="s">
        <v>61</v>
      </c>
      <c r="B14" s="51">
        <v>0.13</v>
      </c>
    </row>
    <row r="15" spans="1:2">
      <c r="A15" s="49" t="s">
        <v>62</v>
      </c>
      <c r="B15" s="10">
        <v>-0.5474</v>
      </c>
    </row>
    <row r="16" spans="1:2">
      <c r="A16" s="49" t="s">
        <v>63</v>
      </c>
      <c r="B16" s="10">
        <v>-0.52759999999999996</v>
      </c>
    </row>
    <row r="17" spans="1:2">
      <c r="A17" s="49" t="s">
        <v>64</v>
      </c>
      <c r="B17" s="10">
        <v>-0.60589999999999999</v>
      </c>
    </row>
    <row r="18" spans="1:2">
      <c r="A18" s="65" t="s">
        <v>150</v>
      </c>
      <c r="B18" s="65"/>
    </row>
    <row r="19" spans="1:2" hidden="1"/>
  </sheetData>
  <mergeCells count="2">
    <mergeCell ref="A1:B1"/>
    <mergeCell ref="A18:B18"/>
  </mergeCells>
  <pageMargins left="0.7" right="0.7" top="0.75" bottom="0.75" header="0.3" footer="0.3"/>
  <pageSetup fitToHeight="0" orientation="portrait" r:id="rId1"/>
  <headerFooter>
    <oddFooter>&amp;C&amp;"Times New Roman,Regular"&amp;P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9"/>
  <sheetViews>
    <sheetView showGridLines="0" workbookViewId="0">
      <selection sqref="A1:B1"/>
    </sheetView>
  </sheetViews>
  <sheetFormatPr defaultColWidth="0" defaultRowHeight="15" zeroHeight="1"/>
  <cols>
    <col min="1" max="1" width="71.42578125" style="1" customWidth="1"/>
    <col min="2" max="2" width="11.5703125" style="7" customWidth="1"/>
    <col min="3" max="16384" width="9.140625" style="1" hidden="1"/>
  </cols>
  <sheetData>
    <row r="1" spans="1:2" ht="44.1" customHeight="1">
      <c r="A1" s="66" t="s">
        <v>143</v>
      </c>
      <c r="B1" s="67"/>
    </row>
    <row r="2" spans="1:2" ht="28.5">
      <c r="A2" s="75" t="s">
        <v>22</v>
      </c>
      <c r="B2" s="70" t="s">
        <v>12</v>
      </c>
    </row>
    <row r="3" spans="1:2">
      <c r="A3" s="49" t="s">
        <v>33</v>
      </c>
      <c r="B3" s="10">
        <v>0.17760000000000001</v>
      </c>
    </row>
    <row r="4" spans="1:2">
      <c r="A4" s="49" t="s">
        <v>35</v>
      </c>
      <c r="B4" s="10">
        <v>0.43240000000000001</v>
      </c>
    </row>
    <row r="5" spans="1:2">
      <c r="A5" s="49" t="s">
        <v>67</v>
      </c>
      <c r="B5" s="10">
        <v>0.24610000000000001</v>
      </c>
    </row>
    <row r="6" spans="1:2">
      <c r="A6" s="49" t="s">
        <v>68</v>
      </c>
      <c r="B6" s="45" t="s">
        <v>138</v>
      </c>
    </row>
    <row r="7" spans="1:2">
      <c r="A7" s="49" t="s">
        <v>69</v>
      </c>
      <c r="B7" s="10">
        <v>-0.26869999999999999</v>
      </c>
    </row>
    <row r="8" spans="1:2">
      <c r="A8" s="50" t="s">
        <v>36</v>
      </c>
      <c r="B8" s="10">
        <v>-0.6512</v>
      </c>
    </row>
    <row r="9" spans="1:2">
      <c r="A9" s="50" t="s">
        <v>38</v>
      </c>
      <c r="B9" s="10">
        <v>-0.27029999999999998</v>
      </c>
    </row>
    <row r="10" spans="1:2">
      <c r="A10" s="49" t="s">
        <v>57</v>
      </c>
      <c r="B10" s="10">
        <v>-0.54579999999999995</v>
      </c>
    </row>
    <row r="11" spans="1:2">
      <c r="A11" s="49" t="s">
        <v>58</v>
      </c>
      <c r="B11" s="10">
        <v>-0.2387</v>
      </c>
    </row>
    <row r="12" spans="1:2">
      <c r="A12" s="49" t="s">
        <v>59</v>
      </c>
      <c r="B12" s="10">
        <v>-0.2074</v>
      </c>
    </row>
    <row r="13" spans="1:2">
      <c r="A13" s="49" t="s">
        <v>60</v>
      </c>
      <c r="B13" s="51">
        <v>-5.339E-2</v>
      </c>
    </row>
    <row r="14" spans="1:2">
      <c r="A14" s="49" t="s">
        <v>61</v>
      </c>
      <c r="B14" s="51">
        <v>0.11799999999999999</v>
      </c>
    </row>
    <row r="15" spans="1:2">
      <c r="A15" s="49" t="s">
        <v>62</v>
      </c>
      <c r="B15" s="10">
        <v>-0.56269999999999998</v>
      </c>
    </row>
    <row r="16" spans="1:2">
      <c r="A16" s="49" t="s">
        <v>63</v>
      </c>
      <c r="B16" s="10">
        <v>-0.50329999999999997</v>
      </c>
    </row>
    <row r="17" spans="1:2">
      <c r="A17" s="49" t="s">
        <v>64</v>
      </c>
      <c r="B17" s="10">
        <v>-0.58160000000000001</v>
      </c>
    </row>
    <row r="18" spans="1:2">
      <c r="A18" s="65" t="s">
        <v>150</v>
      </c>
      <c r="B18" s="65"/>
    </row>
    <row r="19" spans="1:2" hidden="1"/>
  </sheetData>
  <mergeCells count="2">
    <mergeCell ref="A1:B1"/>
    <mergeCell ref="A18:B18"/>
  </mergeCells>
  <pageMargins left="0.7" right="0.7" top="0.75" bottom="0.75" header="0.3" footer="0.3"/>
  <pageSetup fitToHeight="0" orientation="portrait" r:id="rId1"/>
  <headerFooter>
    <oddFooter>&amp;C&amp;"Times New Roman,Regular"&amp;P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"/>
  <sheetViews>
    <sheetView showGridLines="0" workbookViewId="0"/>
  </sheetViews>
  <sheetFormatPr defaultColWidth="0" defaultRowHeight="15" zeroHeight="1"/>
  <cols>
    <col min="1" max="1" width="71.7109375" style="36" customWidth="1"/>
    <col min="2" max="2" width="13.42578125" style="7" hidden="1" customWidth="1"/>
    <col min="3" max="13" width="0" style="1" hidden="1" customWidth="1"/>
    <col min="14" max="16384" width="9.140625" style="1" hidden="1"/>
  </cols>
  <sheetData>
    <row r="1" spans="1:13" ht="39.75" customHeight="1">
      <c r="A1" s="52" t="s">
        <v>142</v>
      </c>
      <c r="B1" s="54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>
      <c r="A2" s="56" t="s">
        <v>154</v>
      </c>
    </row>
    <row r="3" spans="1:13" ht="253.5" customHeight="1">
      <c r="A3" s="59" t="s">
        <v>153</v>
      </c>
    </row>
    <row r="4" spans="1:13">
      <c r="A4" s="56" t="s">
        <v>150</v>
      </c>
    </row>
  </sheetData>
  <pageMargins left="0.7" right="0.7" top="0.75" bottom="0.75" header="0.3" footer="0.3"/>
  <pageSetup fitToHeight="0" orientation="portrait" r:id="rId1"/>
  <headerFooter>
    <oddFooter>&amp;C&amp;"Times New Roman,Regular"&amp;P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0E221F-CE9A-42F4-B99A-600EA3DB74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6782E-7356-46CB-A432-C48B494CA059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993A88A-8783-44BB-B3EC-ADF8B01489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Overview</vt:lpstr>
      <vt:lpstr>Schedule</vt:lpstr>
      <vt:lpstr>National Average</vt:lpstr>
      <vt:lpstr>Pressure Ulcer Injury</vt:lpstr>
      <vt:lpstr>Change in Mobility</vt:lpstr>
      <vt:lpstr>Ventilator Liberation (Exp)</vt:lpstr>
      <vt:lpstr>Ventilator Liberation (Pred)</vt:lpstr>
      <vt:lpstr>Ventilator Liberation (Pred, μ)</vt:lpstr>
      <vt:lpstr>'Change in Mobility'!Print_Area</vt:lpstr>
      <vt:lpstr>'National Average'!Print_Area</vt:lpstr>
      <vt:lpstr>Overview!Print_Area</vt:lpstr>
      <vt:lpstr>'Pressure Ulcer Injury'!Print_Area</vt:lpstr>
      <vt:lpstr>Schedule!Print_Area</vt:lpstr>
      <vt:lpstr>'Ventilator Liberation (Exp)'!Print_Area</vt:lpstr>
      <vt:lpstr>'Ventilator Liberation (Pred)'!Print_Area</vt:lpstr>
      <vt:lpstr>'Ventilator Liberation (Pred, μ)'!Print_Area</vt:lpstr>
      <vt:lpstr>TitleRegion1.a1.e4.3</vt:lpstr>
      <vt:lpstr>TitleRegion1.a1.g8.2</vt:lpstr>
      <vt:lpstr>TitleRegion1.a2.b17.6</vt:lpstr>
      <vt:lpstr>TitleRegion1.a2.b17.7</vt:lpstr>
      <vt:lpstr>TitleRegion1.a2.c7.4</vt:lpstr>
      <vt:lpstr>TitleRegion1.a2.e29.5</vt:lpstr>
    </vt:vector>
  </TitlesOfParts>
  <Company>Centers for Medicare &amp; Medicaid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Risk Adjustment Appendix File for LTCH QM User's Manual V3.1.1 Addendum, 10/1/2020</dc:title>
  <dc:subject>Risk Adjustment Appendix File for LTCH QM User's Manual V3.1.1 Addendum, 10/1/2020</dc:subject>
  <dc:creator>Centers for Medicare &amp; Medicaid Services</dc:creator>
  <cp:keywords>Risk Adjustment Appendix File for LTCH QM User's Manual V3.1.1 Addendum</cp:keywords>
  <cp:lastModifiedBy>Martina Gill</cp:lastModifiedBy>
  <cp:lastPrinted>2019-08-09T20:34:23Z</cp:lastPrinted>
  <dcterms:created xsi:type="dcterms:W3CDTF">2018-06-01T17:24:53Z</dcterms:created>
  <dcterms:modified xsi:type="dcterms:W3CDTF">2020-10-14T16:15:30Z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