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rporate\CMS Quality\DHIT\Materials Development\EHR\Monthly Payment and Registration Reports\December 2015\"/>
    </mc:Choice>
  </mc:AlternateContent>
  <bookViews>
    <workbookView xWindow="-15" yWindow="-15" windowWidth="10245" windowHeight="8175" tabRatio="752" activeTab="1"/>
  </bookViews>
  <sheets>
    <sheet name="Pymt Summary DEC 2015 &amp; PTD " sheetId="56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DEC 2015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52511"/>
</workbook>
</file>

<file path=xl/calcChain.xml><?xml version="1.0" encoding="utf-8"?>
<calcChain xmlns="http://schemas.openxmlformats.org/spreadsheetml/2006/main">
  <c r="G15" i="56" l="1"/>
  <c r="G16" i="56" s="1"/>
  <c r="F15" i="56"/>
  <c r="F16" i="56" s="1"/>
  <c r="E15" i="56"/>
  <c r="E16" i="56" s="1"/>
  <c r="D15" i="56"/>
  <c r="D16" i="56" s="1"/>
  <c r="G14" i="56"/>
  <c r="F14" i="56"/>
  <c r="E14" i="56"/>
  <c r="D14" i="56"/>
  <c r="G12" i="56"/>
  <c r="F12" i="56"/>
  <c r="E12" i="56"/>
  <c r="D12" i="56"/>
  <c r="G8" i="56"/>
  <c r="G9" i="56" s="1"/>
  <c r="G17" i="56" s="1"/>
  <c r="F8" i="56"/>
  <c r="F9" i="56" s="1"/>
  <c r="F17" i="56" s="1"/>
  <c r="E8" i="56"/>
  <c r="E9" i="56" s="1"/>
  <c r="E17" i="56" s="1"/>
  <c r="D8" i="56"/>
  <c r="D9" i="56" s="1"/>
  <c r="D17" i="56" s="1"/>
  <c r="G7" i="56"/>
  <c r="F7" i="56"/>
  <c r="E7" i="56"/>
  <c r="D7" i="56"/>
  <c r="G5" i="56"/>
  <c r="F5" i="56"/>
  <c r="E5" i="56"/>
  <c r="D5" i="56"/>
  <c r="O14" i="5" l="1"/>
  <c r="N14" i="5"/>
  <c r="O13" i="5"/>
  <c r="N13" i="5"/>
  <c r="O12" i="5"/>
  <c r="N12" i="5"/>
  <c r="O11" i="5"/>
  <c r="N11" i="5"/>
  <c r="C45" i="19" l="1"/>
  <c r="D45" i="19"/>
  <c r="O161" i="5" l="1"/>
  <c r="N161" i="5"/>
  <c r="O160" i="5"/>
  <c r="N160" i="5"/>
  <c r="O162" i="5" l="1"/>
  <c r="N162" i="5"/>
  <c r="O159" i="5"/>
  <c r="N159" i="5"/>
  <c r="O237" i="5" l="1"/>
  <c r="N237" i="5"/>
  <c r="O236" i="5"/>
  <c r="N236" i="5"/>
  <c r="O233" i="5"/>
  <c r="N233" i="5"/>
  <c r="O232" i="5"/>
  <c r="N232" i="5"/>
  <c r="O229" i="5"/>
  <c r="N229" i="5"/>
  <c r="O228" i="5"/>
  <c r="N228" i="5"/>
  <c r="O225" i="5"/>
  <c r="N225" i="5"/>
  <c r="O224" i="5"/>
  <c r="N224" i="5"/>
  <c r="O221" i="5"/>
  <c r="N221" i="5"/>
  <c r="O220" i="5"/>
  <c r="N220" i="5"/>
  <c r="O217" i="5"/>
  <c r="N217" i="5"/>
  <c r="O216" i="5"/>
  <c r="N215" i="5"/>
  <c r="O213" i="5"/>
  <c r="N213" i="5"/>
  <c r="O212" i="5"/>
  <c r="N212" i="5"/>
  <c r="O209" i="5"/>
  <c r="N209" i="5"/>
  <c r="O208" i="5"/>
  <c r="N207" i="5"/>
  <c r="O205" i="5"/>
  <c r="N205" i="5"/>
  <c r="O204" i="5"/>
  <c r="N204" i="5"/>
  <c r="O201" i="5"/>
  <c r="N201" i="5"/>
  <c r="O200" i="5"/>
  <c r="N199" i="5"/>
  <c r="O197" i="5"/>
  <c r="N197" i="5"/>
  <c r="O196" i="5"/>
  <c r="N196" i="5"/>
  <c r="O193" i="5"/>
  <c r="N193" i="5"/>
  <c r="O192" i="5"/>
  <c r="N191" i="5"/>
  <c r="O189" i="5"/>
  <c r="N189" i="5"/>
  <c r="O188" i="5"/>
  <c r="N188" i="5"/>
  <c r="O185" i="5"/>
  <c r="N185" i="5"/>
  <c r="O184" i="5"/>
  <c r="N183" i="5"/>
  <c r="O181" i="5"/>
  <c r="N181" i="5"/>
  <c r="O180" i="5"/>
  <c r="N180" i="5"/>
  <c r="O177" i="5"/>
  <c r="N177" i="5"/>
  <c r="O176" i="5"/>
  <c r="N175" i="5"/>
  <c r="O173" i="5"/>
  <c r="N173" i="5"/>
  <c r="O172" i="5"/>
  <c r="N172" i="5"/>
  <c r="O169" i="5"/>
  <c r="N169" i="5"/>
  <c r="O168" i="5"/>
  <c r="N167" i="5"/>
  <c r="O165" i="5"/>
  <c r="N165" i="5"/>
  <c r="O164" i="5"/>
  <c r="N164" i="5"/>
  <c r="O157" i="5"/>
  <c r="N157" i="5"/>
  <c r="O156" i="5"/>
  <c r="N155" i="5"/>
  <c r="O153" i="5"/>
  <c r="N153" i="5"/>
  <c r="O152" i="5"/>
  <c r="N152" i="5"/>
  <c r="O149" i="5"/>
  <c r="N149" i="5"/>
  <c r="O148" i="5"/>
  <c r="N147" i="5"/>
  <c r="O145" i="5"/>
  <c r="N145" i="5"/>
  <c r="O144" i="5"/>
  <c r="N144" i="5"/>
  <c r="O141" i="5"/>
  <c r="N141" i="5"/>
  <c r="O140" i="5"/>
  <c r="N139" i="5"/>
  <c r="O137" i="5"/>
  <c r="N137" i="5"/>
  <c r="O136" i="5"/>
  <c r="N136" i="5"/>
  <c r="O133" i="5"/>
  <c r="N133" i="5"/>
  <c r="O132" i="5"/>
  <c r="N131" i="5"/>
  <c r="O129" i="5"/>
  <c r="N129" i="5"/>
  <c r="O128" i="5"/>
  <c r="N128" i="5"/>
  <c r="O125" i="5"/>
  <c r="N125" i="5"/>
  <c r="O124" i="5"/>
  <c r="N123" i="5"/>
  <c r="O121" i="5"/>
  <c r="N121" i="5"/>
  <c r="O120" i="5"/>
  <c r="N120" i="5"/>
  <c r="O117" i="5"/>
  <c r="N117" i="5"/>
  <c r="O116" i="5"/>
  <c r="N115" i="5"/>
  <c r="O113" i="5"/>
  <c r="N113" i="5"/>
  <c r="O112" i="5"/>
  <c r="N112" i="5"/>
  <c r="O109" i="5"/>
  <c r="N109" i="5"/>
  <c r="O108" i="5"/>
  <c r="N108" i="5"/>
  <c r="N107" i="5"/>
  <c r="O105" i="5"/>
  <c r="N105" i="5"/>
  <c r="O104" i="5"/>
  <c r="N104" i="5"/>
  <c r="O101" i="5"/>
  <c r="N101" i="5"/>
  <c r="O100" i="5"/>
  <c r="N99" i="5"/>
  <c r="O97" i="5"/>
  <c r="N97" i="5"/>
  <c r="O96" i="5"/>
  <c r="N96" i="5"/>
  <c r="O93" i="5"/>
  <c r="N93" i="5"/>
  <c r="O92" i="5"/>
  <c r="N91" i="5"/>
  <c r="O89" i="5"/>
  <c r="N89" i="5"/>
  <c r="O88" i="5"/>
  <c r="N88" i="5"/>
  <c r="O85" i="5"/>
  <c r="N85" i="5"/>
  <c r="O84" i="5"/>
  <c r="N83" i="5"/>
  <c r="O81" i="5"/>
  <c r="N81" i="5"/>
  <c r="O80" i="5"/>
  <c r="N80" i="5"/>
  <c r="O77" i="5"/>
  <c r="N77" i="5"/>
  <c r="O76" i="5"/>
  <c r="N75" i="5"/>
  <c r="O73" i="5"/>
  <c r="N73" i="5"/>
  <c r="O72" i="5"/>
  <c r="N72" i="5"/>
  <c r="O69" i="5"/>
  <c r="N69" i="5"/>
  <c r="O68" i="5"/>
  <c r="N67" i="5"/>
  <c r="O65" i="5"/>
  <c r="N65" i="5"/>
  <c r="O64" i="5"/>
  <c r="N64" i="5"/>
  <c r="O61" i="5"/>
  <c r="N61" i="5"/>
  <c r="O60" i="5"/>
  <c r="N60" i="5"/>
  <c r="O57" i="5"/>
  <c r="N57" i="5"/>
  <c r="O56" i="5"/>
  <c r="N55" i="5"/>
  <c r="O53" i="5"/>
  <c r="N53" i="5"/>
  <c r="O52" i="5"/>
  <c r="N52" i="5"/>
  <c r="O49" i="5"/>
  <c r="N49" i="5"/>
  <c r="O48" i="5"/>
  <c r="N47" i="5"/>
  <c r="O45" i="5"/>
  <c r="N45" i="5"/>
  <c r="O44" i="5"/>
  <c r="N44" i="5"/>
  <c r="O41" i="5"/>
  <c r="N41" i="5"/>
  <c r="O40" i="5"/>
  <c r="N40" i="5"/>
  <c r="O37" i="5"/>
  <c r="N37" i="5"/>
  <c r="O36" i="5"/>
  <c r="N36" i="5"/>
  <c r="O33" i="5"/>
  <c r="N33" i="5"/>
  <c r="O32" i="5"/>
  <c r="N32" i="5"/>
  <c r="O29" i="5"/>
  <c r="N29" i="5"/>
  <c r="O28" i="5"/>
  <c r="N28" i="5"/>
  <c r="N27" i="5"/>
  <c r="O25" i="5"/>
  <c r="N25" i="5"/>
  <c r="O24" i="5"/>
  <c r="N24" i="5"/>
  <c r="O21" i="5"/>
  <c r="N21" i="5"/>
  <c r="O20" i="5"/>
  <c r="N20" i="5"/>
  <c r="O17" i="5"/>
  <c r="N17" i="5"/>
  <c r="O16" i="5"/>
  <c r="N16" i="5"/>
  <c r="O9" i="5"/>
  <c r="N9" i="5"/>
  <c r="O8" i="5"/>
  <c r="N8" i="5"/>
  <c r="O5" i="5"/>
  <c r="N5" i="5"/>
  <c r="O4" i="5"/>
  <c r="N4" i="5"/>
  <c r="G62" i="3"/>
  <c r="F62" i="3"/>
  <c r="E62" i="3"/>
  <c r="D62" i="3"/>
  <c r="C62" i="3"/>
  <c r="B62" i="3"/>
  <c r="N74" i="5" l="1"/>
  <c r="N82" i="5"/>
  <c r="N98" i="5"/>
  <c r="N122" i="5"/>
  <c r="N138" i="5"/>
  <c r="N154" i="5"/>
  <c r="N190" i="5"/>
  <c r="N206" i="5"/>
  <c r="N6" i="5"/>
  <c r="O10" i="5"/>
  <c r="O58" i="5"/>
  <c r="O78" i="5"/>
  <c r="O82" i="5"/>
  <c r="O90" i="5"/>
  <c r="O98" i="5"/>
  <c r="O102" i="5"/>
  <c r="O106" i="5"/>
  <c r="O114" i="5"/>
  <c r="O118" i="5"/>
  <c r="O122" i="5"/>
  <c r="O130" i="5"/>
  <c r="O142" i="5"/>
  <c r="O170" i="5"/>
  <c r="O178" i="5"/>
  <c r="O194" i="5"/>
  <c r="O198" i="5"/>
  <c r="O202" i="5"/>
  <c r="O206" i="5"/>
  <c r="O218" i="5"/>
  <c r="O222" i="5"/>
  <c r="N222" i="5"/>
  <c r="O6" i="5"/>
  <c r="O238" i="5"/>
  <c r="O214" i="5"/>
  <c r="O190" i="5"/>
  <c r="O174" i="5"/>
  <c r="O158" i="5"/>
  <c r="O154" i="5"/>
  <c r="N146" i="5"/>
  <c r="O146" i="5"/>
  <c r="O126" i="5"/>
  <c r="O94" i="5"/>
  <c r="O74" i="5"/>
  <c r="O70" i="5"/>
  <c r="N66" i="5"/>
  <c r="O66" i="5"/>
  <c r="N26" i="5"/>
  <c r="N10" i="5"/>
  <c r="O234" i="5"/>
  <c r="N230" i="5"/>
  <c r="O230" i="5"/>
  <c r="N226" i="5"/>
  <c r="O226" i="5"/>
  <c r="O210" i="5"/>
  <c r="N198" i="5"/>
  <c r="O186" i="5"/>
  <c r="N182" i="5"/>
  <c r="O182" i="5"/>
  <c r="N166" i="5"/>
  <c r="O166" i="5"/>
  <c r="O150" i="5"/>
  <c r="O134" i="5"/>
  <c r="N130" i="5"/>
  <c r="N114" i="5"/>
  <c r="O110" i="5"/>
  <c r="N106" i="5"/>
  <c r="N90" i="5"/>
  <c r="O86" i="5"/>
  <c r="N54" i="5"/>
  <c r="N38" i="5"/>
  <c r="N22" i="5"/>
  <c r="N238" i="5"/>
  <c r="N214" i="5"/>
  <c r="N234" i="5"/>
  <c r="O138" i="5"/>
  <c r="O26" i="5"/>
  <c r="N174" i="5"/>
  <c r="O39" i="5"/>
  <c r="O42" i="5"/>
  <c r="O43" i="5"/>
  <c r="O46" i="5"/>
  <c r="O59" i="5"/>
  <c r="O62" i="5"/>
  <c r="N39" i="5"/>
  <c r="N42" i="5"/>
  <c r="N43" i="5"/>
  <c r="N46" i="5"/>
  <c r="N59" i="5"/>
  <c r="N62" i="5"/>
  <c r="N34" i="5"/>
  <c r="O54" i="5"/>
  <c r="O34" i="5"/>
  <c r="O30" i="5"/>
  <c r="O18" i="5"/>
  <c r="N18" i="5"/>
  <c r="O50" i="5"/>
  <c r="O38" i="5"/>
  <c r="O22" i="5"/>
  <c r="N58" i="5"/>
  <c r="N70" i="5"/>
  <c r="N178" i="5"/>
  <c r="N218" i="5"/>
  <c r="N210" i="5"/>
  <c r="N202" i="5"/>
  <c r="N194" i="5"/>
  <c r="N186" i="5"/>
  <c r="N170" i="5"/>
  <c r="N158" i="5"/>
  <c r="N150" i="5"/>
  <c r="N142" i="5"/>
  <c r="N134" i="5"/>
  <c r="N126" i="5"/>
  <c r="N118" i="5"/>
  <c r="N102" i="5"/>
  <c r="N94" i="5"/>
  <c r="N86" i="5"/>
  <c r="N78" i="5"/>
  <c r="N50" i="5"/>
  <c r="N3" i="5"/>
  <c r="N19" i="5"/>
  <c r="N23" i="5"/>
  <c r="N30" i="5"/>
  <c r="N31" i="5"/>
  <c r="N56" i="5"/>
  <c r="N63" i="5"/>
  <c r="N76" i="5"/>
  <c r="N84" i="5"/>
  <c r="N87" i="5"/>
  <c r="N92" i="5"/>
  <c r="N100" i="5"/>
  <c r="N110" i="5"/>
  <c r="N111" i="5"/>
  <c r="N116" i="5"/>
  <c r="N119" i="5"/>
  <c r="N124" i="5"/>
  <c r="N135" i="5"/>
  <c r="N7" i="5"/>
  <c r="N15" i="5"/>
  <c r="N35" i="5"/>
  <c r="N48" i="5"/>
  <c r="N51" i="5"/>
  <c r="N68" i="5"/>
  <c r="N71" i="5"/>
  <c r="N79" i="5"/>
  <c r="N95" i="5"/>
  <c r="N103" i="5"/>
  <c r="N127" i="5"/>
  <c r="N132" i="5"/>
  <c r="N140" i="5"/>
  <c r="N143" i="5"/>
  <c r="N148" i="5"/>
  <c r="N151" i="5"/>
  <c r="N156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N216" i="5"/>
  <c r="N219" i="5"/>
  <c r="O3" i="5"/>
  <c r="O7" i="5"/>
  <c r="O15" i="5"/>
  <c r="O19" i="5"/>
  <c r="O23" i="5"/>
  <c r="O27" i="5"/>
  <c r="O31" i="5"/>
  <c r="O35" i="5"/>
  <c r="O47" i="5"/>
  <c r="O51" i="5"/>
  <c r="O55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O235" i="5"/>
  <c r="N223" i="5"/>
  <c r="N227" i="5"/>
  <c r="N231" i="5"/>
  <c r="N235" i="5"/>
  <c r="O239" i="5" l="1"/>
  <c r="N239" i="5"/>
</calcChain>
</file>

<file path=xl/sharedStrings.xml><?xml version="1.0" encoding="utf-8"?>
<sst xmlns="http://schemas.openxmlformats.org/spreadsheetml/2006/main" count="1321" uniqueCount="111">
  <si>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</si>
  <si>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</si>
  <si>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</si>
  <si>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</si>
  <si>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</si>
  <si>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</si>
  <si>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</si>
  <si>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</si>
  <si>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</si>
  <si>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</si>
  <si>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</si>
  <si>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</si>
  <si>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</si>
  <si>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</si>
  <si>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</si>
  <si>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</si>
  <si>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</si>
  <si>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</si>
  <si>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</si>
  <si>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</si>
  <si>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</si>
  <si>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</si>
  <si>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</si>
  <si>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</si>
  <si>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</si>
  <si>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</si>
  <si>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</si>
  <si>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</si>
  <si>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</si>
  <si>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</si>
  <si>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</si>
  <si>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</si>
  <si>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</si>
  <si>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</si>
  <si>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</si>
  <si>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</si>
  <si>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</si>
  <si>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</si>
  <si>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</si>
  <si>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</si>
  <si>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</si>
  <si>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</si>
  <si>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</si>
  <si>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</si>
  <si>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</si>
  <si>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</si>
  <si>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</si>
  <si>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</si>
  <si>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</si>
  <si>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</si>
  <si>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</si>
  <si>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</si>
  <si>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</si>
  <si>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</si>
  <si>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</si>
  <si>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</si>
  <si>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</si>
  <si>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</si>
  <si>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</si>
  <si>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</si>
  <si>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</si>
  <si>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</si>
  <si>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</si>
  <si>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</si>
  <si>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</si>
  <si>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</si>
  <si>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</si>
  <si>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</si>
  <si>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</si>
  <si>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</si>
  <si>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</si>
  <si>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</si>
  <si>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</si>
  <si>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</si>
  <si>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</si>
  <si>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</si>
  <si>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</si>
  <si>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</si>
  <si>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</si>
  <si>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</si>
  <si>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</si>
  <si>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</si>
  <si>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</si>
  <si>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</si>
  <si>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</si>
  <si>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</si>
  <si>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</si>
  <si>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</si>
  <si>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</si>
  <si>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</si>
  <si>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</si>
  <si>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</si>
  <si>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</si>
  <si>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</si>
  <si>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</si>
  <si>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</si>
  <si>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</si>
  <si>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</si>
  <si>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</si>
  <si>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</si>
  <si>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</si>
  <si>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</si>
  <si>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</si>
  <si>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</si>
  <si>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# 14,845</t>
  </si>
  <si>
    <r>
      <t xml:space="preserve"> (includes 2011, 2012, 2013 and</t>
    </r>
    <r>
      <rPr>
        <i/>
        <sz val="9"/>
        <rFont val="Calibri"/>
        <family val="2"/>
        <scheme val="minor"/>
      </rPr>
      <t xml:space="preserve"> </t>
    </r>
    <r>
      <rPr>
        <b/>
        <i/>
        <u val="singleAccounting"/>
        <sz val="9"/>
        <rFont val="Calibri"/>
        <family val="2"/>
        <scheme val="minor"/>
      </rPr>
      <t>2014</t>
    </r>
    <r>
      <rPr>
        <b/>
        <i/>
        <sz val="9"/>
        <rFont val="Calibri"/>
        <family val="2"/>
        <scheme val="minor"/>
      </rPr>
      <t xml:space="preserve"> payments)</t>
    </r>
  </si>
  <si>
    <t xml:space="preserve"> (includes 2011,2012,2013 and 2014 payments)</t>
  </si>
  <si>
    <t>American Samoa</t>
  </si>
  <si>
    <t>Almerican Samoa</t>
  </si>
  <si>
    <t xml:space="preserve">  DECEMBER 2015</t>
  </si>
  <si>
    <t>#130,331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</si>
</sst>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2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0" fontId="43" fillId="43" borderId="43" xfId="0" applyFont="1" applyFill="1" applyBorder="1"/>
    <xf numFmtId="0" fontId="44" fillId="43" borderId="43" xfId="0" applyFont="1" applyFill="1" applyBorder="1"/>
    <xf numFmtId="3" fontId="43" fillId="43" borderId="43" xfId="0" applyNumberFormat="1" applyFont="1" applyFill="1" applyBorder="1" applyAlignment="1">
      <alignment horizontal="righ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3" fontId="12" fillId="4" borderId="56" xfId="0" applyNumberFormat="1" applyFont="1" applyFill="1" applyBorder="1" applyAlignment="1"/>
    <xf numFmtId="7" fontId="12" fillId="4" borderId="56" xfId="1" applyNumberFormat="1" applyFont="1" applyFill="1" applyBorder="1" applyAlignment="1"/>
    <xf numFmtId="164" fontId="11" fillId="5" borderId="56" xfId="1" applyNumberFormat="1" applyFont="1" applyFill="1" applyBorder="1" applyAlignment="1">
      <alignment horizontal="right" wrapText="1"/>
    </xf>
    <xf numFmtId="3" fontId="13" fillId="7" borderId="56" xfId="0" applyNumberFormat="1" applyFont="1" applyFill="1" applyBorder="1" applyAlignment="1"/>
    <xf numFmtId="7" fontId="13" fillId="7" borderId="56" xfId="1" applyNumberFormat="1" applyFont="1" applyFill="1" applyBorder="1" applyAlignment="1"/>
    <xf numFmtId="164" fontId="5" fillId="5" borderId="56" xfId="1" applyNumberFormat="1" applyFont="1" applyFill="1" applyBorder="1" applyAlignment="1">
      <alignment horizontal="right" wrapText="1"/>
    </xf>
    <xf numFmtId="3" fontId="5" fillId="0" borderId="56" xfId="5" applyNumberFormat="1" applyFont="1" applyFill="1" applyBorder="1" applyAlignment="1">
      <alignment horizontal="right" wrapText="1"/>
    </xf>
    <xf numFmtId="7" fontId="5" fillId="0" borderId="56" xfId="1" applyNumberFormat="1" applyFont="1" applyFill="1" applyBorder="1" applyAlignment="1">
      <alignment horizontal="right" wrapText="1"/>
    </xf>
    <xf numFmtId="3" fontId="5" fillId="0" borderId="56" xfId="0" applyNumberFormat="1" applyFont="1" applyBorder="1" applyAlignment="1"/>
    <xf numFmtId="7" fontId="5" fillId="0" borderId="56" xfId="1" applyNumberFormat="1" applyFont="1" applyBorder="1" applyAlignment="1"/>
    <xf numFmtId="164" fontId="5" fillId="0" borderId="56" xfId="1" applyNumberFormat="1" applyFont="1" applyBorder="1" applyAlignment="1">
      <alignment horizontal="right" wrapText="1"/>
    </xf>
    <xf numFmtId="3" fontId="12" fillId="6" borderId="56" xfId="0" applyNumberFormat="1" applyFont="1" applyFill="1" applyBorder="1" applyAlignment="1"/>
    <xf numFmtId="7" fontId="12" fillId="6" borderId="56" xfId="1" applyNumberFormat="1" applyFont="1" applyFill="1" applyBorder="1" applyAlignment="1"/>
    <xf numFmtId="3" fontId="3" fillId="3" borderId="56" xfId="0" applyNumberFormat="1" applyFont="1" applyFill="1" applyBorder="1" applyAlignment="1"/>
    <xf numFmtId="7" fontId="3" fillId="3" borderId="56" xfId="1" applyNumberFormat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1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1" xfId="2" applyNumberFormat="1" applyFont="1" applyFill="1" applyBorder="1" applyAlignment="1"/>
    <xf numFmtId="3" fontId="47" fillId="0" borderId="62" xfId="2" applyNumberFormat="1" applyFont="1" applyFill="1" applyBorder="1" applyAlignment="1"/>
    <xf numFmtId="44" fontId="47" fillId="0" borderId="63" xfId="1" applyFont="1" applyFill="1" applyBorder="1" applyAlignment="1"/>
    <xf numFmtId="44" fontId="47" fillId="0" borderId="64" xfId="1" applyFont="1" applyFill="1" applyBorder="1" applyAlignment="1"/>
    <xf numFmtId="3" fontId="47" fillId="0" borderId="65" xfId="2" applyNumberFormat="1" applyFont="1" applyFill="1" applyBorder="1" applyAlignment="1"/>
    <xf numFmtId="44" fontId="47" fillId="0" borderId="66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5" fillId="0" borderId="60" xfId="4" applyNumberFormat="1" applyFont="1" applyFill="1" applyBorder="1" applyAlignment="1">
      <alignment horizontal="right" wrapText="1"/>
    </xf>
    <xf numFmtId="7" fontId="5" fillId="0" borderId="60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3" fontId="12" fillId="7" borderId="56" xfId="0" applyNumberFormat="1" applyFont="1" applyFill="1" applyBorder="1" applyAlignment="1"/>
    <xf numFmtId="7" fontId="12" fillId="7" borderId="56" xfId="1" applyNumberFormat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7" xfId="2" applyNumberFormat="1" applyFont="1" applyFill="1" applyBorder="1" applyAlignment="1"/>
    <xf numFmtId="44" fontId="24" fillId="7" borderId="68" xfId="1" applyFont="1" applyFill="1" applyBorder="1" applyAlignment="1"/>
    <xf numFmtId="3" fontId="24" fillId="7" borderId="33" xfId="2" applyNumberFormat="1" applyFont="1" applyFill="1" applyBorder="1" applyAlignment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164" fontId="11" fillId="0" borderId="54" xfId="1" applyNumberFormat="1" applyFont="1" applyBorder="1" applyAlignment="1">
      <alignment horizontal="right" wrapText="1"/>
    </xf>
    <xf numFmtId="164" fontId="12" fillId="4" borderId="69" xfId="1" applyNumberFormat="1" applyFont="1" applyFill="1" applyBorder="1" applyAlignment="1">
      <alignment horizontal="right"/>
    </xf>
    <xf numFmtId="164" fontId="13" fillId="4" borderId="69" xfId="1" applyNumberFormat="1" applyFont="1" applyFill="1" applyBorder="1" applyAlignment="1">
      <alignment horizontal="right" wrapText="1"/>
    </xf>
    <xf numFmtId="164" fontId="13" fillId="6" borderId="69" xfId="1" applyNumberFormat="1" applyFont="1" applyFill="1" applyBorder="1" applyAlignment="1">
      <alignment horizontal="right" wrapText="1"/>
    </xf>
    <xf numFmtId="164" fontId="12" fillId="6" borderId="69" xfId="1" applyNumberFormat="1" applyFont="1" applyFill="1" applyBorder="1" applyAlignment="1">
      <alignment horizontal="right"/>
    </xf>
    <xf numFmtId="0" fontId="3" fillId="3" borderId="56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56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56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72535840674284"/>
          <c:y val="2.5433253411100702E-2"/>
          <c:w val="0.73695043540184846"/>
          <c:h val="0.8024634072540402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409334202.11000019</c:v>
                </c:pt>
                <c:pt idx="1">
                  <c:v>23755537.679999996</c:v>
                </c:pt>
                <c:pt idx="2">
                  <c:v>0</c:v>
                </c:pt>
                <c:pt idx="3">
                  <c:v>343354921.65000027</c:v>
                </c:pt>
                <c:pt idx="4">
                  <c:v>248683353.87999979</c:v>
                </c:pt>
                <c:pt idx="5">
                  <c:v>1559326704.1499975</c:v>
                </c:pt>
                <c:pt idx="6">
                  <c:v>291361355.04000002</c:v>
                </c:pt>
                <c:pt idx="7">
                  <c:v>241251506.75999975</c:v>
                </c:pt>
                <c:pt idx="8">
                  <c:v>50710377.520000018</c:v>
                </c:pt>
                <c:pt idx="9">
                  <c:v>42049454.859999999</c:v>
                </c:pt>
                <c:pt idx="10">
                  <c:v>313980</c:v>
                </c:pt>
                <c:pt idx="11">
                  <c:v>1370702649.3399951</c:v>
                </c:pt>
                <c:pt idx="12">
                  <c:v>575202899.50000012</c:v>
                </c:pt>
                <c:pt idx="13">
                  <c:v>1104166.9899999998</c:v>
                </c:pt>
                <c:pt idx="14">
                  <c:v>67615690.319999978</c:v>
                </c:pt>
                <c:pt idx="15">
                  <c:v>82151526.109999985</c:v>
                </c:pt>
                <c:pt idx="16">
                  <c:v>970822280.94999909</c:v>
                </c:pt>
                <c:pt idx="17">
                  <c:v>513812119.46000022</c:v>
                </c:pt>
                <c:pt idx="18">
                  <c:v>295621316.9999994</c:v>
                </c:pt>
                <c:pt idx="19">
                  <c:v>291386627.57999992</c:v>
                </c:pt>
                <c:pt idx="20">
                  <c:v>338086014.36999971</c:v>
                </c:pt>
                <c:pt idx="21">
                  <c:v>365999006.94999999</c:v>
                </c:pt>
                <c:pt idx="22">
                  <c:v>100487542.62000005</c:v>
                </c:pt>
                <c:pt idx="23">
                  <c:v>41760</c:v>
                </c:pt>
                <c:pt idx="24">
                  <c:v>369317322.01000011</c:v>
                </c:pt>
                <c:pt idx="25">
                  <c:v>571859459.07000136</c:v>
                </c:pt>
                <c:pt idx="26">
                  <c:v>770374792.26000023</c:v>
                </c:pt>
                <c:pt idx="27">
                  <c:v>490447346.02000016</c:v>
                </c:pt>
                <c:pt idx="28">
                  <c:v>264440882.78999987</c:v>
                </c:pt>
                <c:pt idx="29">
                  <c:v>520275248.83000058</c:v>
                </c:pt>
                <c:pt idx="30">
                  <c:v>94495706.790000051</c:v>
                </c:pt>
                <c:pt idx="31">
                  <c:v>182554858.70999992</c:v>
                </c:pt>
                <c:pt idx="32">
                  <c:v>119770420.20999996</c:v>
                </c:pt>
                <c:pt idx="33">
                  <c:v>130370659.16000003</c:v>
                </c:pt>
                <c:pt idx="34">
                  <c:v>587601398.31000078</c:v>
                </c:pt>
                <c:pt idx="35">
                  <c:v>102769445.36000003</c:v>
                </c:pt>
                <c:pt idx="36">
                  <c:v>1109871376.900002</c:v>
                </c:pt>
                <c:pt idx="37">
                  <c:v>621069271.9999994</c:v>
                </c:pt>
                <c:pt idx="38">
                  <c:v>70783460.049999997</c:v>
                </c:pt>
                <c:pt idx="39">
                  <c:v>0</c:v>
                </c:pt>
                <c:pt idx="40">
                  <c:v>919035650.64000034</c:v>
                </c:pt>
                <c:pt idx="41">
                  <c:v>306120420.54999977</c:v>
                </c:pt>
                <c:pt idx="42">
                  <c:v>265701898.2200003</c:v>
                </c:pt>
                <c:pt idx="43">
                  <c:v>133001.19</c:v>
                </c:pt>
                <c:pt idx="44">
                  <c:v>1081853632.5599983</c:v>
                </c:pt>
                <c:pt idx="45">
                  <c:v>9798651.7900000047</c:v>
                </c:pt>
                <c:pt idx="46">
                  <c:v>68420864.100000009</c:v>
                </c:pt>
                <c:pt idx="47">
                  <c:v>327279874.92999995</c:v>
                </c:pt>
                <c:pt idx="48">
                  <c:v>96584565.149999961</c:v>
                </c:pt>
                <c:pt idx="49">
                  <c:v>497277212.66000009</c:v>
                </c:pt>
                <c:pt idx="50">
                  <c:v>1449674900.8099992</c:v>
                </c:pt>
                <c:pt idx="51">
                  <c:v>148809673.42999995</c:v>
                </c:pt>
                <c:pt idx="52">
                  <c:v>52639700.25999999</c:v>
                </c:pt>
                <c:pt idx="53">
                  <c:v>928792.37999999989</c:v>
                </c:pt>
                <c:pt idx="54">
                  <c:v>576144612.16000021</c:v>
                </c:pt>
                <c:pt idx="55">
                  <c:v>378129936.23999983</c:v>
                </c:pt>
                <c:pt idx="56">
                  <c:v>165272701.31999993</c:v>
                </c:pt>
                <c:pt idx="57">
                  <c:v>520757976.32000011</c:v>
                </c:pt>
                <c:pt idx="58">
                  <c:v>41587764.640000001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167318810</c:v>
                </c:pt>
                <c:pt idx="1">
                  <c:v>45893224</c:v>
                </c:pt>
                <c:pt idx="2">
                  <c:v>2950981.06</c:v>
                </c:pt>
                <c:pt idx="3">
                  <c:v>237253710.26000005</c:v>
                </c:pt>
                <c:pt idx="4">
                  <c:v>92119310.929999977</c:v>
                </c:pt>
                <c:pt idx="5">
                  <c:v>1133697005.8800015</c:v>
                </c:pt>
                <c:pt idx="6">
                  <c:v>141069554</c:v>
                </c:pt>
                <c:pt idx="7">
                  <c:v>91090635.699999988</c:v>
                </c:pt>
                <c:pt idx="8">
                  <c:v>33707273.009999998</c:v>
                </c:pt>
                <c:pt idx="9">
                  <c:v>20086885</c:v>
                </c:pt>
                <c:pt idx="10">
                  <c:v>0</c:v>
                </c:pt>
                <c:pt idx="11">
                  <c:v>503593227.97000003</c:v>
                </c:pt>
                <c:pt idx="12">
                  <c:v>267286407.50999996</c:v>
                </c:pt>
                <c:pt idx="13">
                  <c:v>1536185.82</c:v>
                </c:pt>
                <c:pt idx="14">
                  <c:v>36520471</c:v>
                </c:pt>
                <c:pt idx="15">
                  <c:v>43834997</c:v>
                </c:pt>
                <c:pt idx="16">
                  <c:v>492828738.68999982</c:v>
                </c:pt>
                <c:pt idx="17">
                  <c:v>204156891.40000001</c:v>
                </c:pt>
                <c:pt idx="18">
                  <c:v>124336758</c:v>
                </c:pt>
                <c:pt idx="19">
                  <c:v>78373141.240000024</c:v>
                </c:pt>
                <c:pt idx="20">
                  <c:v>203897249.9900001</c:v>
                </c:pt>
                <c:pt idx="21">
                  <c:v>249176528.59999993</c:v>
                </c:pt>
                <c:pt idx="22">
                  <c:v>115506829.45999999</c:v>
                </c:pt>
                <c:pt idx="23">
                  <c:v>0</c:v>
                </c:pt>
                <c:pt idx="24">
                  <c:v>158020214</c:v>
                </c:pt>
                <c:pt idx="25">
                  <c:v>277308266.18999994</c:v>
                </c:pt>
                <c:pt idx="26">
                  <c:v>294585885</c:v>
                </c:pt>
                <c:pt idx="27">
                  <c:v>175303974.81000003</c:v>
                </c:pt>
                <c:pt idx="28">
                  <c:v>174085804</c:v>
                </c:pt>
                <c:pt idx="29">
                  <c:v>239033459</c:v>
                </c:pt>
                <c:pt idx="30">
                  <c:v>34833417</c:v>
                </c:pt>
                <c:pt idx="31">
                  <c:v>64603969.55999998</c:v>
                </c:pt>
                <c:pt idx="32">
                  <c:v>43394513.120000012</c:v>
                </c:pt>
                <c:pt idx="33">
                  <c:v>13884408.989999998</c:v>
                </c:pt>
                <c:pt idx="34">
                  <c:v>175890821.42999998</c:v>
                </c:pt>
                <c:pt idx="35">
                  <c:v>90346264</c:v>
                </c:pt>
                <c:pt idx="36">
                  <c:v>744501447.16000009</c:v>
                </c:pt>
                <c:pt idx="37">
                  <c:v>268372460.61999997</c:v>
                </c:pt>
                <c:pt idx="38">
                  <c:v>20658079.329999994</c:v>
                </c:pt>
                <c:pt idx="39">
                  <c:v>1764297.7</c:v>
                </c:pt>
                <c:pt idx="40">
                  <c:v>398274881.16000015</c:v>
                </c:pt>
                <c:pt idx="41">
                  <c:v>185299750.51999989</c:v>
                </c:pt>
                <c:pt idx="42">
                  <c:v>131330945.89000005</c:v>
                </c:pt>
                <c:pt idx="43">
                  <c:v>0</c:v>
                </c:pt>
                <c:pt idx="44">
                  <c:v>348848774.10000038</c:v>
                </c:pt>
                <c:pt idx="45">
                  <c:v>110076971</c:v>
                </c:pt>
                <c:pt idx="46">
                  <c:v>32434893.800000004</c:v>
                </c:pt>
                <c:pt idx="47">
                  <c:v>145383618.62999997</c:v>
                </c:pt>
                <c:pt idx="48">
                  <c:v>45524093.179999992</c:v>
                </c:pt>
                <c:pt idx="49">
                  <c:v>225986448.94</c:v>
                </c:pt>
                <c:pt idx="50">
                  <c:v>755014554.87999964</c:v>
                </c:pt>
                <c:pt idx="51">
                  <c:v>78314195</c:v>
                </c:pt>
                <c:pt idx="52">
                  <c:v>43248467.24000001</c:v>
                </c:pt>
                <c:pt idx="53">
                  <c:v>1601253.12</c:v>
                </c:pt>
                <c:pt idx="54">
                  <c:v>154279440.34000003</c:v>
                </c:pt>
                <c:pt idx="55">
                  <c:v>277887305</c:v>
                </c:pt>
                <c:pt idx="56">
                  <c:v>89364263.819999978</c:v>
                </c:pt>
                <c:pt idx="57">
                  <c:v>223533934.68999994</c:v>
                </c:pt>
                <c:pt idx="58">
                  <c:v>19807780.960000001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4274080"/>
        <c:axId val="514274472"/>
        <c:axId val="0"/>
      </c:bar3DChart>
      <c:catAx>
        <c:axId val="514274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514274472"/>
        <c:crosses val="autoZero"/>
        <c:auto val="1"/>
        <c:lblAlgn val="ctr"/>
        <c:lblOffset val="100"/>
        <c:noMultiLvlLbl val="0"/>
      </c:catAx>
      <c:valAx>
        <c:axId val="514274472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514274080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ayout>
        <c:manualLayout>
          <c:xMode val="edge"/>
          <c:yMode val="edge"/>
          <c:x val="0.37282288054421336"/>
          <c:y val="2.651785602133537E-2"/>
          <c:w val="0.24552268941942207"/>
          <c:h val="9.2792783941464049E-2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March 2014&amp;R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Layout" zoomScaleNormal="75" workbookViewId="0">
      <selection activeCell="F6" sqref="F6"/>
    </sheetView>
  </sheetViews>
  <sheetFormatPr defaultRowHeight="15" x14ac:dyDescent="0.25"/>
  <cols>
    <col min="1" max="1" width="36.7109375" customWidth="1"/>
    <col min="2" max="2" width="18" customWidth="1"/>
    <col min="3" max="3" width="16.140625" customWidth="1"/>
    <col min="4" max="4" width="23.7109375" customWidth="1"/>
    <col min="5" max="5" width="26.28515625" customWidth="1"/>
    <col min="6" max="6" width="23.7109375" customWidth="1"/>
    <col min="7" max="7" width="27.85546875" customWidth="1"/>
    <col min="8" max="8" width="12.42578125" customWidth="1"/>
    <col min="9" max="9" width="17.7109375" customWidth="1"/>
    <col min="10" max="10" width="13.140625" customWidth="1"/>
    <col min="11" max="11" width="20" customWidth="1"/>
    <col min="12" max="12" width="11.5703125" customWidth="1"/>
    <col min="13" max="13" width="10.140625" customWidth="1"/>
    <col min="14" max="14" width="10.85546875" customWidth="1"/>
    <col min="15" max="15" width="10.28515625" customWidth="1"/>
    <col min="16" max="16" width="9.140625" customWidth="1"/>
    <col min="17" max="17" width="13.140625" customWidth="1"/>
    <col min="18" max="18" width="12.140625" customWidth="1"/>
    <col min="19" max="19" width="12.42578125" customWidth="1"/>
    <col min="20" max="20" width="13.140625" customWidth="1"/>
    <col min="21" max="21" width="14" customWidth="1"/>
    <col min="22" max="22" width="12.85546875" customWidth="1"/>
  </cols>
  <sheetData>
    <row r="1" spans="1:9" ht="15.75" x14ac:dyDescent="0.25">
      <c r="A1" s="220" t="s">
        <v>63</v>
      </c>
      <c r="B1" s="220" t="s">
        <v>64</v>
      </c>
      <c r="C1" s="221" t="s">
        <v>65</v>
      </c>
      <c r="D1" s="205" t="s">
        <v>109</v>
      </c>
      <c r="E1" s="205"/>
      <c r="F1" s="206" t="s">
        <v>66</v>
      </c>
      <c r="G1" s="206"/>
    </row>
    <row r="2" spans="1:9" x14ac:dyDescent="0.25">
      <c r="A2" s="220"/>
      <c r="B2" s="220"/>
      <c r="C2" s="221"/>
      <c r="D2" s="59" t="s">
        <v>67</v>
      </c>
      <c r="E2" s="58" t="s">
        <v>68</v>
      </c>
      <c r="F2" s="59" t="s">
        <v>67</v>
      </c>
      <c r="G2" s="58" t="s">
        <v>68</v>
      </c>
    </row>
    <row r="3" spans="1:9" x14ac:dyDescent="0.25">
      <c r="A3" s="214" t="s">
        <v>69</v>
      </c>
      <c r="B3" s="216" t="s">
        <v>70</v>
      </c>
      <c r="C3" s="1" t="s">
        <v>3</v>
      </c>
      <c r="D3" s="138">
        <v>410</v>
      </c>
      <c r="E3" s="139">
        <v>2091099.0099999995</v>
      </c>
      <c r="F3" s="138">
        <v>708566</v>
      </c>
      <c r="G3" s="139">
        <v>8277082523.2899237</v>
      </c>
    </row>
    <row r="4" spans="1:9" x14ac:dyDescent="0.25">
      <c r="A4" s="215"/>
      <c r="B4" s="216"/>
      <c r="C4" s="199" t="s">
        <v>4</v>
      </c>
      <c r="D4" s="140">
        <v>1</v>
      </c>
      <c r="E4" s="141">
        <v>2277089.4</v>
      </c>
      <c r="F4" s="140">
        <v>699</v>
      </c>
      <c r="G4" s="141">
        <v>716578821.91000068</v>
      </c>
    </row>
    <row r="5" spans="1:9" x14ac:dyDescent="0.25">
      <c r="A5" s="207"/>
      <c r="B5" s="217"/>
      <c r="C5" s="200" t="s">
        <v>71</v>
      </c>
      <c r="D5" s="108">
        <f>SUM(D3:D4)</f>
        <v>411</v>
      </c>
      <c r="E5" s="109">
        <f>SUM(E3:E4)</f>
        <v>4368188.4099999992</v>
      </c>
      <c r="F5" s="108">
        <f>SUM(F3:F4)</f>
        <v>709265</v>
      </c>
      <c r="G5" s="109">
        <f>SUM(G3:G4)</f>
        <v>8993661345.1999245</v>
      </c>
    </row>
    <row r="6" spans="1:9" x14ac:dyDescent="0.25">
      <c r="A6" s="207"/>
      <c r="B6" s="218" t="s">
        <v>72</v>
      </c>
      <c r="C6" s="110" t="s">
        <v>4</v>
      </c>
      <c r="D6" s="140">
        <v>14</v>
      </c>
      <c r="E6" s="141">
        <v>12384645.270000001</v>
      </c>
      <c r="F6" s="140">
        <v>10919</v>
      </c>
      <c r="G6" s="141">
        <v>12101667127.46006</v>
      </c>
    </row>
    <row r="7" spans="1:9" x14ac:dyDescent="0.25">
      <c r="A7" s="207"/>
      <c r="B7" s="219"/>
      <c r="C7" s="201" t="s">
        <v>71</v>
      </c>
      <c r="D7" s="108">
        <f>SUM(D6)</f>
        <v>14</v>
      </c>
      <c r="E7" s="109">
        <f>SUM(E6)</f>
        <v>12384645.270000001</v>
      </c>
      <c r="F7" s="108">
        <f>SUM(F6)</f>
        <v>10919</v>
      </c>
      <c r="G7" s="109">
        <f>SUM(G6)</f>
        <v>12101667127.46006</v>
      </c>
    </row>
    <row r="8" spans="1:9" x14ac:dyDescent="0.25">
      <c r="A8" s="207"/>
      <c r="B8" s="198"/>
      <c r="C8" s="202" t="s">
        <v>73</v>
      </c>
      <c r="D8" s="119">
        <f>SUM(D4,D6)</f>
        <v>15</v>
      </c>
      <c r="E8" s="120">
        <f>SUM(E4,E6)</f>
        <v>14661734.670000002</v>
      </c>
      <c r="F8" s="119">
        <f>SUM(F4,F6)</f>
        <v>11618</v>
      </c>
      <c r="G8" s="120">
        <f>SUM(G4,G6)</f>
        <v>12818245949.37006</v>
      </c>
    </row>
    <row r="9" spans="1:9" x14ac:dyDescent="0.25">
      <c r="A9" s="207"/>
      <c r="B9" s="213" t="s">
        <v>71</v>
      </c>
      <c r="C9" s="213"/>
      <c r="D9" s="111">
        <f>SUM(D3,D8)</f>
        <v>425</v>
      </c>
      <c r="E9" s="112">
        <f>SUM(E3,E8)</f>
        <v>16752833.680000002</v>
      </c>
      <c r="F9" s="146">
        <f>SUM(F3,F8)</f>
        <v>720184</v>
      </c>
      <c r="G9" s="147">
        <f>SUM(G3,G8)</f>
        <v>21095328472.659985</v>
      </c>
    </row>
    <row r="10" spans="1:9" x14ac:dyDescent="0.25">
      <c r="A10" s="207" t="s">
        <v>1</v>
      </c>
      <c r="B10" s="208" t="s">
        <v>74</v>
      </c>
      <c r="C10" s="113" t="s">
        <v>3</v>
      </c>
      <c r="D10" s="114">
        <v>3011</v>
      </c>
      <c r="E10" s="115">
        <v>43235277.700000003</v>
      </c>
      <c r="F10" s="116">
        <v>267267</v>
      </c>
      <c r="G10" s="117">
        <v>4268103886.6400127</v>
      </c>
      <c r="I10" s="185"/>
    </row>
    <row r="11" spans="1:9" x14ac:dyDescent="0.25">
      <c r="A11" s="207"/>
      <c r="B11" s="209"/>
      <c r="C11" s="113" t="s">
        <v>4</v>
      </c>
      <c r="D11" s="114">
        <v>3</v>
      </c>
      <c r="E11" s="115">
        <v>2353104.9699999997</v>
      </c>
      <c r="F11" s="116">
        <v>312</v>
      </c>
      <c r="G11" s="117">
        <v>429621528.97000015</v>
      </c>
    </row>
    <row r="12" spans="1:9" x14ac:dyDescent="0.25">
      <c r="A12" s="207"/>
      <c r="B12" s="210"/>
      <c r="C12" s="200" t="s">
        <v>71</v>
      </c>
      <c r="D12" s="108">
        <f>SUM(D10:D11)</f>
        <v>3014</v>
      </c>
      <c r="E12" s="109">
        <f>SUM(E10:E11)</f>
        <v>45588382.670000002</v>
      </c>
      <c r="F12" s="108">
        <f>SUM(F10:F11)</f>
        <v>267579</v>
      </c>
      <c r="G12" s="109">
        <f>SUM(G10:G11)</f>
        <v>4697725415.610013</v>
      </c>
    </row>
    <row r="13" spans="1:9" x14ac:dyDescent="0.25">
      <c r="A13" s="207"/>
      <c r="B13" s="211" t="s">
        <v>72</v>
      </c>
      <c r="C13" s="118" t="s">
        <v>4</v>
      </c>
      <c r="D13" s="116">
        <v>34</v>
      </c>
      <c r="E13" s="117">
        <v>7094608.5899999989</v>
      </c>
      <c r="F13" s="116">
        <v>10495</v>
      </c>
      <c r="G13" s="117">
        <v>5631308255.0900049</v>
      </c>
    </row>
    <row r="14" spans="1:9" x14ac:dyDescent="0.25">
      <c r="A14" s="207"/>
      <c r="B14" s="212"/>
      <c r="C14" s="200" t="s">
        <v>71</v>
      </c>
      <c r="D14" s="108">
        <f>SUM(D13)</f>
        <v>34</v>
      </c>
      <c r="E14" s="109">
        <f>SUM(E13)</f>
        <v>7094608.5899999989</v>
      </c>
      <c r="F14" s="108">
        <f>SUM(F13)</f>
        <v>10495</v>
      </c>
      <c r="G14" s="109">
        <f>SUM(G13)</f>
        <v>5631308255.0900049</v>
      </c>
    </row>
    <row r="15" spans="1:9" x14ac:dyDescent="0.25">
      <c r="A15" s="207"/>
      <c r="B15" s="197"/>
      <c r="C15" s="203" t="s">
        <v>73</v>
      </c>
      <c r="D15" s="119">
        <f>SUM(D11,D13)</f>
        <v>37</v>
      </c>
      <c r="E15" s="120">
        <f>SUM(E11,E13)</f>
        <v>9447713.5599999987</v>
      </c>
      <c r="F15" s="119">
        <f>SUM(F11,F13)</f>
        <v>10807</v>
      </c>
      <c r="G15" s="120">
        <f>SUM(G11,G13)</f>
        <v>6060929784.0600052</v>
      </c>
    </row>
    <row r="16" spans="1:9" x14ac:dyDescent="0.25">
      <c r="A16" s="207"/>
      <c r="B16" s="213" t="s">
        <v>71</v>
      </c>
      <c r="C16" s="213"/>
      <c r="D16" s="111">
        <f>SUM(D10,D15)</f>
        <v>3048</v>
      </c>
      <c r="E16" s="112">
        <f>SUM(E10,E15)</f>
        <v>52682991.260000005</v>
      </c>
      <c r="F16" s="111">
        <f>SUM(F10,F15)</f>
        <v>278074</v>
      </c>
      <c r="G16" s="112">
        <f>SUM(G10,G15)</f>
        <v>10329033670.700018</v>
      </c>
    </row>
    <row r="17" spans="1:7" ht="25.15" customHeight="1" x14ac:dyDescent="0.25">
      <c r="A17" s="204" t="s">
        <v>75</v>
      </c>
      <c r="B17" s="204"/>
      <c r="C17" s="204"/>
      <c r="D17" s="121">
        <f>D9+D16</f>
        <v>3473</v>
      </c>
      <c r="E17" s="122">
        <f>E9+E16</f>
        <v>69435824.940000013</v>
      </c>
      <c r="F17" s="121">
        <f>F9+F16</f>
        <v>998258</v>
      </c>
      <c r="G17" s="122">
        <f>G9+G16</f>
        <v>31424362143.360001</v>
      </c>
    </row>
    <row r="18" spans="1:7" x14ac:dyDescent="0.25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25">
      <c r="A19" s="7" t="s">
        <v>95</v>
      </c>
      <c r="B19" s="8"/>
      <c r="C19" s="25" t="s">
        <v>110</v>
      </c>
      <c r="D19" s="26">
        <v>159753149.18000001</v>
      </c>
      <c r="E19" s="148" t="s">
        <v>106</v>
      </c>
      <c r="F19" s="149"/>
      <c r="G19" s="10"/>
    </row>
    <row r="20" spans="1:7" ht="15" customHeight="1" x14ac:dyDescent="0.35">
      <c r="A20" s="7" t="s">
        <v>96</v>
      </c>
      <c r="B20" s="8"/>
      <c r="C20" s="25" t="s">
        <v>104</v>
      </c>
      <c r="D20" s="26">
        <v>450941238.17000002</v>
      </c>
      <c r="E20" s="148" t="s">
        <v>105</v>
      </c>
      <c r="F20" s="149"/>
      <c r="G20" s="10"/>
    </row>
    <row r="23" spans="1:7" ht="15" customHeight="1" x14ac:dyDescent="0.25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fitToHeight="100" orientation="landscape" horizontalDpi="300" verticalDpi="300" r:id="rId1"/>
  <headerFooter>
    <oddHeader xml:space="preserve">&amp;L
&amp;G
&amp;C&amp;"-,Bold"&amp;16&amp;UCombined Medicare and Medicaid Payment Summary&amp;14
&amp;"-,Regular"&amp;16&amp;UEstimate of Incentive Payments
DECEMBER 2015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tabSelected="1" zoomScaleNormal="100" workbookViewId="0">
      <selection activeCell="I6" sqref="I6"/>
    </sheetView>
  </sheetViews>
  <sheetFormatPr defaultRowHeight="15" x14ac:dyDescent="0.25"/>
  <cols>
    <col min="1" max="1" width="36.140625" style="15" customWidth="1"/>
    <col min="2" max="2" width="14.7109375" style="16" customWidth="1"/>
    <col min="3" max="3" width="19.7109375" style="17" customWidth="1"/>
    <col min="4" max="4" width="14.7109375" style="18" customWidth="1"/>
    <col min="5" max="5" width="19.7109375" style="19" customWidth="1"/>
    <col min="6" max="6" width="14.7109375" customWidth="1"/>
    <col min="7" max="7" width="19.7109375" style="9" customWidth="1"/>
    <col min="8" max="8" width="15.42578125" customWidth="1"/>
    <col min="9" max="9" width="12.5703125" customWidth="1"/>
    <col min="10" max="10" width="11.5703125" customWidth="1"/>
    <col min="11" max="11" width="10.140625" customWidth="1"/>
    <col min="12" max="12" width="10.85546875" customWidth="1"/>
    <col min="13" max="13" width="10.28515625" customWidth="1"/>
    <col min="14" max="14" width="9.140625" customWidth="1"/>
    <col min="15" max="15" width="13.140625" customWidth="1"/>
    <col min="16" max="16" width="12.140625" customWidth="1"/>
    <col min="17" max="17" width="12.42578125" customWidth="1"/>
    <col min="18" max="18" width="13.140625" customWidth="1"/>
    <col min="19" max="19" width="14" customWidth="1"/>
    <col min="20" max="20" width="12.85546875" customWidth="1"/>
  </cols>
  <sheetData>
    <row r="1" spans="1:7" ht="25.15" customHeight="1" x14ac:dyDescent="0.25">
      <c r="A1" s="222" t="s">
        <v>0</v>
      </c>
      <c r="B1" s="224" t="s">
        <v>69</v>
      </c>
      <c r="C1" s="224"/>
      <c r="D1" s="224" t="s">
        <v>1</v>
      </c>
      <c r="E1" s="224"/>
      <c r="F1" s="224" t="s">
        <v>2</v>
      </c>
      <c r="G1" s="225"/>
    </row>
    <row r="2" spans="1:7" ht="28.15" customHeight="1" x14ac:dyDescent="0.25">
      <c r="A2" s="223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75" x14ac:dyDescent="0.25">
      <c r="A3" s="98" t="s">
        <v>5</v>
      </c>
      <c r="B3" s="100">
        <v>9772</v>
      </c>
      <c r="C3" s="125">
        <v>409334202.11000019</v>
      </c>
      <c r="D3" s="130">
        <v>3227</v>
      </c>
      <c r="E3" s="131">
        <v>167318810</v>
      </c>
      <c r="F3" s="103">
        <v>12999</v>
      </c>
      <c r="G3" s="104">
        <v>576653012.11000013</v>
      </c>
    </row>
    <row r="4" spans="1:7" ht="15.75" x14ac:dyDescent="0.25">
      <c r="A4" s="89" t="s">
        <v>6</v>
      </c>
      <c r="B4" s="101">
        <v>660</v>
      </c>
      <c r="C4" s="126">
        <v>23755537.679999996</v>
      </c>
      <c r="D4" s="102">
        <v>1474</v>
      </c>
      <c r="E4" s="132">
        <v>45893224</v>
      </c>
      <c r="F4" s="105">
        <v>2134</v>
      </c>
      <c r="G4" s="106">
        <v>69648761.679999992</v>
      </c>
    </row>
    <row r="5" spans="1:7" ht="15.75" x14ac:dyDescent="0.25">
      <c r="A5" s="89" t="s">
        <v>107</v>
      </c>
      <c r="B5" s="101">
        <v>0</v>
      </c>
      <c r="C5" s="126">
        <v>0</v>
      </c>
      <c r="D5" s="102">
        <v>1</v>
      </c>
      <c r="E5" s="132">
        <v>2950981.06</v>
      </c>
      <c r="F5" s="105">
        <v>1</v>
      </c>
      <c r="G5" s="106">
        <v>2950981.06</v>
      </c>
    </row>
    <row r="6" spans="1:7" ht="15.75" x14ac:dyDescent="0.25">
      <c r="A6" s="89" t="s">
        <v>7</v>
      </c>
      <c r="B6" s="101">
        <v>11823</v>
      </c>
      <c r="C6" s="126">
        <v>343354921.65000027</v>
      </c>
      <c r="D6" s="102">
        <v>4347</v>
      </c>
      <c r="E6" s="132">
        <v>237253710.26000005</v>
      </c>
      <c r="F6" s="105">
        <v>16170</v>
      </c>
      <c r="G6" s="106">
        <v>580608631.91000032</v>
      </c>
    </row>
    <row r="7" spans="1:7" ht="15.75" x14ac:dyDescent="0.25">
      <c r="A7" s="89" t="s">
        <v>8</v>
      </c>
      <c r="B7" s="101">
        <v>5368</v>
      </c>
      <c r="C7" s="126">
        <v>248683353.87999979</v>
      </c>
      <c r="D7" s="102">
        <v>2818</v>
      </c>
      <c r="E7" s="132">
        <v>92119310.929999977</v>
      </c>
      <c r="F7" s="105">
        <v>8186</v>
      </c>
      <c r="G7" s="106">
        <v>340802664.80999976</v>
      </c>
    </row>
    <row r="8" spans="1:7" ht="15.75" x14ac:dyDescent="0.25">
      <c r="A8" s="89" t="s">
        <v>9</v>
      </c>
      <c r="B8" s="101">
        <v>55032</v>
      </c>
      <c r="C8" s="126">
        <v>1559326704.1499975</v>
      </c>
      <c r="D8" s="102">
        <v>28289</v>
      </c>
      <c r="E8" s="132">
        <v>1133697005.8800015</v>
      </c>
      <c r="F8" s="105">
        <v>83321</v>
      </c>
      <c r="G8" s="106">
        <v>2693023710.0299988</v>
      </c>
    </row>
    <row r="9" spans="1:7" ht="15.75" x14ac:dyDescent="0.25">
      <c r="A9" s="89" t="s">
        <v>10</v>
      </c>
      <c r="B9" s="101">
        <v>11406</v>
      </c>
      <c r="C9" s="126">
        <v>291361355.04000002</v>
      </c>
      <c r="D9" s="102">
        <v>4310</v>
      </c>
      <c r="E9" s="132">
        <v>141069554</v>
      </c>
      <c r="F9" s="105">
        <v>15716</v>
      </c>
      <c r="G9" s="106">
        <v>432430909.04000002</v>
      </c>
    </row>
    <row r="10" spans="1:7" ht="15.75" x14ac:dyDescent="0.25">
      <c r="A10" s="89" t="s">
        <v>11</v>
      </c>
      <c r="B10" s="101">
        <v>9600</v>
      </c>
      <c r="C10" s="126">
        <v>241251506.75999975</v>
      </c>
      <c r="D10" s="102">
        <v>3014</v>
      </c>
      <c r="E10" s="132">
        <v>91090635.699999988</v>
      </c>
      <c r="F10" s="105">
        <v>12614</v>
      </c>
      <c r="G10" s="106">
        <v>332342142.45999974</v>
      </c>
    </row>
    <row r="11" spans="1:7" ht="15.75" x14ac:dyDescent="0.25">
      <c r="A11" s="89" t="s">
        <v>12</v>
      </c>
      <c r="B11" s="101">
        <v>2702</v>
      </c>
      <c r="C11" s="126">
        <v>50710377.520000018</v>
      </c>
      <c r="D11" s="102">
        <v>1363</v>
      </c>
      <c r="E11" s="132">
        <v>33707273.009999998</v>
      </c>
      <c r="F11" s="105">
        <v>4065</v>
      </c>
      <c r="G11" s="106">
        <v>84417650.530000016</v>
      </c>
    </row>
    <row r="12" spans="1:7" ht="15.75" x14ac:dyDescent="0.25">
      <c r="A12" s="89" t="s">
        <v>13</v>
      </c>
      <c r="B12" s="101">
        <v>2256</v>
      </c>
      <c r="C12" s="126">
        <v>42049454.859999999</v>
      </c>
      <c r="D12" s="102">
        <v>205</v>
      </c>
      <c r="E12" s="132">
        <v>20086885</v>
      </c>
      <c r="F12" s="105">
        <v>2461</v>
      </c>
      <c r="G12" s="106">
        <v>62136339.859999999</v>
      </c>
    </row>
    <row r="13" spans="1:7" ht="15.75" x14ac:dyDescent="0.25">
      <c r="A13" s="99" t="s">
        <v>14</v>
      </c>
      <c r="B13" s="101">
        <v>26</v>
      </c>
      <c r="C13" s="126">
        <v>313980</v>
      </c>
      <c r="D13" s="102">
        <v>0</v>
      </c>
      <c r="E13" s="132">
        <v>0</v>
      </c>
      <c r="F13" s="105">
        <v>26</v>
      </c>
      <c r="G13" s="106">
        <v>313980</v>
      </c>
    </row>
    <row r="14" spans="1:7" ht="15.75" x14ac:dyDescent="0.25">
      <c r="A14" s="89" t="s">
        <v>15</v>
      </c>
      <c r="B14" s="101">
        <v>43543</v>
      </c>
      <c r="C14" s="126">
        <v>1370702649.3399951</v>
      </c>
      <c r="D14" s="102">
        <v>12219</v>
      </c>
      <c r="E14" s="132">
        <v>503593227.97000003</v>
      </c>
      <c r="F14" s="105">
        <v>55762</v>
      </c>
      <c r="G14" s="106">
        <v>1874295877.3099952</v>
      </c>
    </row>
    <row r="15" spans="1:7" ht="15.75" x14ac:dyDescent="0.25">
      <c r="A15" s="89" t="s">
        <v>16</v>
      </c>
      <c r="B15" s="101">
        <v>16265</v>
      </c>
      <c r="C15" s="126">
        <v>575202899.50000012</v>
      </c>
      <c r="D15" s="102">
        <v>5969</v>
      </c>
      <c r="E15" s="132">
        <v>267286407.50999996</v>
      </c>
      <c r="F15" s="105">
        <v>22234</v>
      </c>
      <c r="G15" s="106">
        <v>842489307.01000011</v>
      </c>
    </row>
    <row r="16" spans="1:7" ht="15.75" x14ac:dyDescent="0.25">
      <c r="A16" s="89" t="s">
        <v>17</v>
      </c>
      <c r="B16" s="101">
        <v>101</v>
      </c>
      <c r="C16" s="126">
        <v>1104166.9899999998</v>
      </c>
      <c r="D16" s="102">
        <v>12</v>
      </c>
      <c r="E16" s="132">
        <v>1536185.82</v>
      </c>
      <c r="F16" s="105">
        <v>113</v>
      </c>
      <c r="G16" s="106">
        <v>2640352.8099999996</v>
      </c>
    </row>
    <row r="17" spans="1:7" ht="15.75" x14ac:dyDescent="0.25">
      <c r="A17" s="89" t="s">
        <v>18</v>
      </c>
      <c r="B17" s="101">
        <v>2445</v>
      </c>
      <c r="C17" s="126">
        <v>67615690.319999978</v>
      </c>
      <c r="D17" s="102">
        <v>669</v>
      </c>
      <c r="E17" s="132">
        <v>36520471</v>
      </c>
      <c r="F17" s="105">
        <v>3114</v>
      </c>
      <c r="G17" s="106">
        <v>104136161.31999998</v>
      </c>
    </row>
    <row r="18" spans="1:7" ht="15.75" x14ac:dyDescent="0.25">
      <c r="A18" s="89" t="s">
        <v>19</v>
      </c>
      <c r="B18" s="101">
        <v>3006</v>
      </c>
      <c r="C18" s="126">
        <v>82151526.109999985</v>
      </c>
      <c r="D18" s="102">
        <v>1308</v>
      </c>
      <c r="E18" s="132">
        <v>43834997</v>
      </c>
      <c r="F18" s="105">
        <v>4314</v>
      </c>
      <c r="G18" s="106">
        <v>125986523.10999998</v>
      </c>
    </row>
    <row r="19" spans="1:7" ht="15.75" x14ac:dyDescent="0.25">
      <c r="A19" s="89" t="s">
        <v>20</v>
      </c>
      <c r="B19" s="101">
        <v>35318</v>
      </c>
      <c r="C19" s="126">
        <v>970822280.94999909</v>
      </c>
      <c r="D19" s="102">
        <v>12218</v>
      </c>
      <c r="E19" s="132">
        <v>492828738.68999982</v>
      </c>
      <c r="F19" s="105">
        <v>47536</v>
      </c>
      <c r="G19" s="106">
        <v>1463651019.6399989</v>
      </c>
    </row>
    <row r="20" spans="1:7" ht="15.75" x14ac:dyDescent="0.25">
      <c r="A20" s="89" t="s">
        <v>21</v>
      </c>
      <c r="B20" s="101">
        <v>15376</v>
      </c>
      <c r="C20" s="126">
        <v>513812119.46000022</v>
      </c>
      <c r="D20" s="102">
        <v>5090</v>
      </c>
      <c r="E20" s="132">
        <v>204156891.40000001</v>
      </c>
      <c r="F20" s="105">
        <v>20466</v>
      </c>
      <c r="G20" s="106">
        <v>717969010.86000025</v>
      </c>
    </row>
    <row r="21" spans="1:7" ht="15.75" x14ac:dyDescent="0.25">
      <c r="A21" s="89" t="s">
        <v>22</v>
      </c>
      <c r="B21" s="101">
        <v>9541</v>
      </c>
      <c r="C21" s="126">
        <v>295621316.9999994</v>
      </c>
      <c r="D21" s="102">
        <v>3566</v>
      </c>
      <c r="E21" s="132">
        <v>124336758</v>
      </c>
      <c r="F21" s="105">
        <v>13107</v>
      </c>
      <c r="G21" s="106">
        <v>419958074.9999994</v>
      </c>
    </row>
    <row r="22" spans="1:7" ht="15.75" x14ac:dyDescent="0.25">
      <c r="A22" s="89" t="s">
        <v>23</v>
      </c>
      <c r="B22" s="101">
        <v>7749</v>
      </c>
      <c r="C22" s="126">
        <v>291386627.57999992</v>
      </c>
      <c r="D22" s="102">
        <v>1724</v>
      </c>
      <c r="E22" s="132">
        <v>78373141.240000024</v>
      </c>
      <c r="F22" s="105">
        <v>9473</v>
      </c>
      <c r="G22" s="106">
        <v>369759768.81999993</v>
      </c>
    </row>
    <row r="23" spans="1:7" ht="15.75" x14ac:dyDescent="0.25">
      <c r="A23" s="89" t="s">
        <v>24</v>
      </c>
      <c r="B23" s="101">
        <v>8450</v>
      </c>
      <c r="C23" s="126">
        <v>338086014.36999971</v>
      </c>
      <c r="D23" s="102">
        <v>5012</v>
      </c>
      <c r="E23" s="132">
        <v>203897249.9900001</v>
      </c>
      <c r="F23" s="105">
        <v>13462</v>
      </c>
      <c r="G23" s="106">
        <v>541983264.35999978</v>
      </c>
    </row>
    <row r="24" spans="1:7" ht="15.75" x14ac:dyDescent="0.25">
      <c r="A24" s="89" t="s">
        <v>25</v>
      </c>
      <c r="B24" s="101">
        <v>8493</v>
      </c>
      <c r="C24" s="126">
        <v>365999006.94999999</v>
      </c>
      <c r="D24" s="102">
        <v>4861</v>
      </c>
      <c r="E24" s="132">
        <v>249176528.59999993</v>
      </c>
      <c r="F24" s="105">
        <v>13354</v>
      </c>
      <c r="G24" s="106">
        <v>615175535.54999995</v>
      </c>
    </row>
    <row r="25" spans="1:7" ht="15.75" x14ac:dyDescent="0.25">
      <c r="A25" s="89" t="s">
        <v>26</v>
      </c>
      <c r="B25" s="101">
        <v>2682</v>
      </c>
      <c r="C25" s="126">
        <v>100487542.62000005</v>
      </c>
      <c r="D25" s="102">
        <v>5544</v>
      </c>
      <c r="E25" s="132">
        <v>115506829.45999999</v>
      </c>
      <c r="F25" s="105">
        <v>8226</v>
      </c>
      <c r="G25" s="106">
        <v>215994372.08000004</v>
      </c>
    </row>
    <row r="26" spans="1:7" ht="15.75" x14ac:dyDescent="0.25">
      <c r="A26" s="89" t="s">
        <v>27</v>
      </c>
      <c r="B26" s="101">
        <v>4</v>
      </c>
      <c r="C26" s="126">
        <v>41760</v>
      </c>
      <c r="D26" s="102">
        <v>0</v>
      </c>
      <c r="E26" s="132">
        <v>0</v>
      </c>
      <c r="F26" s="105">
        <v>4</v>
      </c>
      <c r="G26" s="106">
        <v>41760</v>
      </c>
    </row>
    <row r="27" spans="1:7" ht="15.75" x14ac:dyDescent="0.25">
      <c r="A27" s="89" t="s">
        <v>28</v>
      </c>
      <c r="B27" s="101">
        <v>14341</v>
      </c>
      <c r="C27" s="126">
        <v>369317322.01000011</v>
      </c>
      <c r="D27" s="102">
        <v>4420</v>
      </c>
      <c r="E27" s="132">
        <v>158020214</v>
      </c>
      <c r="F27" s="105">
        <v>18761</v>
      </c>
      <c r="G27" s="106">
        <v>527337536.01000011</v>
      </c>
    </row>
    <row r="28" spans="1:7" ht="15.75" x14ac:dyDescent="0.25">
      <c r="A28" s="89" t="s">
        <v>29</v>
      </c>
      <c r="B28" s="101">
        <v>28411</v>
      </c>
      <c r="C28" s="126">
        <v>571859459.07000136</v>
      </c>
      <c r="D28" s="102">
        <v>11422</v>
      </c>
      <c r="E28" s="132">
        <v>277308266.18999994</v>
      </c>
      <c r="F28" s="105">
        <v>39833</v>
      </c>
      <c r="G28" s="106">
        <v>849167725.2600013</v>
      </c>
    </row>
    <row r="29" spans="1:7" ht="15.75" x14ac:dyDescent="0.25">
      <c r="A29" s="89" t="s">
        <v>30</v>
      </c>
      <c r="B29" s="101">
        <v>26652</v>
      </c>
      <c r="C29" s="126">
        <v>770374792.26000023</v>
      </c>
      <c r="D29" s="102">
        <v>8965</v>
      </c>
      <c r="E29" s="132">
        <v>294585885</v>
      </c>
      <c r="F29" s="105">
        <v>35617</v>
      </c>
      <c r="G29" s="106">
        <v>1064960677.2600002</v>
      </c>
    </row>
    <row r="30" spans="1:7" ht="15.75" x14ac:dyDescent="0.25">
      <c r="A30" s="89" t="s">
        <v>31</v>
      </c>
      <c r="B30" s="101">
        <v>23575</v>
      </c>
      <c r="C30" s="126">
        <v>490447346.02000016</v>
      </c>
      <c r="D30" s="102">
        <v>4492</v>
      </c>
      <c r="E30" s="132">
        <v>175303974.81000003</v>
      </c>
      <c r="F30" s="105">
        <v>28067</v>
      </c>
      <c r="G30" s="106">
        <v>665751320.83000016</v>
      </c>
    </row>
    <row r="31" spans="1:7" ht="15.75" x14ac:dyDescent="0.25">
      <c r="A31" s="89" t="s">
        <v>32</v>
      </c>
      <c r="B31" s="101">
        <v>4387</v>
      </c>
      <c r="C31" s="126">
        <v>264440882.78999987</v>
      </c>
      <c r="D31" s="102">
        <v>4480</v>
      </c>
      <c r="E31" s="132">
        <v>174085804</v>
      </c>
      <c r="F31" s="105">
        <v>8867</v>
      </c>
      <c r="G31" s="106">
        <v>438526686.78999984</v>
      </c>
    </row>
    <row r="32" spans="1:7" ht="15.75" x14ac:dyDescent="0.25">
      <c r="A32" s="89" t="s">
        <v>33</v>
      </c>
      <c r="B32" s="101">
        <v>16338</v>
      </c>
      <c r="C32" s="126">
        <v>520275248.83000058</v>
      </c>
      <c r="D32" s="102">
        <v>6037</v>
      </c>
      <c r="E32" s="132">
        <v>239033459</v>
      </c>
      <c r="F32" s="105">
        <v>22375</v>
      </c>
      <c r="G32" s="106">
        <v>759308707.83000064</v>
      </c>
    </row>
    <row r="33" spans="1:7" ht="15.75" x14ac:dyDescent="0.25">
      <c r="A33" s="89" t="s">
        <v>34</v>
      </c>
      <c r="B33" s="101">
        <v>2383</v>
      </c>
      <c r="C33" s="126">
        <v>94495706.790000051</v>
      </c>
      <c r="D33" s="102">
        <v>738</v>
      </c>
      <c r="E33" s="132">
        <v>34833417</v>
      </c>
      <c r="F33" s="105">
        <v>3121</v>
      </c>
      <c r="G33" s="106">
        <v>129329123.79000005</v>
      </c>
    </row>
    <row r="34" spans="1:7" ht="15.75" x14ac:dyDescent="0.25">
      <c r="A34" s="89" t="s">
        <v>35</v>
      </c>
      <c r="B34" s="101">
        <v>5575</v>
      </c>
      <c r="C34" s="126">
        <v>182554858.70999992</v>
      </c>
      <c r="D34" s="102">
        <v>1379</v>
      </c>
      <c r="E34" s="132">
        <v>64603969.55999998</v>
      </c>
      <c r="F34" s="105">
        <v>6954</v>
      </c>
      <c r="G34" s="106">
        <v>247158828.26999989</v>
      </c>
    </row>
    <row r="35" spans="1:7" ht="15.75" x14ac:dyDescent="0.25">
      <c r="A35" s="89" t="s">
        <v>36</v>
      </c>
      <c r="B35" s="101">
        <v>3883</v>
      </c>
      <c r="C35" s="126">
        <v>119770420.20999996</v>
      </c>
      <c r="D35" s="102">
        <v>819</v>
      </c>
      <c r="E35" s="132">
        <v>43394513.120000012</v>
      </c>
      <c r="F35" s="105">
        <v>4702</v>
      </c>
      <c r="G35" s="106">
        <v>163164933.32999998</v>
      </c>
    </row>
    <row r="36" spans="1:7" ht="15.75" x14ac:dyDescent="0.25">
      <c r="A36" s="89" t="s">
        <v>37</v>
      </c>
      <c r="B36" s="101">
        <v>5668</v>
      </c>
      <c r="C36" s="126">
        <v>130370659.16000003</v>
      </c>
      <c r="D36" s="102">
        <v>401</v>
      </c>
      <c r="E36" s="132">
        <v>13884408.989999998</v>
      </c>
      <c r="F36" s="105">
        <v>6069</v>
      </c>
      <c r="G36" s="106">
        <v>144255068.15000004</v>
      </c>
    </row>
    <row r="37" spans="1:7" ht="15.75" x14ac:dyDescent="0.25">
      <c r="A37" s="89" t="s">
        <v>38</v>
      </c>
      <c r="B37" s="101">
        <v>22744</v>
      </c>
      <c r="C37" s="126">
        <v>587601398.31000078</v>
      </c>
      <c r="D37" s="102">
        <v>4150</v>
      </c>
      <c r="E37" s="132">
        <v>175890821.42999998</v>
      </c>
      <c r="F37" s="105">
        <v>26894</v>
      </c>
      <c r="G37" s="106">
        <v>763492219.74000072</v>
      </c>
    </row>
    <row r="38" spans="1:7" ht="15.75" x14ac:dyDescent="0.25">
      <c r="A38" s="89" t="s">
        <v>39</v>
      </c>
      <c r="B38" s="101">
        <v>2774</v>
      </c>
      <c r="C38" s="126">
        <v>102769445.36000003</v>
      </c>
      <c r="D38" s="102">
        <v>2491</v>
      </c>
      <c r="E38" s="132">
        <v>90346264</v>
      </c>
      <c r="F38" s="105">
        <v>5265</v>
      </c>
      <c r="G38" s="106">
        <v>193115709.36000001</v>
      </c>
    </row>
    <row r="39" spans="1:7" ht="15.75" x14ac:dyDescent="0.25">
      <c r="A39" s="89" t="s">
        <v>40</v>
      </c>
      <c r="B39" s="101">
        <v>39809</v>
      </c>
      <c r="C39" s="126">
        <v>1109871376.900002</v>
      </c>
      <c r="D39" s="102">
        <v>22209</v>
      </c>
      <c r="E39" s="132">
        <v>744501447.16000009</v>
      </c>
      <c r="F39" s="105">
        <v>62018</v>
      </c>
      <c r="G39" s="106">
        <v>1854372824.0600021</v>
      </c>
    </row>
    <row r="40" spans="1:7" ht="15.75" x14ac:dyDescent="0.25">
      <c r="A40" s="89" t="s">
        <v>41</v>
      </c>
      <c r="B40" s="101">
        <v>25339</v>
      </c>
      <c r="C40" s="126">
        <v>621069271.9999994</v>
      </c>
      <c r="D40" s="102">
        <v>9002</v>
      </c>
      <c r="E40" s="132">
        <v>268372460.61999997</v>
      </c>
      <c r="F40" s="105">
        <v>34341</v>
      </c>
      <c r="G40" s="106">
        <v>889441732.61999941</v>
      </c>
    </row>
    <row r="41" spans="1:7" ht="15.75" x14ac:dyDescent="0.25">
      <c r="A41" s="89" t="s">
        <v>42</v>
      </c>
      <c r="B41" s="101">
        <v>2685</v>
      </c>
      <c r="C41" s="126">
        <v>70783460.049999997</v>
      </c>
      <c r="D41" s="102">
        <v>317</v>
      </c>
      <c r="E41" s="132">
        <v>20658079.329999994</v>
      </c>
      <c r="F41" s="105">
        <v>3002</v>
      </c>
      <c r="G41" s="106">
        <v>91441539.379999995</v>
      </c>
    </row>
    <row r="42" spans="1:7" ht="15.75" x14ac:dyDescent="0.25">
      <c r="A42" s="99" t="s">
        <v>43</v>
      </c>
      <c r="B42" s="101">
        <v>0</v>
      </c>
      <c r="C42" s="126">
        <v>0</v>
      </c>
      <c r="D42" s="102">
        <v>18</v>
      </c>
      <c r="E42" s="132">
        <v>1764297.7</v>
      </c>
      <c r="F42" s="105">
        <v>18</v>
      </c>
      <c r="G42" s="106">
        <v>1764297.7</v>
      </c>
    </row>
    <row r="43" spans="1:7" ht="15.75" x14ac:dyDescent="0.25">
      <c r="A43" s="89" t="s">
        <v>44</v>
      </c>
      <c r="B43" s="101">
        <v>31551</v>
      </c>
      <c r="C43" s="126">
        <v>919035650.64000034</v>
      </c>
      <c r="D43" s="102">
        <v>12510</v>
      </c>
      <c r="E43" s="132">
        <v>398274881.16000015</v>
      </c>
      <c r="F43" s="105">
        <v>44061</v>
      </c>
      <c r="G43" s="106">
        <v>1317310531.8000004</v>
      </c>
    </row>
    <row r="44" spans="1:7" ht="15.75" x14ac:dyDescent="0.25">
      <c r="A44" s="89" t="s">
        <v>45</v>
      </c>
      <c r="B44" s="101">
        <v>6586</v>
      </c>
      <c r="C44" s="126">
        <v>306120420.54999977</v>
      </c>
      <c r="D44" s="102">
        <v>4524</v>
      </c>
      <c r="E44" s="132">
        <v>185299750.51999989</v>
      </c>
      <c r="F44" s="105">
        <v>11110</v>
      </c>
      <c r="G44" s="106">
        <v>491420171.06999969</v>
      </c>
    </row>
    <row r="45" spans="1:7" ht="15.75" x14ac:dyDescent="0.25">
      <c r="A45" s="89" t="s">
        <v>46</v>
      </c>
      <c r="B45" s="101">
        <v>11175</v>
      </c>
      <c r="C45" s="126">
        <v>265701898.2200003</v>
      </c>
      <c r="D45" s="102">
        <v>4351</v>
      </c>
      <c r="E45" s="132">
        <v>131330945.89000005</v>
      </c>
      <c r="F45" s="105">
        <v>15526</v>
      </c>
      <c r="G45" s="106">
        <v>397032844.11000037</v>
      </c>
    </row>
    <row r="46" spans="1:7" ht="15.75" x14ac:dyDescent="0.25">
      <c r="A46" s="89" t="s">
        <v>47</v>
      </c>
      <c r="B46" s="101">
        <v>11</v>
      </c>
      <c r="C46" s="126">
        <v>133001.19</v>
      </c>
      <c r="D46" s="102">
        <v>0</v>
      </c>
      <c r="E46" s="132">
        <v>0</v>
      </c>
      <c r="F46" s="105">
        <v>11</v>
      </c>
      <c r="G46" s="106">
        <v>133001.19</v>
      </c>
    </row>
    <row r="47" spans="1:7" ht="15.75" x14ac:dyDescent="0.25">
      <c r="A47" s="89" t="s">
        <v>48</v>
      </c>
      <c r="B47" s="101">
        <v>39321</v>
      </c>
      <c r="C47" s="126">
        <v>1081853632.5599983</v>
      </c>
      <c r="D47" s="102">
        <v>11286</v>
      </c>
      <c r="E47" s="132">
        <v>348848774.10000038</v>
      </c>
      <c r="F47" s="105">
        <v>50607</v>
      </c>
      <c r="G47" s="106">
        <v>1430702406.6599987</v>
      </c>
    </row>
    <row r="48" spans="1:7" ht="15.75" x14ac:dyDescent="0.25">
      <c r="A48" s="89" t="s">
        <v>49</v>
      </c>
      <c r="B48" s="101">
        <v>862</v>
      </c>
      <c r="C48" s="126">
        <v>9798651.7900000047</v>
      </c>
      <c r="D48" s="102">
        <v>2889</v>
      </c>
      <c r="E48" s="132">
        <v>110076971</v>
      </c>
      <c r="F48" s="105">
        <v>3751</v>
      </c>
      <c r="G48" s="106">
        <v>119875622.79000001</v>
      </c>
    </row>
    <row r="49" spans="1:7" ht="15.75" x14ac:dyDescent="0.25">
      <c r="A49" s="89" t="s">
        <v>50</v>
      </c>
      <c r="B49" s="101">
        <v>2268</v>
      </c>
      <c r="C49" s="126">
        <v>68420864.100000009</v>
      </c>
      <c r="D49" s="102">
        <v>1078</v>
      </c>
      <c r="E49" s="132">
        <v>32434893.800000004</v>
      </c>
      <c r="F49" s="105">
        <v>3346</v>
      </c>
      <c r="G49" s="106">
        <v>100855757.90000001</v>
      </c>
    </row>
    <row r="50" spans="1:7" ht="15.75" x14ac:dyDescent="0.25">
      <c r="A50" s="89" t="s">
        <v>51</v>
      </c>
      <c r="B50" s="101">
        <v>9464</v>
      </c>
      <c r="C50" s="126">
        <v>327279874.92999995</v>
      </c>
      <c r="D50" s="102">
        <v>3869</v>
      </c>
      <c r="E50" s="132">
        <v>145383618.62999997</v>
      </c>
      <c r="F50" s="105">
        <v>13333</v>
      </c>
      <c r="G50" s="106">
        <v>472663493.55999994</v>
      </c>
    </row>
    <row r="51" spans="1:7" ht="15.75" x14ac:dyDescent="0.25">
      <c r="A51" s="89" t="s">
        <v>52</v>
      </c>
      <c r="B51" s="101">
        <v>3440</v>
      </c>
      <c r="C51" s="126">
        <v>96584565.149999961</v>
      </c>
      <c r="D51" s="102">
        <v>804</v>
      </c>
      <c r="E51" s="132">
        <v>45524093.179999992</v>
      </c>
      <c r="F51" s="105">
        <v>4244</v>
      </c>
      <c r="G51" s="106">
        <v>142108658.32999995</v>
      </c>
    </row>
    <row r="52" spans="1:7" ht="15.75" x14ac:dyDescent="0.25">
      <c r="A52" s="89" t="s">
        <v>53</v>
      </c>
      <c r="B52" s="101">
        <v>13377</v>
      </c>
      <c r="C52" s="126">
        <v>497277212.66000009</v>
      </c>
      <c r="D52" s="102">
        <v>6738</v>
      </c>
      <c r="E52" s="132">
        <v>225986448.94</v>
      </c>
      <c r="F52" s="105">
        <v>20115</v>
      </c>
      <c r="G52" s="106">
        <v>723263661.60000014</v>
      </c>
    </row>
    <row r="53" spans="1:7" ht="15.75" x14ac:dyDescent="0.25">
      <c r="A53" s="89" t="s">
        <v>54</v>
      </c>
      <c r="B53" s="101">
        <v>43503</v>
      </c>
      <c r="C53" s="126">
        <v>1449674900.8099992</v>
      </c>
      <c r="D53" s="102">
        <v>15018</v>
      </c>
      <c r="E53" s="132">
        <v>755014554.87999964</v>
      </c>
      <c r="F53" s="105">
        <v>58521</v>
      </c>
      <c r="G53" s="106">
        <v>2204689455.6899986</v>
      </c>
    </row>
    <row r="54" spans="1:7" ht="15.75" x14ac:dyDescent="0.25">
      <c r="A54" s="89" t="s">
        <v>55</v>
      </c>
      <c r="B54" s="101">
        <v>6733</v>
      </c>
      <c r="C54" s="126">
        <v>148809673.42999995</v>
      </c>
      <c r="D54" s="102">
        <v>1606</v>
      </c>
      <c r="E54" s="132">
        <v>78314195</v>
      </c>
      <c r="F54" s="105">
        <v>8339</v>
      </c>
      <c r="G54" s="106">
        <v>227123868.42999995</v>
      </c>
    </row>
    <row r="55" spans="1:7" ht="15.75" x14ac:dyDescent="0.25">
      <c r="A55" s="89" t="s">
        <v>56</v>
      </c>
      <c r="B55" s="101">
        <v>1588</v>
      </c>
      <c r="C55" s="126">
        <v>52639700.25999999</v>
      </c>
      <c r="D55" s="102">
        <v>1952</v>
      </c>
      <c r="E55" s="132">
        <v>43248467.24000001</v>
      </c>
      <c r="F55" s="105">
        <v>3540</v>
      </c>
      <c r="G55" s="106">
        <v>95888167.5</v>
      </c>
    </row>
    <row r="56" spans="1:7" ht="15.75" x14ac:dyDescent="0.25">
      <c r="A56" s="89" t="s">
        <v>57</v>
      </c>
      <c r="B56" s="101">
        <v>73</v>
      </c>
      <c r="C56" s="126">
        <v>928792.37999999989</v>
      </c>
      <c r="D56" s="102">
        <v>2</v>
      </c>
      <c r="E56" s="132">
        <v>1601253.12</v>
      </c>
      <c r="F56" s="105">
        <v>75</v>
      </c>
      <c r="G56" s="106">
        <v>2530045.5</v>
      </c>
    </row>
    <row r="57" spans="1:7" ht="15.75" x14ac:dyDescent="0.25">
      <c r="A57" s="89" t="s">
        <v>58</v>
      </c>
      <c r="B57" s="101">
        <v>21140</v>
      </c>
      <c r="C57" s="126">
        <v>576144612.16000021</v>
      </c>
      <c r="D57" s="102">
        <v>4097</v>
      </c>
      <c r="E57" s="132">
        <v>154279440.34000003</v>
      </c>
      <c r="F57" s="105">
        <v>25237</v>
      </c>
      <c r="G57" s="106">
        <v>730424052.50000024</v>
      </c>
    </row>
    <row r="58" spans="1:7" ht="15.75" x14ac:dyDescent="0.25">
      <c r="A58" s="89" t="s">
        <v>59</v>
      </c>
      <c r="B58" s="101">
        <v>15828</v>
      </c>
      <c r="C58" s="126">
        <v>378129936.23999983</v>
      </c>
      <c r="D58" s="102">
        <v>9807</v>
      </c>
      <c r="E58" s="132">
        <v>277887305</v>
      </c>
      <c r="F58" s="105">
        <v>25635</v>
      </c>
      <c r="G58" s="106">
        <v>656017241.23999977</v>
      </c>
    </row>
    <row r="59" spans="1:7" ht="15.75" x14ac:dyDescent="0.25">
      <c r="A59" s="89" t="s">
        <v>60</v>
      </c>
      <c r="B59" s="101">
        <v>4031</v>
      </c>
      <c r="C59" s="126">
        <v>165272701.31999993</v>
      </c>
      <c r="D59" s="102">
        <v>1989</v>
      </c>
      <c r="E59" s="132">
        <v>89364263.819999978</v>
      </c>
      <c r="F59" s="105">
        <v>6020</v>
      </c>
      <c r="G59" s="106">
        <v>254636965.13999993</v>
      </c>
    </row>
    <row r="60" spans="1:7" ht="15.75" x14ac:dyDescent="0.25">
      <c r="A60" s="89" t="s">
        <v>61</v>
      </c>
      <c r="B60" s="101">
        <v>22046</v>
      </c>
      <c r="C60" s="126">
        <v>520757976.32000011</v>
      </c>
      <c r="D60" s="102">
        <v>6687</v>
      </c>
      <c r="E60" s="132">
        <v>223533934.68999994</v>
      </c>
      <c r="F60" s="105">
        <v>28733</v>
      </c>
      <c r="G60" s="106">
        <v>744291911.00999999</v>
      </c>
    </row>
    <row r="61" spans="1:7" ht="15.75" x14ac:dyDescent="0.25">
      <c r="A61" s="90" t="s">
        <v>62</v>
      </c>
      <c r="B61" s="127">
        <v>1005</v>
      </c>
      <c r="C61" s="128">
        <v>41587764.640000001</v>
      </c>
      <c r="D61" s="133">
        <v>287</v>
      </c>
      <c r="E61" s="134">
        <v>19807780.960000001</v>
      </c>
      <c r="F61" s="129">
        <v>1292</v>
      </c>
      <c r="G61" s="107">
        <v>61395545.600000001</v>
      </c>
    </row>
    <row r="62" spans="1:7" s="14" customFormat="1" ht="15.75" x14ac:dyDescent="0.25">
      <c r="A62" s="68" t="s">
        <v>79</v>
      </c>
      <c r="B62" s="86">
        <f>SUM(B3:B61)</f>
        <v>720184</v>
      </c>
      <c r="C62" s="87">
        <f t="shared" ref="C62:G62" si="0">SUM(C3:C61)</f>
        <v>21095328472.659992</v>
      </c>
      <c r="D62" s="86">
        <f t="shared" si="0"/>
        <v>278074</v>
      </c>
      <c r="E62" s="87">
        <f t="shared" si="0"/>
        <v>10329033670.700001</v>
      </c>
      <c r="F62" s="88">
        <f t="shared" si="0"/>
        <v>998258</v>
      </c>
      <c r="G62" s="87">
        <f t="shared" si="0"/>
        <v>31424362143.359997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2" orientation="portrait" horizontalDpi="300" verticalDpi="300" r:id="rId1"/>
  <headerFooter>
    <oddHeader xml:space="preserve">&amp;L
&amp;G
&amp;C&amp;"-,Bold"&amp;20&amp;UCombined Medicare and Medicaid Payments by State&amp;16
&amp;"-,Regular"&amp;20&amp;UJanuary 2011 to December 2015&amp;R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zoomScale="75" zoomScaleNormal="100" zoomScalePageLayoutView="75" workbookViewId="0">
      <selection activeCell="N45" sqref="A1:N45"/>
    </sheetView>
  </sheetViews>
  <sheetFormatPr defaultRowHeight="15" x14ac:dyDescent="0.25"/>
  <cols>
    <col min="1" max="1" width="13.28515625" customWidth="1"/>
    <col min="2" max="2" width="18.140625" customWidth="1"/>
    <col min="3" max="3" width="21.7109375" customWidth="1"/>
    <col min="4" max="4" width="15.85546875" style="18" customWidth="1"/>
    <col min="5" max="5" width="12.85546875" customWidth="1"/>
    <col min="6" max="6" width="16.7109375" style="20" customWidth="1"/>
    <col min="7" max="7" width="20.5703125" style="20" customWidth="1"/>
    <col min="8" max="8" width="12.140625" style="18" customWidth="1"/>
    <col min="9" max="9" width="12" style="18" customWidth="1"/>
    <col min="10" max="10" width="13.5703125" customWidth="1"/>
    <col min="11" max="11" width="12.85546875" customWidth="1"/>
    <col min="12" max="12" width="15.42578125" customWidth="1"/>
    <col min="13" max="13" width="12.5703125" customWidth="1"/>
    <col min="14" max="14" width="11.5703125" customWidth="1"/>
    <col min="15" max="15" width="10.140625" customWidth="1"/>
    <col min="16" max="16" width="10.85546875" customWidth="1"/>
    <col min="17" max="17" width="10.28515625" customWidth="1"/>
    <col min="18" max="18" width="9.140625" customWidth="1"/>
    <col min="19" max="19" width="13.140625" customWidth="1"/>
    <col min="20" max="20" width="12.140625" customWidth="1"/>
    <col min="21" max="21" width="12.42578125" customWidth="1"/>
    <col min="22" max="22" width="13.140625" customWidth="1"/>
    <col min="23" max="23" width="14" customWidth="1"/>
    <col min="24" max="24" width="12.85546875" customWidth="1"/>
  </cols>
  <sheetData/>
  <printOptions horizontalCentered="1"/>
  <pageMargins left="0.45" right="0.45" top="1.75" bottom="0.75" header="0.3" footer="0.3"/>
  <pageSetup scale="66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December 2015&amp;R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topLeftCell="D52" zoomScaleNormal="100" workbookViewId="0">
      <selection activeCell="K3" sqref="K3"/>
    </sheetView>
  </sheetViews>
  <sheetFormatPr defaultColWidth="9.140625" defaultRowHeight="15" x14ac:dyDescent="0.25"/>
  <cols>
    <col min="1" max="1" width="21.5703125" style="21" customWidth="1"/>
    <col min="2" max="2" width="14.42578125" style="15" customWidth="1"/>
    <col min="3" max="3" width="12.7109375" style="16" customWidth="1"/>
    <col min="4" max="4" width="9.7109375" style="79" customWidth="1"/>
    <col min="5" max="5" width="19.42578125" style="179" customWidth="1"/>
    <col min="6" max="6" width="14.42578125" style="20" customWidth="1"/>
    <col min="7" max="7" width="13.28515625" style="18" customWidth="1"/>
    <col min="8" max="8" width="10" style="82" customWidth="1"/>
    <col min="9" max="9" width="18" style="83" customWidth="1"/>
    <col min="10" max="10" width="9.5703125" style="82" customWidth="1"/>
    <col min="11" max="11" width="17.7109375" style="83" customWidth="1"/>
    <col min="12" max="12" width="10.5703125" style="18" customWidth="1"/>
    <col min="13" max="13" width="18.7109375" style="9" customWidth="1"/>
    <col min="14" max="14" width="11.140625" customWidth="1"/>
    <col min="15" max="15" width="18.85546875" style="9" customWidth="1"/>
    <col min="16" max="16" width="12.5703125" customWidth="1"/>
    <col min="17" max="17" width="11.5703125" customWidth="1"/>
    <col min="18" max="18" width="10.140625" customWidth="1"/>
    <col min="19" max="19" width="10.85546875" customWidth="1"/>
    <col min="20" max="20" width="10.28515625" customWidth="1"/>
    <col min="21" max="21" width="9.140625" customWidth="1"/>
    <col min="22" max="22" width="13.140625" customWidth="1"/>
    <col min="23" max="23" width="12.140625" customWidth="1"/>
    <col min="24" max="24" width="12.42578125" customWidth="1"/>
    <col min="25" max="25" width="13.140625" customWidth="1"/>
    <col min="26" max="26" width="14" customWidth="1"/>
    <col min="27" max="27" width="12.85546875" customWidth="1"/>
  </cols>
  <sheetData>
    <row r="1" spans="1:15" ht="15.75" customHeight="1" x14ac:dyDescent="0.25">
      <c r="A1" s="226" t="s">
        <v>0</v>
      </c>
      <c r="B1" s="227" t="s">
        <v>69</v>
      </c>
      <c r="C1" s="227"/>
      <c r="D1" s="227"/>
      <c r="E1" s="227"/>
      <c r="F1" s="227" t="s">
        <v>1</v>
      </c>
      <c r="G1" s="227"/>
      <c r="H1" s="227"/>
      <c r="I1" s="227"/>
      <c r="J1" s="227"/>
      <c r="K1" s="227"/>
      <c r="L1" s="227"/>
      <c r="M1" s="227"/>
      <c r="N1" s="227" t="s">
        <v>2</v>
      </c>
      <c r="O1" s="227"/>
    </row>
    <row r="2" spans="1:15" ht="15" customHeight="1" x14ac:dyDescent="0.25">
      <c r="A2" s="226"/>
      <c r="B2" s="35" t="s">
        <v>80</v>
      </c>
      <c r="C2" s="35" t="s">
        <v>81</v>
      </c>
      <c r="D2" s="85" t="s">
        <v>82</v>
      </c>
      <c r="E2" s="123" t="s">
        <v>83</v>
      </c>
      <c r="F2" s="97" t="s">
        <v>80</v>
      </c>
      <c r="G2" s="35" t="s">
        <v>81</v>
      </c>
      <c r="H2" s="80" t="s">
        <v>84</v>
      </c>
      <c r="I2" s="93" t="s">
        <v>85</v>
      </c>
      <c r="J2" s="80" t="s">
        <v>86</v>
      </c>
      <c r="K2" s="81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25">
      <c r="A3" s="44" t="s">
        <v>5</v>
      </c>
      <c r="B3" s="37" t="s">
        <v>70</v>
      </c>
      <c r="C3" s="34" t="s">
        <v>3</v>
      </c>
      <c r="D3" s="96">
        <v>9532</v>
      </c>
      <c r="E3" s="175">
        <v>116973383.80000012</v>
      </c>
      <c r="F3" s="37" t="s">
        <v>74</v>
      </c>
      <c r="G3" s="34" t="s">
        <v>3</v>
      </c>
      <c r="H3" s="150">
        <v>1827</v>
      </c>
      <c r="I3" s="151">
        <v>38462517</v>
      </c>
      <c r="J3" s="152">
        <v>1161</v>
      </c>
      <c r="K3" s="153">
        <v>9945021</v>
      </c>
      <c r="L3" s="154">
        <v>2988</v>
      </c>
      <c r="M3" s="155">
        <v>48407538</v>
      </c>
      <c r="N3" s="154">
        <f t="shared" ref="N3:O70" si="0">+L3+D3</f>
        <v>12520</v>
      </c>
      <c r="O3" s="156">
        <f t="shared" si="0"/>
        <v>165380921.80000013</v>
      </c>
    </row>
    <row r="4" spans="1:15" x14ac:dyDescent="0.25">
      <c r="A4" s="45"/>
      <c r="B4" s="38" t="s">
        <v>70</v>
      </c>
      <c r="C4" s="27" t="s">
        <v>4</v>
      </c>
      <c r="D4" s="96">
        <v>7</v>
      </c>
      <c r="E4" s="175">
        <v>10731973.629999999</v>
      </c>
      <c r="F4" s="38" t="s">
        <v>74</v>
      </c>
      <c r="G4" s="27" t="s">
        <v>4</v>
      </c>
      <c r="H4" s="157">
        <v>2</v>
      </c>
      <c r="I4" s="158">
        <v>6719312</v>
      </c>
      <c r="J4" s="157">
        <v>3</v>
      </c>
      <c r="K4" s="159">
        <v>5346717</v>
      </c>
      <c r="L4" s="160">
        <v>5</v>
      </c>
      <c r="M4" s="161">
        <v>12066029</v>
      </c>
      <c r="N4" s="160">
        <f t="shared" si="0"/>
        <v>12</v>
      </c>
      <c r="O4" s="159">
        <f t="shared" si="0"/>
        <v>22798002.629999999</v>
      </c>
    </row>
    <row r="5" spans="1:15" x14ac:dyDescent="0.25">
      <c r="A5" s="45"/>
      <c r="B5" s="38" t="s">
        <v>72</v>
      </c>
      <c r="C5" s="27" t="s">
        <v>4</v>
      </c>
      <c r="D5" s="96">
        <v>233</v>
      </c>
      <c r="E5" s="175">
        <v>281628844.67999971</v>
      </c>
      <c r="F5" s="38" t="s">
        <v>72</v>
      </c>
      <c r="G5" s="27" t="s">
        <v>4</v>
      </c>
      <c r="H5" s="157">
        <v>86</v>
      </c>
      <c r="I5" s="158">
        <v>56196935</v>
      </c>
      <c r="J5" s="152">
        <v>148</v>
      </c>
      <c r="K5" s="159">
        <v>50648308</v>
      </c>
      <c r="L5" s="160">
        <v>234</v>
      </c>
      <c r="M5" s="161">
        <v>106845243</v>
      </c>
      <c r="N5" s="160">
        <f t="shared" si="0"/>
        <v>467</v>
      </c>
      <c r="O5" s="159">
        <f t="shared" si="0"/>
        <v>388474087.67999971</v>
      </c>
    </row>
    <row r="6" spans="1:15" x14ac:dyDescent="0.25">
      <c r="A6" s="46" t="s">
        <v>5</v>
      </c>
      <c r="B6" s="39"/>
      <c r="C6" s="29"/>
      <c r="D6" s="30">
        <v>9772</v>
      </c>
      <c r="E6" s="177">
        <v>409334202.10999984</v>
      </c>
      <c r="F6" s="39"/>
      <c r="G6" s="29"/>
      <c r="H6" s="142">
        <v>1915</v>
      </c>
      <c r="I6" s="143">
        <v>101378764</v>
      </c>
      <c r="J6" s="142">
        <v>1312</v>
      </c>
      <c r="K6" s="92">
        <v>65940046</v>
      </c>
      <c r="L6" s="42">
        <v>3227</v>
      </c>
      <c r="M6" s="162">
        <v>167318810</v>
      </c>
      <c r="N6" s="42">
        <f t="shared" si="0"/>
        <v>12999</v>
      </c>
      <c r="O6" s="92">
        <f t="shared" si="0"/>
        <v>576653012.1099999</v>
      </c>
    </row>
    <row r="7" spans="1:15" x14ac:dyDescent="0.25">
      <c r="A7" s="45" t="s">
        <v>6</v>
      </c>
      <c r="B7" s="38" t="s">
        <v>70</v>
      </c>
      <c r="C7" s="27" t="s">
        <v>3</v>
      </c>
      <c r="D7" s="96">
        <v>626</v>
      </c>
      <c r="E7" s="175">
        <v>7517771.1399999987</v>
      </c>
      <c r="F7" s="38" t="s">
        <v>74</v>
      </c>
      <c r="G7" s="27" t="s">
        <v>3</v>
      </c>
      <c r="H7" s="152">
        <v>734</v>
      </c>
      <c r="I7" s="163">
        <v>15597502</v>
      </c>
      <c r="J7" s="152">
        <v>690</v>
      </c>
      <c r="K7" s="164">
        <v>6800001</v>
      </c>
      <c r="L7" s="160">
        <v>1424</v>
      </c>
      <c r="M7" s="161">
        <v>22397503</v>
      </c>
      <c r="N7" s="160">
        <f t="shared" si="0"/>
        <v>2050</v>
      </c>
      <c r="O7" s="159">
        <f t="shared" si="0"/>
        <v>29915274.140000001</v>
      </c>
    </row>
    <row r="8" spans="1:15" x14ac:dyDescent="0.25">
      <c r="A8" s="45"/>
      <c r="B8" s="38" t="s">
        <v>70</v>
      </c>
      <c r="C8" s="27" t="s">
        <v>4</v>
      </c>
      <c r="D8" s="28">
        <v>1</v>
      </c>
      <c r="E8" s="176">
        <v>322816.61</v>
      </c>
      <c r="F8" s="38" t="s">
        <v>74</v>
      </c>
      <c r="G8" s="27" t="s">
        <v>4</v>
      </c>
      <c r="H8" s="157">
        <v>0</v>
      </c>
      <c r="I8" s="158">
        <v>-428031</v>
      </c>
      <c r="J8" s="157">
        <v>4</v>
      </c>
      <c r="K8" s="159">
        <v>1217460</v>
      </c>
      <c r="L8" s="160">
        <v>4</v>
      </c>
      <c r="M8" s="161">
        <v>789429</v>
      </c>
      <c r="N8" s="160">
        <f t="shared" si="0"/>
        <v>5</v>
      </c>
      <c r="O8" s="159">
        <f t="shared" si="0"/>
        <v>1112245.6099999999</v>
      </c>
    </row>
    <row r="9" spans="1:15" x14ac:dyDescent="0.25">
      <c r="A9" s="45"/>
      <c r="B9" s="38" t="s">
        <v>72</v>
      </c>
      <c r="C9" s="27" t="s">
        <v>4</v>
      </c>
      <c r="D9" s="96">
        <v>33</v>
      </c>
      <c r="E9" s="175">
        <v>15914949.930000005</v>
      </c>
      <c r="F9" s="38" t="s">
        <v>72</v>
      </c>
      <c r="G9" s="27" t="s">
        <v>4</v>
      </c>
      <c r="H9" s="157">
        <v>21</v>
      </c>
      <c r="I9" s="158">
        <v>13199650</v>
      </c>
      <c r="J9" s="157">
        <v>25</v>
      </c>
      <c r="K9" s="159">
        <v>9506642</v>
      </c>
      <c r="L9" s="160">
        <v>46</v>
      </c>
      <c r="M9" s="161">
        <v>22706292</v>
      </c>
      <c r="N9" s="160">
        <f t="shared" si="0"/>
        <v>79</v>
      </c>
      <c r="O9" s="159">
        <f t="shared" si="0"/>
        <v>38621241.930000007</v>
      </c>
    </row>
    <row r="10" spans="1:15" x14ac:dyDescent="0.25">
      <c r="A10" s="46" t="s">
        <v>6</v>
      </c>
      <c r="B10" s="39"/>
      <c r="C10" s="29"/>
      <c r="D10" s="30">
        <v>660</v>
      </c>
      <c r="E10" s="177">
        <v>23755537.680000003</v>
      </c>
      <c r="F10" s="39"/>
      <c r="G10" s="29"/>
      <c r="H10" s="142">
        <v>755</v>
      </c>
      <c r="I10" s="143">
        <v>28369121</v>
      </c>
      <c r="J10" s="142">
        <v>719</v>
      </c>
      <c r="K10" s="92">
        <v>17524103</v>
      </c>
      <c r="L10" s="42">
        <v>1474</v>
      </c>
      <c r="M10" s="162">
        <v>45893224</v>
      </c>
      <c r="N10" s="42">
        <f t="shared" si="0"/>
        <v>2134</v>
      </c>
      <c r="O10" s="92">
        <f t="shared" si="0"/>
        <v>69648761.680000007</v>
      </c>
    </row>
    <row r="11" spans="1:15" s="187" customFormat="1" x14ac:dyDescent="0.25">
      <c r="A11" s="47" t="s">
        <v>107</v>
      </c>
      <c r="B11" s="188" t="s">
        <v>70</v>
      </c>
      <c r="C11" s="189" t="s">
        <v>3</v>
      </c>
      <c r="D11" s="96">
        <v>0</v>
      </c>
      <c r="E11" s="190">
        <v>0</v>
      </c>
      <c r="F11" s="188" t="s">
        <v>74</v>
      </c>
      <c r="G11" s="189" t="s">
        <v>3</v>
      </c>
      <c r="H11" s="150">
        <v>0</v>
      </c>
      <c r="I11" s="151">
        <v>0</v>
      </c>
      <c r="J11" s="152">
        <v>0</v>
      </c>
      <c r="K11" s="164">
        <v>0</v>
      </c>
      <c r="L11" s="191">
        <v>0</v>
      </c>
      <c r="M11" s="192">
        <v>0</v>
      </c>
      <c r="N11" s="154">
        <f t="shared" ref="N11:N14" si="1">+L11+D11</f>
        <v>0</v>
      </c>
      <c r="O11" s="156">
        <f t="shared" ref="O11:O14" si="2">+M11+E11</f>
        <v>0</v>
      </c>
    </row>
    <row r="12" spans="1:15" s="187" customFormat="1" x14ac:dyDescent="0.25">
      <c r="A12" s="48"/>
      <c r="B12" s="188" t="s">
        <v>70</v>
      </c>
      <c r="C12" s="189" t="s">
        <v>4</v>
      </c>
      <c r="D12" s="96">
        <v>0</v>
      </c>
      <c r="E12" s="190">
        <v>0</v>
      </c>
      <c r="F12" s="188" t="s">
        <v>74</v>
      </c>
      <c r="G12" s="189" t="s">
        <v>4</v>
      </c>
      <c r="H12" s="157">
        <v>1</v>
      </c>
      <c r="I12" s="158">
        <v>2950981.06</v>
      </c>
      <c r="J12" s="157">
        <v>0</v>
      </c>
      <c r="K12" s="159">
        <v>0</v>
      </c>
      <c r="L12" s="191">
        <v>1</v>
      </c>
      <c r="M12" s="192">
        <v>2950981.06</v>
      </c>
      <c r="N12" s="160">
        <f t="shared" si="1"/>
        <v>1</v>
      </c>
      <c r="O12" s="159">
        <f t="shared" si="2"/>
        <v>2950981.06</v>
      </c>
    </row>
    <row r="13" spans="1:15" s="187" customFormat="1" x14ac:dyDescent="0.25">
      <c r="A13" s="48"/>
      <c r="B13" s="188" t="s">
        <v>72</v>
      </c>
      <c r="C13" s="189" t="s">
        <v>4</v>
      </c>
      <c r="D13" s="96">
        <v>0</v>
      </c>
      <c r="E13" s="190">
        <v>0</v>
      </c>
      <c r="F13" s="188" t="s">
        <v>72</v>
      </c>
      <c r="G13" s="189" t="s">
        <v>4</v>
      </c>
      <c r="H13" s="157">
        <v>0</v>
      </c>
      <c r="I13" s="158">
        <v>0</v>
      </c>
      <c r="J13" s="152">
        <v>0</v>
      </c>
      <c r="K13" s="159">
        <v>0</v>
      </c>
      <c r="L13" s="191">
        <v>0</v>
      </c>
      <c r="M13" s="192">
        <v>0</v>
      </c>
      <c r="N13" s="160">
        <f t="shared" si="1"/>
        <v>0</v>
      </c>
      <c r="O13" s="159">
        <f t="shared" si="2"/>
        <v>0</v>
      </c>
    </row>
    <row r="14" spans="1:15" x14ac:dyDescent="0.25">
      <c r="A14" s="46" t="s">
        <v>107</v>
      </c>
      <c r="B14" s="39"/>
      <c r="C14" s="29"/>
      <c r="D14" s="186">
        <v>0</v>
      </c>
      <c r="E14" s="177">
        <v>0</v>
      </c>
      <c r="F14" s="39"/>
      <c r="G14" s="29"/>
      <c r="H14" s="194">
        <v>1</v>
      </c>
      <c r="I14" s="195">
        <v>2950981.06</v>
      </c>
      <c r="J14" s="196">
        <v>0</v>
      </c>
      <c r="K14" s="177">
        <v>0</v>
      </c>
      <c r="L14" s="42">
        <v>1</v>
      </c>
      <c r="M14" s="162">
        <v>2950981.06</v>
      </c>
      <c r="N14" s="42">
        <f t="shared" si="1"/>
        <v>1</v>
      </c>
      <c r="O14" s="92">
        <f t="shared" si="2"/>
        <v>2950981.06</v>
      </c>
    </row>
    <row r="15" spans="1:15" x14ac:dyDescent="0.25">
      <c r="A15" s="45" t="s">
        <v>7</v>
      </c>
      <c r="B15" s="38" t="s">
        <v>70</v>
      </c>
      <c r="C15" s="27" t="s">
        <v>3</v>
      </c>
      <c r="D15" s="96">
        <v>11649</v>
      </c>
      <c r="E15" s="175">
        <v>138705349.41999996</v>
      </c>
      <c r="F15" s="38" t="s">
        <v>74</v>
      </c>
      <c r="G15" s="27" t="s">
        <v>3</v>
      </c>
      <c r="H15" s="152">
        <v>3109</v>
      </c>
      <c r="I15" s="163">
        <v>65825428</v>
      </c>
      <c r="J15" s="152">
        <v>1063</v>
      </c>
      <c r="K15" s="164">
        <v>9171505</v>
      </c>
      <c r="L15" s="160">
        <v>4172</v>
      </c>
      <c r="M15" s="161">
        <v>74996933</v>
      </c>
      <c r="N15" s="160">
        <f t="shared" si="0"/>
        <v>15821</v>
      </c>
      <c r="O15" s="159">
        <f t="shared" si="0"/>
        <v>213702282.41999996</v>
      </c>
    </row>
    <row r="16" spans="1:15" x14ac:dyDescent="0.25">
      <c r="A16" s="45"/>
      <c r="B16" s="38" t="s">
        <v>70</v>
      </c>
      <c r="C16" s="27" t="s">
        <v>4</v>
      </c>
      <c r="D16" s="28">
        <v>2</v>
      </c>
      <c r="E16" s="176">
        <v>1976687.98</v>
      </c>
      <c r="F16" s="38" t="s">
        <v>74</v>
      </c>
      <c r="G16" s="27" t="s">
        <v>4</v>
      </c>
      <c r="H16" s="157">
        <v>2</v>
      </c>
      <c r="I16" s="158">
        <v>4582604.9799999995</v>
      </c>
      <c r="J16" s="157">
        <v>3</v>
      </c>
      <c r="K16" s="159">
        <v>4376927.34</v>
      </c>
      <c r="L16" s="160">
        <v>5</v>
      </c>
      <c r="M16" s="161">
        <v>8959532.3200000003</v>
      </c>
      <c r="N16" s="160">
        <f t="shared" si="0"/>
        <v>7</v>
      </c>
      <c r="O16" s="159">
        <f t="shared" si="0"/>
        <v>10936220.300000001</v>
      </c>
    </row>
    <row r="17" spans="1:15" x14ac:dyDescent="0.25">
      <c r="A17" s="45"/>
      <c r="B17" s="38" t="s">
        <v>72</v>
      </c>
      <c r="C17" s="27" t="s">
        <v>4</v>
      </c>
      <c r="D17" s="96">
        <v>172</v>
      </c>
      <c r="E17" s="175">
        <v>202672884.24999976</v>
      </c>
      <c r="F17" s="38" t="s">
        <v>72</v>
      </c>
      <c r="G17" s="27" t="s">
        <v>4</v>
      </c>
      <c r="H17" s="152">
        <v>70</v>
      </c>
      <c r="I17" s="163">
        <v>75390597.689999983</v>
      </c>
      <c r="J17" s="152">
        <v>100</v>
      </c>
      <c r="K17" s="164">
        <v>77906647.24999997</v>
      </c>
      <c r="L17" s="160">
        <v>170</v>
      </c>
      <c r="M17" s="161">
        <v>153297244.93999994</v>
      </c>
      <c r="N17" s="160">
        <f t="shared" si="0"/>
        <v>342</v>
      </c>
      <c r="O17" s="159">
        <f t="shared" si="0"/>
        <v>355970129.1899997</v>
      </c>
    </row>
    <row r="18" spans="1:15" x14ac:dyDescent="0.25">
      <c r="A18" s="46" t="s">
        <v>7</v>
      </c>
      <c r="B18" s="39"/>
      <c r="C18" s="29"/>
      <c r="D18" s="30">
        <v>11823</v>
      </c>
      <c r="E18" s="177">
        <v>343354921.64999974</v>
      </c>
      <c r="F18" s="39"/>
      <c r="G18" s="29"/>
      <c r="H18" s="142">
        <v>3181</v>
      </c>
      <c r="I18" s="143">
        <v>145798630.66999999</v>
      </c>
      <c r="J18" s="142">
        <v>1166</v>
      </c>
      <c r="K18" s="92">
        <v>91455079.589999974</v>
      </c>
      <c r="L18" s="42">
        <v>4347</v>
      </c>
      <c r="M18" s="162">
        <v>237253710.25999993</v>
      </c>
      <c r="N18" s="42">
        <f t="shared" si="0"/>
        <v>16170</v>
      </c>
      <c r="O18" s="92">
        <f t="shared" si="0"/>
        <v>580608631.90999961</v>
      </c>
    </row>
    <row r="19" spans="1:15" x14ac:dyDescent="0.25">
      <c r="A19" s="45" t="s">
        <v>8</v>
      </c>
      <c r="B19" s="38" t="s">
        <v>70</v>
      </c>
      <c r="C19" s="27" t="s">
        <v>3</v>
      </c>
      <c r="D19" s="96">
        <v>5179</v>
      </c>
      <c r="E19" s="175">
        <v>62246114.170000024</v>
      </c>
      <c r="F19" s="38" t="s">
        <v>74</v>
      </c>
      <c r="G19" s="27" t="s">
        <v>3</v>
      </c>
      <c r="H19" s="152">
        <v>1390</v>
      </c>
      <c r="I19" s="163">
        <v>29410006</v>
      </c>
      <c r="J19" s="152">
        <v>1245</v>
      </c>
      <c r="K19" s="164">
        <v>11231343</v>
      </c>
      <c r="L19" s="160">
        <v>2635</v>
      </c>
      <c r="M19" s="161">
        <v>40641349</v>
      </c>
      <c r="N19" s="160">
        <f t="shared" si="0"/>
        <v>7814</v>
      </c>
      <c r="O19" s="159">
        <f t="shared" si="0"/>
        <v>102887463.17000002</v>
      </c>
    </row>
    <row r="20" spans="1:15" x14ac:dyDescent="0.25">
      <c r="A20" s="45"/>
      <c r="B20" s="38" t="s">
        <v>70</v>
      </c>
      <c r="C20" s="27" t="s">
        <v>4</v>
      </c>
      <c r="D20" s="96">
        <v>11</v>
      </c>
      <c r="E20" s="175">
        <v>15183761.259999998</v>
      </c>
      <c r="F20" s="38" t="s">
        <v>74</v>
      </c>
      <c r="G20" s="27" t="s">
        <v>4</v>
      </c>
      <c r="H20" s="157">
        <v>2</v>
      </c>
      <c r="I20" s="158">
        <v>2886695.67</v>
      </c>
      <c r="J20" s="157">
        <v>2</v>
      </c>
      <c r="K20" s="159">
        <v>2444957.5300000003</v>
      </c>
      <c r="L20" s="160">
        <v>4</v>
      </c>
      <c r="M20" s="161">
        <v>5331653.2</v>
      </c>
      <c r="N20" s="160">
        <f t="shared" si="0"/>
        <v>15</v>
      </c>
      <c r="O20" s="159">
        <f t="shared" si="0"/>
        <v>20515414.459999997</v>
      </c>
    </row>
    <row r="21" spans="1:15" x14ac:dyDescent="0.25">
      <c r="A21" s="45"/>
      <c r="B21" s="38" t="s">
        <v>72</v>
      </c>
      <c r="C21" s="27" t="s">
        <v>4</v>
      </c>
      <c r="D21" s="96">
        <v>178</v>
      </c>
      <c r="E21" s="175">
        <v>171253478.44999996</v>
      </c>
      <c r="F21" s="38" t="s">
        <v>72</v>
      </c>
      <c r="G21" s="27" t="s">
        <v>4</v>
      </c>
      <c r="H21" s="157">
        <v>47</v>
      </c>
      <c r="I21" s="158">
        <v>15278858.84</v>
      </c>
      <c r="J21" s="157">
        <v>132</v>
      </c>
      <c r="K21" s="159">
        <v>30867449.889999993</v>
      </c>
      <c r="L21" s="160">
        <v>179</v>
      </c>
      <c r="M21" s="161">
        <v>46146308.729999989</v>
      </c>
      <c r="N21" s="160">
        <f t="shared" si="0"/>
        <v>357</v>
      </c>
      <c r="O21" s="159">
        <f t="shared" si="0"/>
        <v>217399787.17999995</v>
      </c>
    </row>
    <row r="22" spans="1:15" x14ac:dyDescent="0.25">
      <c r="A22" s="46" t="s">
        <v>8</v>
      </c>
      <c r="B22" s="39"/>
      <c r="C22" s="29"/>
      <c r="D22" s="30">
        <v>5368</v>
      </c>
      <c r="E22" s="177">
        <v>248683353.88</v>
      </c>
      <c r="F22" s="39"/>
      <c r="G22" s="29"/>
      <c r="H22" s="142">
        <v>1439</v>
      </c>
      <c r="I22" s="143">
        <v>47575560.510000005</v>
      </c>
      <c r="J22" s="142">
        <v>1379</v>
      </c>
      <c r="K22" s="92">
        <v>44543750.419999994</v>
      </c>
      <c r="L22" s="42">
        <v>2818</v>
      </c>
      <c r="M22" s="162">
        <v>92119310.929999992</v>
      </c>
      <c r="N22" s="42">
        <f t="shared" si="0"/>
        <v>8186</v>
      </c>
      <c r="O22" s="92">
        <f t="shared" si="0"/>
        <v>340802664.81</v>
      </c>
    </row>
    <row r="23" spans="1:15" x14ac:dyDescent="0.25">
      <c r="A23" s="45" t="s">
        <v>9</v>
      </c>
      <c r="B23" s="38" t="s">
        <v>70</v>
      </c>
      <c r="C23" s="27" t="s">
        <v>3</v>
      </c>
      <c r="D23" s="96">
        <v>54236</v>
      </c>
      <c r="E23" s="175">
        <v>630023288.44999933</v>
      </c>
      <c r="F23" s="38" t="s">
        <v>74</v>
      </c>
      <c r="G23" s="27" t="s">
        <v>3</v>
      </c>
      <c r="H23" s="152">
        <v>17345</v>
      </c>
      <c r="I23" s="163">
        <v>366959213.29999977</v>
      </c>
      <c r="J23" s="152">
        <v>10204</v>
      </c>
      <c r="K23" s="164">
        <v>90386167.080000177</v>
      </c>
      <c r="L23" s="160">
        <v>27549</v>
      </c>
      <c r="M23" s="161">
        <v>457345380.37999994</v>
      </c>
      <c r="N23" s="160">
        <f t="shared" si="0"/>
        <v>81785</v>
      </c>
      <c r="O23" s="159">
        <f t="shared" si="0"/>
        <v>1087368668.8299992</v>
      </c>
    </row>
    <row r="24" spans="1:15" x14ac:dyDescent="0.25">
      <c r="A24" s="45"/>
      <c r="B24" s="38" t="s">
        <v>70</v>
      </c>
      <c r="C24" s="27" t="s">
        <v>4</v>
      </c>
      <c r="D24" s="96">
        <v>132</v>
      </c>
      <c r="E24" s="175">
        <v>166213716.57000005</v>
      </c>
      <c r="F24" s="38" t="s">
        <v>74</v>
      </c>
      <c r="G24" s="27" t="s">
        <v>4</v>
      </c>
      <c r="H24" s="31">
        <v>14</v>
      </c>
      <c r="I24" s="158">
        <v>30767917.120000005</v>
      </c>
      <c r="J24" s="157">
        <v>12</v>
      </c>
      <c r="K24" s="159">
        <v>19099355.720000006</v>
      </c>
      <c r="L24" s="160">
        <v>26</v>
      </c>
      <c r="M24" s="161">
        <v>49867272.840000011</v>
      </c>
      <c r="N24" s="160">
        <f t="shared" si="0"/>
        <v>158</v>
      </c>
      <c r="O24" s="159">
        <f t="shared" si="0"/>
        <v>216080989.41000006</v>
      </c>
    </row>
    <row r="25" spans="1:15" x14ac:dyDescent="0.25">
      <c r="A25" s="45"/>
      <c r="B25" s="38" t="s">
        <v>72</v>
      </c>
      <c r="C25" s="27" t="s">
        <v>4</v>
      </c>
      <c r="D25" s="96">
        <v>664</v>
      </c>
      <c r="E25" s="175">
        <v>763089699.13000107</v>
      </c>
      <c r="F25" s="38" t="s">
        <v>72</v>
      </c>
      <c r="G25" s="27" t="s">
        <v>4</v>
      </c>
      <c r="H25" s="152">
        <v>244</v>
      </c>
      <c r="I25" s="163">
        <v>358826093.97000015</v>
      </c>
      <c r="J25" s="152">
        <v>470</v>
      </c>
      <c r="K25" s="164">
        <v>267658258.69000024</v>
      </c>
      <c r="L25" s="160">
        <v>714</v>
      </c>
      <c r="M25" s="161">
        <v>626484352.66000032</v>
      </c>
      <c r="N25" s="160">
        <f t="shared" si="0"/>
        <v>1378</v>
      </c>
      <c r="O25" s="159">
        <f t="shared" si="0"/>
        <v>1389574051.7900014</v>
      </c>
    </row>
    <row r="26" spans="1:15" x14ac:dyDescent="0.25">
      <c r="A26" s="46" t="s">
        <v>9</v>
      </c>
      <c r="B26" s="39"/>
      <c r="C26" s="29"/>
      <c r="D26" s="30">
        <v>55032</v>
      </c>
      <c r="E26" s="177">
        <v>1559326704.1500006</v>
      </c>
      <c r="F26" s="39"/>
      <c r="G26" s="29"/>
      <c r="H26" s="142">
        <v>17603</v>
      </c>
      <c r="I26" s="143">
        <v>756553224.38999987</v>
      </c>
      <c r="J26" s="142">
        <v>10686</v>
      </c>
      <c r="K26" s="92">
        <v>377143781.49000043</v>
      </c>
      <c r="L26" s="42">
        <v>28289</v>
      </c>
      <c r="M26" s="162">
        <v>1133697005.8800004</v>
      </c>
      <c r="N26" s="42">
        <f t="shared" si="0"/>
        <v>83321</v>
      </c>
      <c r="O26" s="92">
        <f t="shared" si="0"/>
        <v>2693023710.0300007</v>
      </c>
    </row>
    <row r="27" spans="1:15" x14ac:dyDescent="0.25">
      <c r="A27" s="45" t="s">
        <v>10</v>
      </c>
      <c r="B27" s="38" t="s">
        <v>70</v>
      </c>
      <c r="C27" s="27" t="s">
        <v>3</v>
      </c>
      <c r="D27" s="96">
        <v>11206</v>
      </c>
      <c r="E27" s="175">
        <v>130498979.59999995</v>
      </c>
      <c r="F27" s="38" t="s">
        <v>74</v>
      </c>
      <c r="G27" s="27" t="s">
        <v>3</v>
      </c>
      <c r="H27" s="152">
        <v>2609</v>
      </c>
      <c r="I27" s="163">
        <v>54931274</v>
      </c>
      <c r="J27" s="152">
        <v>1540</v>
      </c>
      <c r="K27" s="164">
        <v>13292599</v>
      </c>
      <c r="L27" s="160">
        <v>4149</v>
      </c>
      <c r="M27" s="161">
        <v>68223873</v>
      </c>
      <c r="N27" s="160">
        <f t="shared" si="0"/>
        <v>15355</v>
      </c>
      <c r="O27" s="159">
        <f t="shared" si="0"/>
        <v>198722852.59999996</v>
      </c>
    </row>
    <row r="28" spans="1:15" x14ac:dyDescent="0.25">
      <c r="A28" s="45"/>
      <c r="B28" s="38" t="s">
        <v>70</v>
      </c>
      <c r="C28" s="27" t="s">
        <v>4</v>
      </c>
      <c r="D28" s="96">
        <v>15</v>
      </c>
      <c r="E28" s="175">
        <v>13818809.209999999</v>
      </c>
      <c r="F28" s="38" t="s">
        <v>74</v>
      </c>
      <c r="G28" s="27" t="s">
        <v>4</v>
      </c>
      <c r="H28" s="157">
        <v>1</v>
      </c>
      <c r="I28" s="163">
        <v>2623894</v>
      </c>
      <c r="J28" s="157">
        <v>2</v>
      </c>
      <c r="K28" s="159">
        <v>2623894</v>
      </c>
      <c r="L28" s="160">
        <v>3</v>
      </c>
      <c r="M28" s="161">
        <v>5247788</v>
      </c>
      <c r="N28" s="160">
        <f t="shared" si="0"/>
        <v>18</v>
      </c>
      <c r="O28" s="159">
        <f t="shared" si="0"/>
        <v>19066597.210000001</v>
      </c>
    </row>
    <row r="29" spans="1:15" x14ac:dyDescent="0.25">
      <c r="A29" s="45"/>
      <c r="B29" s="38" t="s">
        <v>72</v>
      </c>
      <c r="C29" s="27" t="s">
        <v>4</v>
      </c>
      <c r="D29" s="96">
        <v>185</v>
      </c>
      <c r="E29" s="175">
        <v>147043566.23000005</v>
      </c>
      <c r="F29" s="38" t="s">
        <v>72</v>
      </c>
      <c r="G29" s="27" t="s">
        <v>4</v>
      </c>
      <c r="H29" s="152">
        <v>45</v>
      </c>
      <c r="I29" s="163">
        <v>23236389</v>
      </c>
      <c r="J29" s="157">
        <v>113</v>
      </c>
      <c r="K29" s="159">
        <v>44361504</v>
      </c>
      <c r="L29" s="160">
        <v>158</v>
      </c>
      <c r="M29" s="161">
        <v>67597893</v>
      </c>
      <c r="N29" s="160">
        <f t="shared" si="0"/>
        <v>343</v>
      </c>
      <c r="O29" s="159">
        <f t="shared" si="0"/>
        <v>214641459.23000005</v>
      </c>
    </row>
    <row r="30" spans="1:15" x14ac:dyDescent="0.25">
      <c r="A30" s="46" t="s">
        <v>10</v>
      </c>
      <c r="B30" s="39"/>
      <c r="C30" s="29"/>
      <c r="D30" s="30">
        <v>11406</v>
      </c>
      <c r="E30" s="177">
        <v>291361355.03999996</v>
      </c>
      <c r="F30" s="39"/>
      <c r="G30" s="29"/>
      <c r="H30" s="142">
        <v>2655</v>
      </c>
      <c r="I30" s="143">
        <v>80791557</v>
      </c>
      <c r="J30" s="142">
        <v>1655</v>
      </c>
      <c r="K30" s="92">
        <v>60277997</v>
      </c>
      <c r="L30" s="42">
        <v>4310</v>
      </c>
      <c r="M30" s="162">
        <v>141069554</v>
      </c>
      <c r="N30" s="42">
        <f t="shared" si="0"/>
        <v>15716</v>
      </c>
      <c r="O30" s="92">
        <f t="shared" si="0"/>
        <v>432430909.03999996</v>
      </c>
    </row>
    <row r="31" spans="1:15" x14ac:dyDescent="0.25">
      <c r="A31" s="45" t="s">
        <v>11</v>
      </c>
      <c r="B31" s="38" t="s">
        <v>70</v>
      </c>
      <c r="C31" s="27" t="s">
        <v>3</v>
      </c>
      <c r="D31" s="96">
        <v>9524</v>
      </c>
      <c r="E31" s="175">
        <v>115231669.80999985</v>
      </c>
      <c r="F31" s="38" t="s">
        <v>74</v>
      </c>
      <c r="G31" s="27" t="s">
        <v>3</v>
      </c>
      <c r="H31" s="152">
        <v>2076</v>
      </c>
      <c r="I31" s="163">
        <v>43491694</v>
      </c>
      <c r="J31" s="152">
        <v>870</v>
      </c>
      <c r="K31" s="164">
        <v>7896521</v>
      </c>
      <c r="L31" s="160">
        <v>2946</v>
      </c>
      <c r="M31" s="161">
        <v>51388215</v>
      </c>
      <c r="N31" s="160">
        <f t="shared" si="0"/>
        <v>12470</v>
      </c>
      <c r="O31" s="159">
        <f t="shared" si="0"/>
        <v>166619884.80999985</v>
      </c>
    </row>
    <row r="32" spans="1:15" x14ac:dyDescent="0.25">
      <c r="A32" s="45"/>
      <c r="B32" s="38" t="s">
        <v>70</v>
      </c>
      <c r="C32" s="27" t="s">
        <v>4</v>
      </c>
      <c r="D32" s="96">
        <v>3</v>
      </c>
      <c r="E32" s="175">
        <v>2405524</v>
      </c>
      <c r="F32" s="38" t="s">
        <v>74</v>
      </c>
      <c r="G32" s="27" t="s">
        <v>4</v>
      </c>
      <c r="H32" s="157">
        <v>1</v>
      </c>
      <c r="I32" s="158">
        <v>2129616.96</v>
      </c>
      <c r="J32" s="157">
        <v>0</v>
      </c>
      <c r="K32" s="159">
        <v>0</v>
      </c>
      <c r="L32" s="160">
        <v>1</v>
      </c>
      <c r="M32" s="161">
        <v>2129616.96</v>
      </c>
      <c r="N32" s="160">
        <f t="shared" si="0"/>
        <v>4</v>
      </c>
      <c r="O32" s="159">
        <f t="shared" si="0"/>
        <v>4535140.96</v>
      </c>
    </row>
    <row r="33" spans="1:15" x14ac:dyDescent="0.25">
      <c r="A33" s="45"/>
      <c r="B33" s="38" t="s">
        <v>72</v>
      </c>
      <c r="C33" s="27" t="s">
        <v>4</v>
      </c>
      <c r="D33" s="96">
        <v>73</v>
      </c>
      <c r="E33" s="175">
        <v>123614312.94999999</v>
      </c>
      <c r="F33" s="38" t="s">
        <v>72</v>
      </c>
      <c r="G33" s="27" t="s">
        <v>4</v>
      </c>
      <c r="H33" s="157">
        <v>18</v>
      </c>
      <c r="I33" s="158">
        <v>15184969.77</v>
      </c>
      <c r="J33" s="152">
        <v>49</v>
      </c>
      <c r="K33" s="164">
        <v>22387833.970000003</v>
      </c>
      <c r="L33" s="160">
        <v>67</v>
      </c>
      <c r="M33" s="161">
        <v>37572803.740000002</v>
      </c>
      <c r="N33" s="160">
        <f t="shared" si="0"/>
        <v>140</v>
      </c>
      <c r="O33" s="159">
        <f t="shared" si="0"/>
        <v>161187116.69</v>
      </c>
    </row>
    <row r="34" spans="1:15" x14ac:dyDescent="0.25">
      <c r="A34" s="46" t="s">
        <v>11</v>
      </c>
      <c r="B34" s="39"/>
      <c r="C34" s="29"/>
      <c r="D34" s="30">
        <v>9600</v>
      </c>
      <c r="E34" s="177">
        <v>241251506.75999984</v>
      </c>
      <c r="F34" s="39"/>
      <c r="G34" s="29"/>
      <c r="H34" s="142">
        <v>2095</v>
      </c>
      <c r="I34" s="143">
        <v>60806280.730000004</v>
      </c>
      <c r="J34" s="142">
        <v>919</v>
      </c>
      <c r="K34" s="92">
        <v>30284354.970000003</v>
      </c>
      <c r="L34" s="42">
        <v>3014</v>
      </c>
      <c r="M34" s="162">
        <v>91090635.700000003</v>
      </c>
      <c r="N34" s="42">
        <f t="shared" si="0"/>
        <v>12614</v>
      </c>
      <c r="O34" s="92">
        <f t="shared" si="0"/>
        <v>332342142.45999986</v>
      </c>
    </row>
    <row r="35" spans="1:15" x14ac:dyDescent="0.25">
      <c r="A35" s="45" t="s">
        <v>12</v>
      </c>
      <c r="B35" s="38" t="s">
        <v>70</v>
      </c>
      <c r="C35" s="27" t="s">
        <v>3</v>
      </c>
      <c r="D35" s="96">
        <v>2691</v>
      </c>
      <c r="E35" s="175">
        <v>31984298.730000012</v>
      </c>
      <c r="F35" s="38" t="s">
        <v>74</v>
      </c>
      <c r="G35" s="27" t="s">
        <v>3</v>
      </c>
      <c r="H35" s="152">
        <v>601</v>
      </c>
      <c r="I35" s="163">
        <v>12742918</v>
      </c>
      <c r="J35" s="152">
        <v>744</v>
      </c>
      <c r="K35" s="164">
        <v>6588917</v>
      </c>
      <c r="L35" s="160">
        <v>1345</v>
      </c>
      <c r="M35" s="161">
        <v>19331835</v>
      </c>
      <c r="N35" s="160">
        <f t="shared" si="0"/>
        <v>4036</v>
      </c>
      <c r="O35" s="159">
        <f t="shared" si="0"/>
        <v>51316133.730000012</v>
      </c>
    </row>
    <row r="36" spans="1:15" x14ac:dyDescent="0.25">
      <c r="A36" s="45"/>
      <c r="B36" s="38" t="s">
        <v>70</v>
      </c>
      <c r="C36" s="27" t="s">
        <v>4</v>
      </c>
      <c r="D36" s="28">
        <v>0</v>
      </c>
      <c r="E36" s="176">
        <v>0</v>
      </c>
      <c r="F36" s="38" t="s">
        <v>74</v>
      </c>
      <c r="G36" s="27" t="s">
        <v>4</v>
      </c>
      <c r="H36" s="157">
        <v>1</v>
      </c>
      <c r="I36" s="158">
        <v>2135844.5699999998</v>
      </c>
      <c r="J36" s="152">
        <v>2</v>
      </c>
      <c r="K36" s="164">
        <v>2186280.84</v>
      </c>
      <c r="L36" s="160">
        <v>3</v>
      </c>
      <c r="M36" s="161">
        <v>4322125.41</v>
      </c>
      <c r="N36" s="160">
        <f t="shared" si="0"/>
        <v>3</v>
      </c>
      <c r="O36" s="159">
        <f t="shared" si="0"/>
        <v>4322125.41</v>
      </c>
    </row>
    <row r="37" spans="1:15" x14ac:dyDescent="0.25">
      <c r="A37" s="45"/>
      <c r="B37" s="38" t="s">
        <v>72</v>
      </c>
      <c r="C37" s="27" t="s">
        <v>4</v>
      </c>
      <c r="D37" s="96">
        <v>11</v>
      </c>
      <c r="E37" s="175">
        <v>18726078.790000003</v>
      </c>
      <c r="F37" s="38" t="s">
        <v>72</v>
      </c>
      <c r="G37" s="27" t="s">
        <v>4</v>
      </c>
      <c r="H37" s="157">
        <v>6</v>
      </c>
      <c r="I37" s="158">
        <v>5555693.8599999994</v>
      </c>
      <c r="J37" s="157">
        <v>9</v>
      </c>
      <c r="K37" s="159">
        <v>4497618.7400000012</v>
      </c>
      <c r="L37" s="160">
        <v>15</v>
      </c>
      <c r="M37" s="161">
        <v>10053312.600000001</v>
      </c>
      <c r="N37" s="160">
        <f t="shared" si="0"/>
        <v>26</v>
      </c>
      <c r="O37" s="159">
        <f t="shared" si="0"/>
        <v>28779391.390000004</v>
      </c>
    </row>
    <row r="38" spans="1:15" ht="15" customHeight="1" x14ac:dyDescent="0.25">
      <c r="A38" s="46" t="s">
        <v>12</v>
      </c>
      <c r="B38" s="39"/>
      <c r="C38" s="29"/>
      <c r="D38" s="30">
        <v>2702</v>
      </c>
      <c r="E38" s="177">
        <v>50710377.520000011</v>
      </c>
      <c r="F38" s="39"/>
      <c r="G38" s="29"/>
      <c r="H38" s="142">
        <v>608</v>
      </c>
      <c r="I38" s="143">
        <v>20434456.43</v>
      </c>
      <c r="J38" s="142">
        <v>755</v>
      </c>
      <c r="K38" s="92">
        <v>13272816.580000002</v>
      </c>
      <c r="L38" s="42">
        <v>1363</v>
      </c>
      <c r="M38" s="162">
        <v>33707273.010000005</v>
      </c>
      <c r="N38" s="42">
        <f t="shared" si="0"/>
        <v>4065</v>
      </c>
      <c r="O38" s="92">
        <f t="shared" si="0"/>
        <v>84417650.530000016</v>
      </c>
    </row>
    <row r="39" spans="1:15" x14ac:dyDescent="0.25">
      <c r="A39" s="45" t="s">
        <v>13</v>
      </c>
      <c r="B39" s="38" t="s">
        <v>70</v>
      </c>
      <c r="C39" s="27" t="s">
        <v>3</v>
      </c>
      <c r="D39" s="96">
        <v>2245</v>
      </c>
      <c r="E39" s="175">
        <v>25043949.099999994</v>
      </c>
      <c r="F39" s="38" t="s">
        <v>74</v>
      </c>
      <c r="G39" s="27" t="s">
        <v>3</v>
      </c>
      <c r="H39" s="152">
        <v>116</v>
      </c>
      <c r="I39" s="163">
        <v>2465000</v>
      </c>
      <c r="J39" s="157">
        <v>81</v>
      </c>
      <c r="K39" s="159">
        <v>828750</v>
      </c>
      <c r="L39" s="160">
        <v>197</v>
      </c>
      <c r="M39" s="161">
        <v>3293750</v>
      </c>
      <c r="N39" s="160">
        <f t="shared" si="0"/>
        <v>2442</v>
      </c>
      <c r="O39" s="159">
        <f t="shared" si="0"/>
        <v>28337699.099999994</v>
      </c>
    </row>
    <row r="40" spans="1:15" x14ac:dyDescent="0.25">
      <c r="A40" s="45"/>
      <c r="B40" s="38" t="s">
        <v>70</v>
      </c>
      <c r="C40" s="27" t="s">
        <v>4</v>
      </c>
      <c r="D40" s="28">
        <v>0</v>
      </c>
      <c r="E40" s="176">
        <v>0</v>
      </c>
      <c r="F40" s="38" t="s">
        <v>74</v>
      </c>
      <c r="G40" s="27" t="s">
        <v>4</v>
      </c>
      <c r="H40" s="157">
        <v>1</v>
      </c>
      <c r="I40" s="158">
        <v>6161843</v>
      </c>
      <c r="J40" s="157">
        <v>0</v>
      </c>
      <c r="K40" s="159">
        <v>0</v>
      </c>
      <c r="L40" s="160">
        <v>1</v>
      </c>
      <c r="M40" s="161">
        <v>6161843</v>
      </c>
      <c r="N40" s="160">
        <f t="shared" si="0"/>
        <v>1</v>
      </c>
      <c r="O40" s="159">
        <f t="shared" si="0"/>
        <v>6161843</v>
      </c>
    </row>
    <row r="41" spans="1:15" x14ac:dyDescent="0.25">
      <c r="A41" s="45"/>
      <c r="B41" s="38" t="s">
        <v>72</v>
      </c>
      <c r="C41" s="27" t="s">
        <v>4</v>
      </c>
      <c r="D41" s="96">
        <v>11</v>
      </c>
      <c r="E41" s="175">
        <v>17005505.760000002</v>
      </c>
      <c r="F41" s="38" t="s">
        <v>72</v>
      </c>
      <c r="G41" s="27" t="s">
        <v>4</v>
      </c>
      <c r="H41" s="157">
        <v>4</v>
      </c>
      <c r="I41" s="158">
        <v>6572312</v>
      </c>
      <c r="J41" s="157">
        <v>3</v>
      </c>
      <c r="K41" s="159">
        <v>4058980</v>
      </c>
      <c r="L41" s="160">
        <v>7</v>
      </c>
      <c r="M41" s="161">
        <v>10631292</v>
      </c>
      <c r="N41" s="160">
        <f t="shared" si="0"/>
        <v>18</v>
      </c>
      <c r="O41" s="159">
        <f t="shared" si="0"/>
        <v>27636797.760000002</v>
      </c>
    </row>
    <row r="42" spans="1:15" ht="15" customHeight="1" x14ac:dyDescent="0.25">
      <c r="A42" s="46" t="s">
        <v>13</v>
      </c>
      <c r="B42" s="39"/>
      <c r="C42" s="29"/>
      <c r="D42" s="30">
        <v>2256</v>
      </c>
      <c r="E42" s="177">
        <v>42049454.859999999</v>
      </c>
      <c r="F42" s="39"/>
      <c r="G42" s="29"/>
      <c r="H42" s="142">
        <v>121</v>
      </c>
      <c r="I42" s="143">
        <v>15199155</v>
      </c>
      <c r="J42" s="142">
        <v>84</v>
      </c>
      <c r="K42" s="92">
        <v>4887730</v>
      </c>
      <c r="L42" s="42">
        <v>205</v>
      </c>
      <c r="M42" s="162">
        <v>20086885</v>
      </c>
      <c r="N42" s="42">
        <f t="shared" si="0"/>
        <v>2461</v>
      </c>
      <c r="O42" s="92">
        <f t="shared" si="0"/>
        <v>62136339.859999999</v>
      </c>
    </row>
    <row r="43" spans="1:15" ht="15" customHeight="1" x14ac:dyDescent="0.25">
      <c r="A43" s="45" t="s">
        <v>14</v>
      </c>
      <c r="B43" s="38" t="s">
        <v>70</v>
      </c>
      <c r="C43" s="27" t="s">
        <v>3</v>
      </c>
      <c r="D43" s="96">
        <v>26</v>
      </c>
      <c r="E43" s="175">
        <v>313980</v>
      </c>
      <c r="F43" s="38" t="s">
        <v>74</v>
      </c>
      <c r="G43" s="27" t="s">
        <v>3</v>
      </c>
      <c r="H43" s="157">
        <v>0</v>
      </c>
      <c r="I43" s="158">
        <v>0</v>
      </c>
      <c r="J43" s="157">
        <v>0</v>
      </c>
      <c r="K43" s="159">
        <v>0</v>
      </c>
      <c r="L43" s="160">
        <v>0</v>
      </c>
      <c r="M43" s="161">
        <v>0</v>
      </c>
      <c r="N43" s="160">
        <f t="shared" si="0"/>
        <v>26</v>
      </c>
      <c r="O43" s="159">
        <f t="shared" si="0"/>
        <v>313980</v>
      </c>
    </row>
    <row r="44" spans="1:15" ht="15" customHeight="1" x14ac:dyDescent="0.25">
      <c r="A44" s="45"/>
      <c r="B44" s="38" t="s">
        <v>70</v>
      </c>
      <c r="C44" s="27" t="s">
        <v>4</v>
      </c>
      <c r="D44" s="28">
        <v>0</v>
      </c>
      <c r="E44" s="176">
        <v>0</v>
      </c>
      <c r="F44" s="38" t="s">
        <v>74</v>
      </c>
      <c r="G44" s="27" t="s">
        <v>4</v>
      </c>
      <c r="H44" s="157">
        <v>0</v>
      </c>
      <c r="I44" s="158">
        <v>0</v>
      </c>
      <c r="J44" s="157">
        <v>0</v>
      </c>
      <c r="K44" s="159">
        <v>0</v>
      </c>
      <c r="L44" s="160">
        <v>0</v>
      </c>
      <c r="M44" s="161">
        <v>0</v>
      </c>
      <c r="N44" s="160">
        <f t="shared" si="0"/>
        <v>0</v>
      </c>
      <c r="O44" s="159">
        <f t="shared" si="0"/>
        <v>0</v>
      </c>
    </row>
    <row r="45" spans="1:15" x14ac:dyDescent="0.25">
      <c r="A45" s="45"/>
      <c r="B45" s="38" t="s">
        <v>72</v>
      </c>
      <c r="C45" s="27" t="s">
        <v>4</v>
      </c>
      <c r="D45" s="28">
        <v>0</v>
      </c>
      <c r="E45" s="176">
        <v>0</v>
      </c>
      <c r="F45" s="38" t="s">
        <v>72</v>
      </c>
      <c r="G45" s="27" t="s">
        <v>4</v>
      </c>
      <c r="H45" s="157">
        <v>0</v>
      </c>
      <c r="I45" s="158">
        <v>0</v>
      </c>
      <c r="J45" s="157">
        <v>0</v>
      </c>
      <c r="K45" s="159">
        <v>0</v>
      </c>
      <c r="L45" s="160">
        <v>0</v>
      </c>
      <c r="M45" s="161">
        <v>0</v>
      </c>
      <c r="N45" s="160">
        <f t="shared" si="0"/>
        <v>0</v>
      </c>
      <c r="O45" s="159">
        <f t="shared" si="0"/>
        <v>0</v>
      </c>
    </row>
    <row r="46" spans="1:15" ht="15" customHeight="1" x14ac:dyDescent="0.25">
      <c r="A46" s="46" t="s">
        <v>14</v>
      </c>
      <c r="B46" s="39"/>
      <c r="C46" s="29"/>
      <c r="D46" s="30">
        <v>26</v>
      </c>
      <c r="E46" s="177">
        <v>313980</v>
      </c>
      <c r="F46" s="39"/>
      <c r="G46" s="29"/>
      <c r="H46" s="142">
        <v>0</v>
      </c>
      <c r="I46" s="143">
        <v>0</v>
      </c>
      <c r="J46" s="142">
        <v>0</v>
      </c>
      <c r="K46" s="92">
        <v>0</v>
      </c>
      <c r="L46" s="42">
        <v>0</v>
      </c>
      <c r="M46" s="162">
        <v>0</v>
      </c>
      <c r="N46" s="42">
        <f t="shared" si="0"/>
        <v>26</v>
      </c>
      <c r="O46" s="92">
        <f t="shared" si="0"/>
        <v>313980</v>
      </c>
    </row>
    <row r="47" spans="1:15" x14ac:dyDescent="0.25">
      <c r="A47" s="45" t="s">
        <v>15</v>
      </c>
      <c r="B47" s="38" t="s">
        <v>70</v>
      </c>
      <c r="C47" s="27" t="s">
        <v>3</v>
      </c>
      <c r="D47" s="96">
        <v>43007</v>
      </c>
      <c r="E47" s="175">
        <v>517524727.41999948</v>
      </c>
      <c r="F47" s="38" t="s">
        <v>74</v>
      </c>
      <c r="G47" s="27" t="s">
        <v>3</v>
      </c>
      <c r="H47" s="165">
        <v>7286</v>
      </c>
      <c r="I47" s="166">
        <v>154027117</v>
      </c>
      <c r="J47" s="165">
        <v>4434</v>
      </c>
      <c r="K47" s="167">
        <v>39672356</v>
      </c>
      <c r="L47" s="160">
        <v>11720</v>
      </c>
      <c r="M47" s="161">
        <v>193699473</v>
      </c>
      <c r="N47" s="160">
        <f t="shared" si="0"/>
        <v>54727</v>
      </c>
      <c r="O47" s="159">
        <f t="shared" si="0"/>
        <v>711224200.41999948</v>
      </c>
    </row>
    <row r="48" spans="1:15" x14ac:dyDescent="0.25">
      <c r="A48" s="45"/>
      <c r="B48" s="38" t="s">
        <v>70</v>
      </c>
      <c r="C48" s="27" t="s">
        <v>4</v>
      </c>
      <c r="D48" s="96">
        <v>7</v>
      </c>
      <c r="E48" s="175">
        <v>14687693.639999999</v>
      </c>
      <c r="F48" s="38" t="s">
        <v>74</v>
      </c>
      <c r="G48" s="27" t="s">
        <v>4</v>
      </c>
      <c r="H48" s="168">
        <v>6</v>
      </c>
      <c r="I48" s="169">
        <v>10796916.289999999</v>
      </c>
      <c r="J48" s="165">
        <v>5</v>
      </c>
      <c r="K48" s="167">
        <v>6867992.29</v>
      </c>
      <c r="L48" s="160">
        <v>11</v>
      </c>
      <c r="M48" s="161">
        <v>17664908.579999998</v>
      </c>
      <c r="N48" s="160">
        <f t="shared" si="0"/>
        <v>18</v>
      </c>
      <c r="O48" s="159">
        <f t="shared" si="0"/>
        <v>32352602.219999999</v>
      </c>
    </row>
    <row r="49" spans="1:15" x14ac:dyDescent="0.25">
      <c r="A49" s="45"/>
      <c r="B49" s="38" t="s">
        <v>72</v>
      </c>
      <c r="C49" s="27" t="s">
        <v>4</v>
      </c>
      <c r="D49" s="96">
        <v>529</v>
      </c>
      <c r="E49" s="175">
        <v>838490228.27999949</v>
      </c>
      <c r="F49" s="38" t="s">
        <v>72</v>
      </c>
      <c r="G49" s="27" t="s">
        <v>4</v>
      </c>
      <c r="H49" s="165">
        <v>142</v>
      </c>
      <c r="I49" s="166">
        <v>126907741.73000006</v>
      </c>
      <c r="J49" s="165">
        <v>346</v>
      </c>
      <c r="K49" s="167">
        <v>165321104.65999997</v>
      </c>
      <c r="L49" s="160">
        <v>488</v>
      </c>
      <c r="M49" s="161">
        <v>292228846.39000005</v>
      </c>
      <c r="N49" s="160">
        <f t="shared" si="0"/>
        <v>1017</v>
      </c>
      <c r="O49" s="159">
        <f t="shared" si="0"/>
        <v>1130719074.6699996</v>
      </c>
    </row>
    <row r="50" spans="1:15" x14ac:dyDescent="0.25">
      <c r="A50" s="46" t="s">
        <v>15</v>
      </c>
      <c r="B50" s="39"/>
      <c r="C50" s="29"/>
      <c r="D50" s="30">
        <v>43543</v>
      </c>
      <c r="E50" s="177">
        <v>1370702649.339999</v>
      </c>
      <c r="F50" s="39"/>
      <c r="G50" s="29"/>
      <c r="H50" s="142">
        <v>7434</v>
      </c>
      <c r="I50" s="143">
        <v>291731775.02000004</v>
      </c>
      <c r="J50" s="142">
        <v>4785</v>
      </c>
      <c r="K50" s="92">
        <v>211861452.94999996</v>
      </c>
      <c r="L50" s="42">
        <v>12219</v>
      </c>
      <c r="M50" s="162">
        <v>503593227.97000003</v>
      </c>
      <c r="N50" s="42">
        <f t="shared" si="0"/>
        <v>55762</v>
      </c>
      <c r="O50" s="92">
        <f t="shared" si="0"/>
        <v>1874295877.309999</v>
      </c>
    </row>
    <row r="51" spans="1:15" x14ac:dyDescent="0.25">
      <c r="A51" s="45" t="s">
        <v>16</v>
      </c>
      <c r="B51" s="38" t="s">
        <v>70</v>
      </c>
      <c r="C51" s="27" t="s">
        <v>3</v>
      </c>
      <c r="D51" s="96">
        <v>15918</v>
      </c>
      <c r="E51" s="175">
        <v>192996187.99000061</v>
      </c>
      <c r="F51" s="38" t="s">
        <v>74</v>
      </c>
      <c r="G51" s="27" t="s">
        <v>3</v>
      </c>
      <c r="H51" s="152">
        <v>3539</v>
      </c>
      <c r="I51" s="163">
        <v>74637105</v>
      </c>
      <c r="J51" s="152">
        <v>2089</v>
      </c>
      <c r="K51" s="164">
        <v>18120602</v>
      </c>
      <c r="L51" s="160">
        <v>5628</v>
      </c>
      <c r="M51" s="161">
        <v>92757707</v>
      </c>
      <c r="N51" s="160">
        <f t="shared" si="0"/>
        <v>21546</v>
      </c>
      <c r="O51" s="159">
        <f t="shared" si="0"/>
        <v>285753894.99000061</v>
      </c>
    </row>
    <row r="52" spans="1:15" x14ac:dyDescent="0.25">
      <c r="A52" s="45"/>
      <c r="B52" s="38" t="s">
        <v>70</v>
      </c>
      <c r="C52" s="27" t="s">
        <v>4</v>
      </c>
      <c r="D52" s="96">
        <v>10</v>
      </c>
      <c r="E52" s="175">
        <v>19186219.639999997</v>
      </c>
      <c r="F52" s="38" t="s">
        <v>74</v>
      </c>
      <c r="G52" s="27" t="s">
        <v>4</v>
      </c>
      <c r="H52" s="157">
        <v>2</v>
      </c>
      <c r="I52" s="158">
        <v>4473769.4800000004</v>
      </c>
      <c r="J52" s="157">
        <v>4</v>
      </c>
      <c r="K52" s="164">
        <v>6710654.2200000007</v>
      </c>
      <c r="L52" s="160">
        <v>6</v>
      </c>
      <c r="M52" s="161">
        <v>11184423.700000001</v>
      </c>
      <c r="N52" s="160">
        <f t="shared" si="0"/>
        <v>16</v>
      </c>
      <c r="O52" s="159">
        <f t="shared" si="0"/>
        <v>30370643.339999996</v>
      </c>
    </row>
    <row r="53" spans="1:15" x14ac:dyDescent="0.25">
      <c r="A53" s="45"/>
      <c r="B53" s="38" t="s">
        <v>72</v>
      </c>
      <c r="C53" s="27" t="s">
        <v>4</v>
      </c>
      <c r="D53" s="96">
        <v>337</v>
      </c>
      <c r="E53" s="175">
        <v>363020491.86999983</v>
      </c>
      <c r="F53" s="38" t="s">
        <v>72</v>
      </c>
      <c r="G53" s="27" t="s">
        <v>4</v>
      </c>
      <c r="H53" s="157">
        <v>94</v>
      </c>
      <c r="I53" s="158">
        <v>56455791.870000005</v>
      </c>
      <c r="J53" s="152">
        <v>241</v>
      </c>
      <c r="K53" s="164">
        <v>106888484.94000001</v>
      </c>
      <c r="L53" s="160">
        <v>335</v>
      </c>
      <c r="M53" s="161">
        <v>163344276.81</v>
      </c>
      <c r="N53" s="160">
        <f t="shared" si="0"/>
        <v>672</v>
      </c>
      <c r="O53" s="159">
        <f t="shared" si="0"/>
        <v>526364768.67999983</v>
      </c>
    </row>
    <row r="54" spans="1:15" x14ac:dyDescent="0.25">
      <c r="A54" s="46" t="s">
        <v>16</v>
      </c>
      <c r="B54" s="39"/>
      <c r="C54" s="29"/>
      <c r="D54" s="30">
        <v>16265</v>
      </c>
      <c r="E54" s="177">
        <v>575202899.50000048</v>
      </c>
      <c r="F54" s="39"/>
      <c r="G54" s="29"/>
      <c r="H54" s="142">
        <v>3635</v>
      </c>
      <c r="I54" s="143">
        <v>135566666.35000002</v>
      </c>
      <c r="J54" s="142">
        <v>2334</v>
      </c>
      <c r="K54" s="92">
        <v>131719741.16000001</v>
      </c>
      <c r="L54" s="42">
        <v>5969</v>
      </c>
      <c r="M54" s="162">
        <v>267286407.50999999</v>
      </c>
      <c r="N54" s="42">
        <f t="shared" si="0"/>
        <v>22234</v>
      </c>
      <c r="O54" s="92">
        <f t="shared" si="0"/>
        <v>842489307.01000047</v>
      </c>
    </row>
    <row r="55" spans="1:15" x14ac:dyDescent="0.25">
      <c r="A55" s="45" t="s">
        <v>17</v>
      </c>
      <c r="B55" s="38" t="s">
        <v>70</v>
      </c>
      <c r="C55" s="27" t="s">
        <v>3</v>
      </c>
      <c r="D55" s="96">
        <v>101</v>
      </c>
      <c r="E55" s="175">
        <v>1104166.9899999998</v>
      </c>
      <c r="F55" s="38" t="s">
        <v>74</v>
      </c>
      <c r="G55" s="27" t="s">
        <v>3</v>
      </c>
      <c r="H55" s="157">
        <v>11</v>
      </c>
      <c r="I55" s="158">
        <v>233750</v>
      </c>
      <c r="J55" s="157">
        <v>0</v>
      </c>
      <c r="K55" s="159">
        <v>0</v>
      </c>
      <c r="L55" s="160">
        <v>11</v>
      </c>
      <c r="M55" s="161">
        <v>233750</v>
      </c>
      <c r="N55" s="160">
        <f t="shared" si="0"/>
        <v>112</v>
      </c>
      <c r="O55" s="159">
        <f t="shared" si="0"/>
        <v>1337916.9899999998</v>
      </c>
    </row>
    <row r="56" spans="1:15" x14ac:dyDescent="0.25">
      <c r="A56" s="45"/>
      <c r="B56" s="38" t="s">
        <v>70</v>
      </c>
      <c r="C56" s="27" t="s">
        <v>4</v>
      </c>
      <c r="D56" s="28">
        <v>0</v>
      </c>
      <c r="E56" s="176">
        <v>0</v>
      </c>
      <c r="F56" s="38" t="s">
        <v>74</v>
      </c>
      <c r="G56" s="27" t="s">
        <v>4</v>
      </c>
      <c r="H56" s="157">
        <v>1</v>
      </c>
      <c r="I56" s="158">
        <v>1302435.82</v>
      </c>
      <c r="J56" s="157">
        <v>0</v>
      </c>
      <c r="K56" s="159">
        <v>0</v>
      </c>
      <c r="L56" s="160">
        <v>1</v>
      </c>
      <c r="M56" s="161">
        <v>1302435.82</v>
      </c>
      <c r="N56" s="160">
        <f t="shared" si="0"/>
        <v>1</v>
      </c>
      <c r="O56" s="159">
        <f t="shared" si="0"/>
        <v>1302435.82</v>
      </c>
    </row>
    <row r="57" spans="1:15" x14ac:dyDescent="0.25">
      <c r="A57" s="45"/>
      <c r="B57" s="38" t="s">
        <v>72</v>
      </c>
      <c r="C57" s="27" t="s">
        <v>4</v>
      </c>
      <c r="D57" s="28">
        <v>0</v>
      </c>
      <c r="E57" s="176">
        <v>0</v>
      </c>
      <c r="F57" s="38" t="s">
        <v>72</v>
      </c>
      <c r="G57" s="27" t="s">
        <v>4</v>
      </c>
      <c r="H57" s="157">
        <v>0</v>
      </c>
      <c r="I57" s="158">
        <v>0</v>
      </c>
      <c r="J57" s="157">
        <v>0</v>
      </c>
      <c r="K57" s="159">
        <v>0</v>
      </c>
      <c r="L57" s="160">
        <v>0</v>
      </c>
      <c r="M57" s="161">
        <v>0</v>
      </c>
      <c r="N57" s="160">
        <f t="shared" si="0"/>
        <v>0</v>
      </c>
      <c r="O57" s="159">
        <f t="shared" si="0"/>
        <v>0</v>
      </c>
    </row>
    <row r="58" spans="1:15" x14ac:dyDescent="0.25">
      <c r="A58" s="46" t="s">
        <v>17</v>
      </c>
      <c r="B58" s="39"/>
      <c r="C58" s="29"/>
      <c r="D58" s="30">
        <v>101</v>
      </c>
      <c r="E58" s="177">
        <v>1104166.9899999998</v>
      </c>
      <c r="F58" s="39"/>
      <c r="G58" s="29"/>
      <c r="H58" s="142">
        <v>12</v>
      </c>
      <c r="I58" s="143">
        <v>1536185.82</v>
      </c>
      <c r="J58" s="142">
        <v>0</v>
      </c>
      <c r="K58" s="92">
        <v>0</v>
      </c>
      <c r="L58" s="42">
        <v>12</v>
      </c>
      <c r="M58" s="162">
        <v>1536185.82</v>
      </c>
      <c r="N58" s="42">
        <f t="shared" si="0"/>
        <v>113</v>
      </c>
      <c r="O58" s="92">
        <f t="shared" si="0"/>
        <v>2640352.8099999996</v>
      </c>
    </row>
    <row r="59" spans="1:15" x14ac:dyDescent="0.25">
      <c r="A59" s="45" t="s">
        <v>18</v>
      </c>
      <c r="B59" s="38" t="s">
        <v>70</v>
      </c>
      <c r="C59" s="27" t="s">
        <v>3</v>
      </c>
      <c r="D59" s="96">
        <v>2402</v>
      </c>
      <c r="E59" s="175">
        <v>27511191.759999994</v>
      </c>
      <c r="F59" s="38" t="s">
        <v>74</v>
      </c>
      <c r="G59" s="27" t="s">
        <v>3</v>
      </c>
      <c r="H59" s="152">
        <v>406</v>
      </c>
      <c r="I59" s="163">
        <v>8514172</v>
      </c>
      <c r="J59" s="157">
        <v>234</v>
      </c>
      <c r="K59" s="159">
        <v>2300669</v>
      </c>
      <c r="L59" s="160">
        <v>640</v>
      </c>
      <c r="M59" s="161">
        <v>10814841</v>
      </c>
      <c r="N59" s="160">
        <f t="shared" si="0"/>
        <v>3042</v>
      </c>
      <c r="O59" s="159">
        <f t="shared" si="0"/>
        <v>38326032.75999999</v>
      </c>
    </row>
    <row r="60" spans="1:15" x14ac:dyDescent="0.25">
      <c r="A60" s="45"/>
      <c r="B60" s="38" t="s">
        <v>70</v>
      </c>
      <c r="C60" s="27" t="s">
        <v>4</v>
      </c>
      <c r="D60" s="96">
        <v>7</v>
      </c>
      <c r="E60" s="175">
        <v>9131919.5399999991</v>
      </c>
      <c r="F60" s="38" t="s">
        <v>74</v>
      </c>
      <c r="G60" s="27" t="s">
        <v>4</v>
      </c>
      <c r="H60" s="157">
        <v>1</v>
      </c>
      <c r="I60" s="158">
        <v>632250</v>
      </c>
      <c r="J60" s="157">
        <v>3</v>
      </c>
      <c r="K60" s="159">
        <v>6139133</v>
      </c>
      <c r="L60" s="160">
        <v>4</v>
      </c>
      <c r="M60" s="161">
        <v>6771383</v>
      </c>
      <c r="N60" s="160">
        <f t="shared" si="0"/>
        <v>11</v>
      </c>
      <c r="O60" s="159">
        <f t="shared" si="0"/>
        <v>15903302.539999999</v>
      </c>
    </row>
    <row r="61" spans="1:15" x14ac:dyDescent="0.25">
      <c r="A61" s="45"/>
      <c r="B61" s="38" t="s">
        <v>72</v>
      </c>
      <c r="C61" s="27" t="s">
        <v>4</v>
      </c>
      <c r="D61" s="96">
        <v>36</v>
      </c>
      <c r="E61" s="175">
        <v>30972579.019999996</v>
      </c>
      <c r="F61" s="38" t="s">
        <v>72</v>
      </c>
      <c r="G61" s="27" t="s">
        <v>4</v>
      </c>
      <c r="H61" s="157">
        <v>5</v>
      </c>
      <c r="I61" s="158">
        <v>3562655</v>
      </c>
      <c r="J61" s="157">
        <v>20</v>
      </c>
      <c r="K61" s="159">
        <v>15371592</v>
      </c>
      <c r="L61" s="160">
        <v>25</v>
      </c>
      <c r="M61" s="161">
        <v>18934247</v>
      </c>
      <c r="N61" s="160">
        <f t="shared" si="0"/>
        <v>61</v>
      </c>
      <c r="O61" s="159">
        <f t="shared" si="0"/>
        <v>49906826.019999996</v>
      </c>
    </row>
    <row r="62" spans="1:15" x14ac:dyDescent="0.25">
      <c r="A62" s="46" t="s">
        <v>18</v>
      </c>
      <c r="B62" s="39"/>
      <c r="C62" s="29"/>
      <c r="D62" s="30">
        <v>2445</v>
      </c>
      <c r="E62" s="177">
        <v>67615690.319999993</v>
      </c>
      <c r="F62" s="39"/>
      <c r="G62" s="29"/>
      <c r="H62" s="142">
        <v>412</v>
      </c>
      <c r="I62" s="143">
        <v>12709077</v>
      </c>
      <c r="J62" s="142">
        <v>257</v>
      </c>
      <c r="K62" s="92">
        <v>23811394</v>
      </c>
      <c r="L62" s="42">
        <v>669</v>
      </c>
      <c r="M62" s="162">
        <v>36520471</v>
      </c>
      <c r="N62" s="42">
        <f t="shared" si="0"/>
        <v>3114</v>
      </c>
      <c r="O62" s="92">
        <f t="shared" si="0"/>
        <v>104136161.31999999</v>
      </c>
    </row>
    <row r="63" spans="1:15" x14ac:dyDescent="0.25">
      <c r="A63" s="45" t="s">
        <v>19</v>
      </c>
      <c r="B63" s="38" t="s">
        <v>70</v>
      </c>
      <c r="C63" s="27" t="s">
        <v>3</v>
      </c>
      <c r="D63" s="96">
        <v>2930</v>
      </c>
      <c r="E63" s="175">
        <v>34561833.819999985</v>
      </c>
      <c r="F63" s="38" t="s">
        <v>74</v>
      </c>
      <c r="G63" s="27" t="s">
        <v>3</v>
      </c>
      <c r="H63" s="152">
        <v>765</v>
      </c>
      <c r="I63" s="163">
        <v>16235001</v>
      </c>
      <c r="J63" s="152">
        <v>492</v>
      </c>
      <c r="K63" s="164">
        <v>4370417</v>
      </c>
      <c r="L63" s="160">
        <v>1257</v>
      </c>
      <c r="M63" s="161">
        <v>20605418</v>
      </c>
      <c r="N63" s="160">
        <f t="shared" si="0"/>
        <v>4187</v>
      </c>
      <c r="O63" s="159">
        <f t="shared" si="0"/>
        <v>55167251.819999985</v>
      </c>
    </row>
    <row r="64" spans="1:15" x14ac:dyDescent="0.25">
      <c r="A64" s="45"/>
      <c r="B64" s="38" t="s">
        <v>70</v>
      </c>
      <c r="C64" s="27" t="s">
        <v>4</v>
      </c>
      <c r="D64" s="96">
        <v>8</v>
      </c>
      <c r="E64" s="175">
        <v>3204216.51</v>
      </c>
      <c r="F64" s="38" t="s">
        <v>74</v>
      </c>
      <c r="G64" s="27" t="s">
        <v>4</v>
      </c>
      <c r="H64" s="157">
        <v>0</v>
      </c>
      <c r="I64" s="158">
        <v>0</v>
      </c>
      <c r="J64" s="157">
        <v>0</v>
      </c>
      <c r="K64" s="159">
        <v>0</v>
      </c>
      <c r="L64" s="160">
        <v>0</v>
      </c>
      <c r="M64" s="161">
        <v>0</v>
      </c>
      <c r="N64" s="160">
        <f t="shared" si="0"/>
        <v>8</v>
      </c>
      <c r="O64" s="159">
        <f t="shared" si="0"/>
        <v>3204216.51</v>
      </c>
    </row>
    <row r="65" spans="1:15" x14ac:dyDescent="0.25">
      <c r="A65" s="45"/>
      <c r="B65" s="38" t="s">
        <v>72</v>
      </c>
      <c r="C65" s="27" t="s">
        <v>4</v>
      </c>
      <c r="D65" s="96">
        <v>68</v>
      </c>
      <c r="E65" s="175">
        <v>44385475.780000009</v>
      </c>
      <c r="F65" s="38" t="s">
        <v>72</v>
      </c>
      <c r="G65" s="27" t="s">
        <v>4</v>
      </c>
      <c r="H65" s="157">
        <v>24</v>
      </c>
      <c r="I65" s="158">
        <v>13602956</v>
      </c>
      <c r="J65" s="157">
        <v>27</v>
      </c>
      <c r="K65" s="159">
        <v>9626623</v>
      </c>
      <c r="L65" s="160">
        <v>51</v>
      </c>
      <c r="M65" s="161">
        <v>23229579</v>
      </c>
      <c r="N65" s="160">
        <f t="shared" si="0"/>
        <v>119</v>
      </c>
      <c r="O65" s="159">
        <f t="shared" si="0"/>
        <v>67615054.780000001</v>
      </c>
    </row>
    <row r="66" spans="1:15" x14ac:dyDescent="0.25">
      <c r="A66" s="46" t="s">
        <v>19</v>
      </c>
      <c r="B66" s="39"/>
      <c r="C66" s="29"/>
      <c r="D66" s="30">
        <v>3006</v>
      </c>
      <c r="E66" s="177">
        <v>82151526.109999985</v>
      </c>
      <c r="F66" s="39"/>
      <c r="G66" s="29"/>
      <c r="H66" s="142">
        <v>789</v>
      </c>
      <c r="I66" s="143">
        <v>29837957</v>
      </c>
      <c r="J66" s="142">
        <v>519</v>
      </c>
      <c r="K66" s="92">
        <v>13997040</v>
      </c>
      <c r="L66" s="42">
        <v>1308</v>
      </c>
      <c r="M66" s="162">
        <v>43834997</v>
      </c>
      <c r="N66" s="42">
        <f t="shared" si="0"/>
        <v>4314</v>
      </c>
      <c r="O66" s="92">
        <f t="shared" si="0"/>
        <v>125986523.10999998</v>
      </c>
    </row>
    <row r="67" spans="1:15" x14ac:dyDescent="0.25">
      <c r="A67" s="45" t="s">
        <v>20</v>
      </c>
      <c r="B67" s="38" t="s">
        <v>70</v>
      </c>
      <c r="C67" s="27" t="s">
        <v>3</v>
      </c>
      <c r="D67" s="96">
        <v>34829</v>
      </c>
      <c r="E67" s="175">
        <v>404681319.77999967</v>
      </c>
      <c r="F67" s="38" t="s">
        <v>74</v>
      </c>
      <c r="G67" s="27" t="s">
        <v>3</v>
      </c>
      <c r="H67" s="152">
        <v>6449</v>
      </c>
      <c r="I67" s="163">
        <v>136085042.69</v>
      </c>
      <c r="J67" s="152">
        <v>5271</v>
      </c>
      <c r="K67" s="164">
        <v>47995281.719999999</v>
      </c>
      <c r="L67" s="160">
        <v>11720</v>
      </c>
      <c r="M67" s="161">
        <v>184080324.41</v>
      </c>
      <c r="N67" s="160">
        <f t="shared" si="0"/>
        <v>46549</v>
      </c>
      <c r="O67" s="159">
        <f t="shared" si="0"/>
        <v>588761644.1899997</v>
      </c>
    </row>
    <row r="68" spans="1:15" x14ac:dyDescent="0.25">
      <c r="A68" s="45"/>
      <c r="B68" s="38" t="s">
        <v>70</v>
      </c>
      <c r="C68" s="27" t="s">
        <v>4</v>
      </c>
      <c r="D68" s="96">
        <v>10</v>
      </c>
      <c r="E68" s="175">
        <v>13001901.34</v>
      </c>
      <c r="F68" s="38" t="s">
        <v>74</v>
      </c>
      <c r="G68" s="27" t="s">
        <v>4</v>
      </c>
      <c r="H68" s="157">
        <v>3</v>
      </c>
      <c r="I68" s="158">
        <v>8231786</v>
      </c>
      <c r="J68" s="157">
        <v>9</v>
      </c>
      <c r="K68" s="159">
        <v>7478432.1000000006</v>
      </c>
      <c r="L68" s="160">
        <v>12</v>
      </c>
      <c r="M68" s="161">
        <v>15710218.100000001</v>
      </c>
      <c r="N68" s="160">
        <f t="shared" si="0"/>
        <v>22</v>
      </c>
      <c r="O68" s="159">
        <f t="shared" si="0"/>
        <v>28712119.440000001</v>
      </c>
    </row>
    <row r="69" spans="1:15" x14ac:dyDescent="0.25">
      <c r="A69" s="45"/>
      <c r="B69" s="38" t="s">
        <v>72</v>
      </c>
      <c r="C69" s="27" t="s">
        <v>4</v>
      </c>
      <c r="D69" s="96">
        <v>479</v>
      </c>
      <c r="E69" s="175">
        <v>553139059.82999969</v>
      </c>
      <c r="F69" s="38" t="s">
        <v>72</v>
      </c>
      <c r="G69" s="27" t="s">
        <v>4</v>
      </c>
      <c r="H69" s="157">
        <v>143</v>
      </c>
      <c r="I69" s="158">
        <v>124954014</v>
      </c>
      <c r="J69" s="157">
        <v>343</v>
      </c>
      <c r="K69" s="159">
        <v>168084182.18000004</v>
      </c>
      <c r="L69" s="160">
        <v>486</v>
      </c>
      <c r="M69" s="161">
        <v>293038196.18000007</v>
      </c>
      <c r="N69" s="160">
        <f t="shared" si="0"/>
        <v>965</v>
      </c>
      <c r="O69" s="159">
        <f t="shared" si="0"/>
        <v>846177256.00999975</v>
      </c>
    </row>
    <row r="70" spans="1:15" x14ac:dyDescent="0.25">
      <c r="A70" s="46" t="s">
        <v>20</v>
      </c>
      <c r="B70" s="39"/>
      <c r="C70" s="29"/>
      <c r="D70" s="30">
        <v>35318</v>
      </c>
      <c r="E70" s="177">
        <v>970822280.94999933</v>
      </c>
      <c r="F70" s="39"/>
      <c r="G70" s="29"/>
      <c r="H70" s="142">
        <v>6595</v>
      </c>
      <c r="I70" s="143">
        <v>269270842.69</v>
      </c>
      <c r="J70" s="142">
        <v>5623</v>
      </c>
      <c r="K70" s="92">
        <v>223557896.00000003</v>
      </c>
      <c r="L70" s="42">
        <v>12218</v>
      </c>
      <c r="M70" s="162">
        <v>492828738.69000006</v>
      </c>
      <c r="N70" s="42">
        <f t="shared" si="0"/>
        <v>47536</v>
      </c>
      <c r="O70" s="92">
        <f t="shared" si="0"/>
        <v>1463651019.6399994</v>
      </c>
    </row>
    <row r="71" spans="1:15" x14ac:dyDescent="0.25">
      <c r="A71" s="45" t="s">
        <v>21</v>
      </c>
      <c r="B71" s="38" t="s">
        <v>70</v>
      </c>
      <c r="C71" s="27" t="s">
        <v>3</v>
      </c>
      <c r="D71" s="96">
        <v>15065</v>
      </c>
      <c r="E71" s="175">
        <v>180419738.42000028</v>
      </c>
      <c r="F71" s="38" t="s">
        <v>74</v>
      </c>
      <c r="G71" s="27" t="s">
        <v>3</v>
      </c>
      <c r="H71" s="152">
        <v>2674</v>
      </c>
      <c r="I71" s="163">
        <v>56369188</v>
      </c>
      <c r="J71" s="152">
        <v>2119</v>
      </c>
      <c r="K71" s="164">
        <v>19010280</v>
      </c>
      <c r="L71" s="160">
        <v>4793</v>
      </c>
      <c r="M71" s="161">
        <v>75379468</v>
      </c>
      <c r="N71" s="160">
        <f t="shared" ref="N71:O134" si="3">+L71+D71</f>
        <v>19858</v>
      </c>
      <c r="O71" s="159">
        <f t="shared" si="3"/>
        <v>255799206.42000028</v>
      </c>
    </row>
    <row r="72" spans="1:15" x14ac:dyDescent="0.25">
      <c r="A72" s="45"/>
      <c r="B72" s="38" t="s">
        <v>70</v>
      </c>
      <c r="C72" s="27" t="s">
        <v>4</v>
      </c>
      <c r="D72" s="96">
        <v>8</v>
      </c>
      <c r="E72" s="175">
        <v>5863563.2200000007</v>
      </c>
      <c r="F72" s="38" t="s">
        <v>74</v>
      </c>
      <c r="G72" s="27" t="s">
        <v>4</v>
      </c>
      <c r="H72" s="157">
        <v>0</v>
      </c>
      <c r="I72" s="158">
        <v>0</v>
      </c>
      <c r="J72" s="157">
        <v>0</v>
      </c>
      <c r="K72" s="159">
        <v>0</v>
      </c>
      <c r="L72" s="160">
        <v>0</v>
      </c>
      <c r="M72" s="161">
        <v>0</v>
      </c>
      <c r="N72" s="160">
        <f t="shared" si="3"/>
        <v>8</v>
      </c>
      <c r="O72" s="159">
        <f t="shared" si="3"/>
        <v>5863563.2200000007</v>
      </c>
    </row>
    <row r="73" spans="1:15" x14ac:dyDescent="0.25">
      <c r="A73" s="45"/>
      <c r="B73" s="38" t="s">
        <v>72</v>
      </c>
      <c r="C73" s="27" t="s">
        <v>4</v>
      </c>
      <c r="D73" s="96">
        <v>303</v>
      </c>
      <c r="E73" s="175">
        <v>327528817.81999987</v>
      </c>
      <c r="F73" s="38" t="s">
        <v>72</v>
      </c>
      <c r="G73" s="27" t="s">
        <v>4</v>
      </c>
      <c r="H73" s="157">
        <v>99</v>
      </c>
      <c r="I73" s="158">
        <v>60877962.419999994</v>
      </c>
      <c r="J73" s="152">
        <v>198</v>
      </c>
      <c r="K73" s="164">
        <v>67899460.980000019</v>
      </c>
      <c r="L73" s="160">
        <v>297</v>
      </c>
      <c r="M73" s="161">
        <v>128777423.40000001</v>
      </c>
      <c r="N73" s="160">
        <f t="shared" si="3"/>
        <v>600</v>
      </c>
      <c r="O73" s="159">
        <f t="shared" si="3"/>
        <v>456306241.21999991</v>
      </c>
    </row>
    <row r="74" spans="1:15" x14ac:dyDescent="0.25">
      <c r="A74" s="46" t="s">
        <v>21</v>
      </c>
      <c r="B74" s="39"/>
      <c r="C74" s="29"/>
      <c r="D74" s="30">
        <v>15376</v>
      </c>
      <c r="E74" s="177">
        <v>513812119.46000016</v>
      </c>
      <c r="F74" s="39"/>
      <c r="G74" s="29"/>
      <c r="H74" s="142">
        <v>2773</v>
      </c>
      <c r="I74" s="143">
        <v>117247150.41999999</v>
      </c>
      <c r="J74" s="142">
        <v>2317</v>
      </c>
      <c r="K74" s="92">
        <v>86909740.980000019</v>
      </c>
      <c r="L74" s="42">
        <v>5090</v>
      </c>
      <c r="M74" s="162">
        <v>204156891.40000001</v>
      </c>
      <c r="N74" s="42">
        <f t="shared" si="3"/>
        <v>20466</v>
      </c>
      <c r="O74" s="92">
        <f t="shared" si="3"/>
        <v>717969010.86000013</v>
      </c>
    </row>
    <row r="75" spans="1:15" x14ac:dyDescent="0.25">
      <c r="A75" s="45" t="s">
        <v>22</v>
      </c>
      <c r="B75" s="38" t="s">
        <v>70</v>
      </c>
      <c r="C75" s="27" t="s">
        <v>3</v>
      </c>
      <c r="D75" s="96">
        <v>9220</v>
      </c>
      <c r="E75" s="175">
        <v>107232006.41999991</v>
      </c>
      <c r="F75" s="38" t="s">
        <v>74</v>
      </c>
      <c r="G75" s="27" t="s">
        <v>3</v>
      </c>
      <c r="H75" s="152">
        <v>1612</v>
      </c>
      <c r="I75" s="163">
        <v>33808769</v>
      </c>
      <c r="J75" s="152">
        <v>1677</v>
      </c>
      <c r="K75" s="164">
        <v>14059023</v>
      </c>
      <c r="L75" s="160">
        <v>3289</v>
      </c>
      <c r="M75" s="161">
        <v>47867792</v>
      </c>
      <c r="N75" s="160">
        <f t="shared" si="3"/>
        <v>12509</v>
      </c>
      <c r="O75" s="159">
        <f t="shared" si="3"/>
        <v>155099798.4199999</v>
      </c>
    </row>
    <row r="76" spans="1:15" x14ac:dyDescent="0.25">
      <c r="A76" s="45"/>
      <c r="B76" s="38" t="s">
        <v>70</v>
      </c>
      <c r="C76" s="27" t="s">
        <v>4</v>
      </c>
      <c r="D76" s="96">
        <v>21</v>
      </c>
      <c r="E76" s="175">
        <v>9600442.3199999984</v>
      </c>
      <c r="F76" s="38" t="s">
        <v>74</v>
      </c>
      <c r="G76" s="27" t="s">
        <v>4</v>
      </c>
      <c r="H76" s="157">
        <v>1</v>
      </c>
      <c r="I76" s="158">
        <v>366734</v>
      </c>
      <c r="J76" s="157">
        <v>0</v>
      </c>
      <c r="K76" s="159">
        <v>0</v>
      </c>
      <c r="L76" s="160">
        <v>1</v>
      </c>
      <c r="M76" s="161">
        <v>366734</v>
      </c>
      <c r="N76" s="160">
        <f t="shared" si="3"/>
        <v>22</v>
      </c>
      <c r="O76" s="159">
        <f t="shared" si="3"/>
        <v>9967176.3199999984</v>
      </c>
    </row>
    <row r="77" spans="1:15" x14ac:dyDescent="0.25">
      <c r="A77" s="45"/>
      <c r="B77" s="38" t="s">
        <v>72</v>
      </c>
      <c r="C77" s="27" t="s">
        <v>4</v>
      </c>
      <c r="D77" s="96">
        <v>300</v>
      </c>
      <c r="E77" s="175">
        <v>178788868.26000002</v>
      </c>
      <c r="F77" s="38" t="s">
        <v>72</v>
      </c>
      <c r="G77" s="27" t="s">
        <v>4</v>
      </c>
      <c r="H77" s="157">
        <v>91</v>
      </c>
      <c r="I77" s="158">
        <v>29953553</v>
      </c>
      <c r="J77" s="152">
        <v>185</v>
      </c>
      <c r="K77" s="164">
        <v>46148679</v>
      </c>
      <c r="L77" s="160">
        <v>276</v>
      </c>
      <c r="M77" s="161">
        <v>76102232</v>
      </c>
      <c r="N77" s="160">
        <f t="shared" si="3"/>
        <v>576</v>
      </c>
      <c r="O77" s="159">
        <f t="shared" si="3"/>
        <v>254891100.26000002</v>
      </c>
    </row>
    <row r="78" spans="1:15" x14ac:dyDescent="0.25">
      <c r="A78" s="46" t="s">
        <v>22</v>
      </c>
      <c r="B78" s="39"/>
      <c r="C78" s="29"/>
      <c r="D78" s="30">
        <v>9541</v>
      </c>
      <c r="E78" s="177">
        <v>295621316.99999994</v>
      </c>
      <c r="F78" s="39"/>
      <c r="G78" s="29"/>
      <c r="H78" s="142">
        <v>1704</v>
      </c>
      <c r="I78" s="143">
        <v>64129056</v>
      </c>
      <c r="J78" s="142">
        <v>1862</v>
      </c>
      <c r="K78" s="92">
        <v>60207702</v>
      </c>
      <c r="L78" s="42">
        <v>3566</v>
      </c>
      <c r="M78" s="162">
        <v>124336758</v>
      </c>
      <c r="N78" s="42">
        <f t="shared" si="3"/>
        <v>13107</v>
      </c>
      <c r="O78" s="92">
        <f t="shared" si="3"/>
        <v>419958074.99999994</v>
      </c>
    </row>
    <row r="79" spans="1:15" x14ac:dyDescent="0.25">
      <c r="A79" s="45" t="s">
        <v>23</v>
      </c>
      <c r="B79" s="38" t="s">
        <v>70</v>
      </c>
      <c r="C79" s="27" t="s">
        <v>3</v>
      </c>
      <c r="D79" s="96">
        <v>7477</v>
      </c>
      <c r="E79" s="175">
        <v>88823434.729999974</v>
      </c>
      <c r="F79" s="38" t="s">
        <v>74</v>
      </c>
      <c r="G79" s="27" t="s">
        <v>3</v>
      </c>
      <c r="H79" s="157">
        <v>897</v>
      </c>
      <c r="I79" s="163">
        <v>18940837</v>
      </c>
      <c r="J79" s="152">
        <v>652</v>
      </c>
      <c r="K79" s="159">
        <v>5879174</v>
      </c>
      <c r="L79" s="160">
        <v>1549</v>
      </c>
      <c r="M79" s="161">
        <v>24820011</v>
      </c>
      <c r="N79" s="160">
        <f t="shared" si="3"/>
        <v>9026</v>
      </c>
      <c r="O79" s="159">
        <f t="shared" si="3"/>
        <v>113643445.72999997</v>
      </c>
    </row>
    <row r="80" spans="1:15" x14ac:dyDescent="0.25">
      <c r="A80" s="45"/>
      <c r="B80" s="38" t="s">
        <v>70</v>
      </c>
      <c r="C80" s="27" t="s">
        <v>4</v>
      </c>
      <c r="D80" s="96">
        <v>45</v>
      </c>
      <c r="E80" s="175">
        <v>34648853.670000002</v>
      </c>
      <c r="F80" s="38" t="s">
        <v>74</v>
      </c>
      <c r="G80" s="27" t="s">
        <v>4</v>
      </c>
      <c r="H80" s="157">
        <v>1</v>
      </c>
      <c r="I80" s="158">
        <v>1292997.82</v>
      </c>
      <c r="J80" s="157">
        <v>2</v>
      </c>
      <c r="K80" s="159">
        <v>1292997.8199999998</v>
      </c>
      <c r="L80" s="160">
        <v>3</v>
      </c>
      <c r="M80" s="161">
        <v>2585995.6399999997</v>
      </c>
      <c r="N80" s="160">
        <f t="shared" si="3"/>
        <v>48</v>
      </c>
      <c r="O80" s="159">
        <f t="shared" si="3"/>
        <v>37234849.310000002</v>
      </c>
    </row>
    <row r="81" spans="1:15" x14ac:dyDescent="0.25">
      <c r="A81" s="45"/>
      <c r="B81" s="38" t="s">
        <v>72</v>
      </c>
      <c r="C81" s="27" t="s">
        <v>4</v>
      </c>
      <c r="D81" s="96">
        <v>227</v>
      </c>
      <c r="E81" s="175">
        <v>167914339.17999995</v>
      </c>
      <c r="F81" s="38" t="s">
        <v>72</v>
      </c>
      <c r="G81" s="27" t="s">
        <v>4</v>
      </c>
      <c r="H81" s="157">
        <v>51</v>
      </c>
      <c r="I81" s="158">
        <v>13110792.829999994</v>
      </c>
      <c r="J81" s="157">
        <v>121</v>
      </c>
      <c r="K81" s="159">
        <v>37856341.770000003</v>
      </c>
      <c r="L81" s="160">
        <v>172</v>
      </c>
      <c r="M81" s="161">
        <v>50967134.599999994</v>
      </c>
      <c r="N81" s="160">
        <f t="shared" si="3"/>
        <v>399</v>
      </c>
      <c r="O81" s="159">
        <f t="shared" si="3"/>
        <v>218881473.77999994</v>
      </c>
    </row>
    <row r="82" spans="1:15" x14ac:dyDescent="0.25">
      <c r="A82" s="46" t="s">
        <v>23</v>
      </c>
      <c r="B82" s="39"/>
      <c r="C82" s="29"/>
      <c r="D82" s="30">
        <v>7749</v>
      </c>
      <c r="E82" s="177">
        <v>291386627.57999992</v>
      </c>
      <c r="F82" s="39"/>
      <c r="G82" s="29"/>
      <c r="H82" s="142">
        <v>949</v>
      </c>
      <c r="I82" s="143">
        <v>33344627.649999995</v>
      </c>
      <c r="J82" s="142">
        <v>775</v>
      </c>
      <c r="K82" s="92">
        <v>45028513.590000004</v>
      </c>
      <c r="L82" s="42">
        <v>1724</v>
      </c>
      <c r="M82" s="162">
        <v>78373141.239999995</v>
      </c>
      <c r="N82" s="42">
        <f t="shared" si="3"/>
        <v>9473</v>
      </c>
      <c r="O82" s="92">
        <f t="shared" si="3"/>
        <v>369759768.81999993</v>
      </c>
    </row>
    <row r="83" spans="1:15" x14ac:dyDescent="0.25">
      <c r="A83" s="45" t="s">
        <v>24</v>
      </c>
      <c r="B83" s="38" t="s">
        <v>70</v>
      </c>
      <c r="C83" s="27" t="s">
        <v>3</v>
      </c>
      <c r="D83" s="96">
        <v>8223</v>
      </c>
      <c r="E83" s="175">
        <v>98729335.049999893</v>
      </c>
      <c r="F83" s="38" t="s">
        <v>74</v>
      </c>
      <c r="G83" s="27" t="s">
        <v>3</v>
      </c>
      <c r="H83" s="152">
        <v>2833</v>
      </c>
      <c r="I83" s="163">
        <v>59981666.760000043</v>
      </c>
      <c r="J83" s="152">
        <v>1936</v>
      </c>
      <c r="K83" s="164">
        <v>17888250.079999998</v>
      </c>
      <c r="L83" s="160">
        <v>4769</v>
      </c>
      <c r="M83" s="161">
        <v>77869916.840000033</v>
      </c>
      <c r="N83" s="160">
        <f t="shared" si="3"/>
        <v>12992</v>
      </c>
      <c r="O83" s="159">
        <f t="shared" si="3"/>
        <v>176599251.88999993</v>
      </c>
    </row>
    <row r="84" spans="1:15" x14ac:dyDescent="0.25">
      <c r="A84" s="45"/>
      <c r="B84" s="38" t="s">
        <v>70</v>
      </c>
      <c r="C84" s="27" t="s">
        <v>4</v>
      </c>
      <c r="D84" s="28">
        <v>0</v>
      </c>
      <c r="E84" s="176">
        <v>0</v>
      </c>
      <c r="F84" s="38" t="s">
        <v>74</v>
      </c>
      <c r="G84" s="27" t="s">
        <v>4</v>
      </c>
      <c r="H84" s="157">
        <v>2</v>
      </c>
      <c r="I84" s="158">
        <v>967521.24</v>
      </c>
      <c r="J84" s="157">
        <v>0</v>
      </c>
      <c r="K84" s="159">
        <v>0</v>
      </c>
      <c r="L84" s="160">
        <v>2</v>
      </c>
      <c r="M84" s="161">
        <v>967521.24</v>
      </c>
      <c r="N84" s="160">
        <f t="shared" si="3"/>
        <v>2</v>
      </c>
      <c r="O84" s="159">
        <f t="shared" si="3"/>
        <v>967521.24</v>
      </c>
    </row>
    <row r="85" spans="1:15" x14ac:dyDescent="0.25">
      <c r="A85" s="45"/>
      <c r="B85" s="38" t="s">
        <v>72</v>
      </c>
      <c r="C85" s="27" t="s">
        <v>4</v>
      </c>
      <c r="D85" s="96">
        <v>227</v>
      </c>
      <c r="E85" s="175">
        <v>239356679.31999999</v>
      </c>
      <c r="F85" s="38" t="s">
        <v>72</v>
      </c>
      <c r="G85" s="27" t="s">
        <v>4</v>
      </c>
      <c r="H85" s="157">
        <v>87</v>
      </c>
      <c r="I85" s="158">
        <v>63566826.419999987</v>
      </c>
      <c r="J85" s="152">
        <v>154</v>
      </c>
      <c r="K85" s="164">
        <v>61492985.489999987</v>
      </c>
      <c r="L85" s="160">
        <v>241</v>
      </c>
      <c r="M85" s="161">
        <v>125059811.90999997</v>
      </c>
      <c r="N85" s="160">
        <f t="shared" si="3"/>
        <v>468</v>
      </c>
      <c r="O85" s="159">
        <f t="shared" si="3"/>
        <v>364416491.22999996</v>
      </c>
    </row>
    <row r="86" spans="1:15" x14ac:dyDescent="0.25">
      <c r="A86" s="46" t="s">
        <v>24</v>
      </c>
      <c r="B86" s="39"/>
      <c r="C86" s="29"/>
      <c r="D86" s="30">
        <v>8450</v>
      </c>
      <c r="E86" s="177">
        <v>338086014.36999989</v>
      </c>
      <c r="F86" s="39"/>
      <c r="G86" s="29"/>
      <c r="H86" s="142">
        <v>2922</v>
      </c>
      <c r="I86" s="143">
        <v>124516014.42000003</v>
      </c>
      <c r="J86" s="142">
        <v>2090</v>
      </c>
      <c r="K86" s="92">
        <v>79381235.569999993</v>
      </c>
      <c r="L86" s="42">
        <v>5012</v>
      </c>
      <c r="M86" s="162">
        <v>203897249.99000001</v>
      </c>
      <c r="N86" s="42">
        <f t="shared" si="3"/>
        <v>13462</v>
      </c>
      <c r="O86" s="92">
        <f t="shared" si="3"/>
        <v>541983264.3599999</v>
      </c>
    </row>
    <row r="87" spans="1:15" x14ac:dyDescent="0.25">
      <c r="A87" s="45" t="s">
        <v>25</v>
      </c>
      <c r="B87" s="38" t="s">
        <v>70</v>
      </c>
      <c r="C87" s="27" t="s">
        <v>3</v>
      </c>
      <c r="D87" s="96">
        <v>8193</v>
      </c>
      <c r="E87" s="175">
        <v>97728989.929999933</v>
      </c>
      <c r="F87" s="38" t="s">
        <v>74</v>
      </c>
      <c r="G87" s="27" t="s">
        <v>3</v>
      </c>
      <c r="H87" s="152">
        <v>2564</v>
      </c>
      <c r="I87" s="163">
        <v>54275092</v>
      </c>
      <c r="J87" s="152">
        <v>2035</v>
      </c>
      <c r="K87" s="164">
        <v>17597845</v>
      </c>
      <c r="L87" s="160">
        <v>4599</v>
      </c>
      <c r="M87" s="161">
        <v>71872937</v>
      </c>
      <c r="N87" s="160">
        <f t="shared" si="3"/>
        <v>12792</v>
      </c>
      <c r="O87" s="159">
        <f t="shared" si="3"/>
        <v>169601926.92999995</v>
      </c>
    </row>
    <row r="88" spans="1:15" x14ac:dyDescent="0.25">
      <c r="A88" s="45"/>
      <c r="B88" s="38" t="s">
        <v>70</v>
      </c>
      <c r="C88" s="27" t="s">
        <v>4</v>
      </c>
      <c r="D88" s="96">
        <v>25</v>
      </c>
      <c r="E88" s="175">
        <v>16341734.560000001</v>
      </c>
      <c r="F88" s="38" t="s">
        <v>74</v>
      </c>
      <c r="G88" s="27" t="s">
        <v>4</v>
      </c>
      <c r="H88" s="157">
        <v>2</v>
      </c>
      <c r="I88" s="158">
        <v>4274468.83</v>
      </c>
      <c r="J88" s="152">
        <v>3</v>
      </c>
      <c r="K88" s="164">
        <v>2708506.43</v>
      </c>
      <c r="L88" s="160">
        <v>5</v>
      </c>
      <c r="M88" s="161">
        <v>6982975.2599999998</v>
      </c>
      <c r="N88" s="160">
        <f t="shared" si="3"/>
        <v>30</v>
      </c>
      <c r="O88" s="159">
        <f t="shared" si="3"/>
        <v>23324709.82</v>
      </c>
    </row>
    <row r="89" spans="1:15" x14ac:dyDescent="0.25">
      <c r="A89" s="45"/>
      <c r="B89" s="38" t="s">
        <v>72</v>
      </c>
      <c r="C89" s="27" t="s">
        <v>4</v>
      </c>
      <c r="D89" s="96">
        <v>275</v>
      </c>
      <c r="E89" s="175">
        <v>251928282.46000001</v>
      </c>
      <c r="F89" s="38" t="s">
        <v>72</v>
      </c>
      <c r="G89" s="27" t="s">
        <v>4</v>
      </c>
      <c r="H89" s="152">
        <v>103</v>
      </c>
      <c r="I89" s="163">
        <v>105596215.65999998</v>
      </c>
      <c r="J89" s="152">
        <v>154</v>
      </c>
      <c r="K89" s="164">
        <v>64724400.679999985</v>
      </c>
      <c r="L89" s="160">
        <v>257</v>
      </c>
      <c r="M89" s="161">
        <v>170320616.33999997</v>
      </c>
      <c r="N89" s="160">
        <f t="shared" si="3"/>
        <v>532</v>
      </c>
      <c r="O89" s="159">
        <f t="shared" si="3"/>
        <v>422248898.79999995</v>
      </c>
    </row>
    <row r="90" spans="1:15" x14ac:dyDescent="0.25">
      <c r="A90" s="46" t="s">
        <v>25</v>
      </c>
      <c r="B90" s="39"/>
      <c r="C90" s="29"/>
      <c r="D90" s="30">
        <v>8493</v>
      </c>
      <c r="E90" s="177">
        <v>365999006.94999993</v>
      </c>
      <c r="F90" s="39"/>
      <c r="G90" s="29"/>
      <c r="H90" s="142">
        <v>2669</v>
      </c>
      <c r="I90" s="143">
        <v>164145776.48999998</v>
      </c>
      <c r="J90" s="142">
        <v>2192</v>
      </c>
      <c r="K90" s="92">
        <v>85030752.109999985</v>
      </c>
      <c r="L90" s="42">
        <v>4861</v>
      </c>
      <c r="M90" s="162">
        <v>249176528.59999996</v>
      </c>
      <c r="N90" s="42">
        <f t="shared" si="3"/>
        <v>13354</v>
      </c>
      <c r="O90" s="92">
        <f t="shared" si="3"/>
        <v>615175535.54999995</v>
      </c>
    </row>
    <row r="91" spans="1:15" x14ac:dyDescent="0.25">
      <c r="A91" s="45" t="s">
        <v>26</v>
      </c>
      <c r="B91" s="38" t="s">
        <v>70</v>
      </c>
      <c r="C91" s="27" t="s">
        <v>3</v>
      </c>
      <c r="D91" s="96">
        <v>2597</v>
      </c>
      <c r="E91" s="175">
        <v>29773149.010000017</v>
      </c>
      <c r="F91" s="38" t="s">
        <v>74</v>
      </c>
      <c r="G91" s="27" t="s">
        <v>3</v>
      </c>
      <c r="H91" s="152">
        <v>2497</v>
      </c>
      <c r="I91" s="163">
        <v>52955005</v>
      </c>
      <c r="J91" s="152">
        <v>2948</v>
      </c>
      <c r="K91" s="164">
        <v>26386847</v>
      </c>
      <c r="L91" s="160">
        <v>5445</v>
      </c>
      <c r="M91" s="161">
        <v>79341852</v>
      </c>
      <c r="N91" s="160">
        <f t="shared" si="3"/>
        <v>8042</v>
      </c>
      <c r="O91" s="159">
        <f t="shared" si="3"/>
        <v>109115001.01000002</v>
      </c>
    </row>
    <row r="92" spans="1:15" x14ac:dyDescent="0.25">
      <c r="A92" s="45"/>
      <c r="B92" s="38" t="s">
        <v>70</v>
      </c>
      <c r="C92" s="27" t="s">
        <v>4</v>
      </c>
      <c r="D92" s="96">
        <v>2</v>
      </c>
      <c r="E92" s="175">
        <v>2864959.14</v>
      </c>
      <c r="F92" s="38" t="s">
        <v>74</v>
      </c>
      <c r="G92" s="27" t="s">
        <v>4</v>
      </c>
      <c r="H92" s="157">
        <v>0</v>
      </c>
      <c r="I92" s="158">
        <v>0</v>
      </c>
      <c r="J92" s="157">
        <v>0</v>
      </c>
      <c r="K92" s="159">
        <v>0</v>
      </c>
      <c r="L92" s="160">
        <v>0</v>
      </c>
      <c r="M92" s="161">
        <v>0</v>
      </c>
      <c r="N92" s="160">
        <f t="shared" si="3"/>
        <v>2</v>
      </c>
      <c r="O92" s="159">
        <f t="shared" si="3"/>
        <v>2864959.14</v>
      </c>
    </row>
    <row r="93" spans="1:15" x14ac:dyDescent="0.25">
      <c r="A93" s="45"/>
      <c r="B93" s="38" t="s">
        <v>72</v>
      </c>
      <c r="C93" s="27" t="s">
        <v>4</v>
      </c>
      <c r="D93" s="96">
        <v>83</v>
      </c>
      <c r="E93" s="175">
        <v>67849434.469999969</v>
      </c>
      <c r="F93" s="38" t="s">
        <v>72</v>
      </c>
      <c r="G93" s="27" t="s">
        <v>4</v>
      </c>
      <c r="H93" s="157">
        <v>36</v>
      </c>
      <c r="I93" s="158">
        <v>18645948.5</v>
      </c>
      <c r="J93" s="152">
        <v>63</v>
      </c>
      <c r="K93" s="164">
        <v>17519028.960000001</v>
      </c>
      <c r="L93" s="160">
        <v>99</v>
      </c>
      <c r="M93" s="161">
        <v>36164977.460000001</v>
      </c>
      <c r="N93" s="160">
        <f t="shared" si="3"/>
        <v>182</v>
      </c>
      <c r="O93" s="159">
        <f t="shared" si="3"/>
        <v>104014411.92999998</v>
      </c>
    </row>
    <row r="94" spans="1:15" x14ac:dyDescent="0.25">
      <c r="A94" s="46" t="s">
        <v>26</v>
      </c>
      <c r="B94" s="39"/>
      <c r="C94" s="29"/>
      <c r="D94" s="30">
        <v>2682</v>
      </c>
      <c r="E94" s="177">
        <v>100487542.61999999</v>
      </c>
      <c r="F94" s="39"/>
      <c r="G94" s="29"/>
      <c r="H94" s="142">
        <v>2533</v>
      </c>
      <c r="I94" s="143">
        <v>71600953.5</v>
      </c>
      <c r="J94" s="142">
        <v>3011</v>
      </c>
      <c r="K94" s="92">
        <v>43905875.960000001</v>
      </c>
      <c r="L94" s="42">
        <v>5544</v>
      </c>
      <c r="M94" s="162">
        <v>115506829.46000001</v>
      </c>
      <c r="N94" s="42">
        <f t="shared" si="3"/>
        <v>8226</v>
      </c>
      <c r="O94" s="92">
        <f t="shared" si="3"/>
        <v>215994372.07999998</v>
      </c>
    </row>
    <row r="95" spans="1:15" x14ac:dyDescent="0.25">
      <c r="A95" s="47" t="s">
        <v>27</v>
      </c>
      <c r="B95" s="38" t="s">
        <v>70</v>
      </c>
      <c r="C95" s="27" t="s">
        <v>3</v>
      </c>
      <c r="D95" s="96">
        <v>4</v>
      </c>
      <c r="E95" s="175">
        <v>41760</v>
      </c>
      <c r="F95" s="38" t="s">
        <v>74</v>
      </c>
      <c r="G95" s="27" t="s">
        <v>3</v>
      </c>
      <c r="H95" s="157">
        <v>0</v>
      </c>
      <c r="I95" s="158">
        <v>0</v>
      </c>
      <c r="J95" s="157">
        <v>0</v>
      </c>
      <c r="K95" s="159">
        <v>0</v>
      </c>
      <c r="L95" s="160">
        <v>0</v>
      </c>
      <c r="M95" s="161">
        <v>0</v>
      </c>
      <c r="N95" s="160">
        <f t="shared" si="3"/>
        <v>4</v>
      </c>
      <c r="O95" s="159">
        <f t="shared" si="3"/>
        <v>41760</v>
      </c>
    </row>
    <row r="96" spans="1:15" x14ac:dyDescent="0.25">
      <c r="A96" s="48"/>
      <c r="B96" s="38" t="s">
        <v>70</v>
      </c>
      <c r="C96" s="27" t="s">
        <v>4</v>
      </c>
      <c r="D96" s="28">
        <v>0</v>
      </c>
      <c r="E96" s="176">
        <v>0</v>
      </c>
      <c r="F96" s="38" t="s">
        <v>74</v>
      </c>
      <c r="G96" s="27" t="s">
        <v>4</v>
      </c>
      <c r="H96" s="157">
        <v>0</v>
      </c>
      <c r="I96" s="158">
        <v>0</v>
      </c>
      <c r="J96" s="157">
        <v>0</v>
      </c>
      <c r="K96" s="159">
        <v>0</v>
      </c>
      <c r="L96" s="160">
        <v>0</v>
      </c>
      <c r="M96" s="161">
        <v>0</v>
      </c>
      <c r="N96" s="160">
        <f t="shared" si="3"/>
        <v>0</v>
      </c>
      <c r="O96" s="159">
        <f t="shared" si="3"/>
        <v>0</v>
      </c>
    </row>
    <row r="97" spans="1:15" x14ac:dyDescent="0.25">
      <c r="A97" s="48"/>
      <c r="B97" s="38" t="s">
        <v>72</v>
      </c>
      <c r="C97" s="27" t="s">
        <v>4</v>
      </c>
      <c r="D97" s="28">
        <v>0</v>
      </c>
      <c r="E97" s="176">
        <v>0</v>
      </c>
      <c r="F97" s="38" t="s">
        <v>72</v>
      </c>
      <c r="G97" s="27" t="s">
        <v>4</v>
      </c>
      <c r="H97" s="157">
        <v>0</v>
      </c>
      <c r="I97" s="158">
        <v>0</v>
      </c>
      <c r="J97" s="157">
        <v>0</v>
      </c>
      <c r="K97" s="159">
        <v>0</v>
      </c>
      <c r="L97" s="160">
        <v>0</v>
      </c>
      <c r="M97" s="161">
        <v>0</v>
      </c>
      <c r="N97" s="160">
        <f t="shared" si="3"/>
        <v>0</v>
      </c>
      <c r="O97" s="159">
        <f t="shared" si="3"/>
        <v>0</v>
      </c>
    </row>
    <row r="98" spans="1:15" x14ac:dyDescent="0.25">
      <c r="A98" s="46" t="s">
        <v>27</v>
      </c>
      <c r="B98" s="39"/>
      <c r="C98" s="29"/>
      <c r="D98" s="30">
        <v>4</v>
      </c>
      <c r="E98" s="177">
        <v>41760</v>
      </c>
      <c r="F98" s="39"/>
      <c r="G98" s="29"/>
      <c r="H98" s="142">
        <v>0</v>
      </c>
      <c r="I98" s="143">
        <v>0</v>
      </c>
      <c r="J98" s="142">
        <v>0</v>
      </c>
      <c r="K98" s="92">
        <v>0</v>
      </c>
      <c r="L98" s="42">
        <v>0</v>
      </c>
      <c r="M98" s="162">
        <v>0</v>
      </c>
      <c r="N98" s="42">
        <f t="shared" si="3"/>
        <v>4</v>
      </c>
      <c r="O98" s="92">
        <f t="shared" si="3"/>
        <v>41760</v>
      </c>
    </row>
    <row r="99" spans="1:15" x14ac:dyDescent="0.25">
      <c r="A99" s="45" t="s">
        <v>28</v>
      </c>
      <c r="B99" s="38" t="s">
        <v>70</v>
      </c>
      <c r="C99" s="27" t="s">
        <v>3</v>
      </c>
      <c r="D99" s="96">
        <v>14224</v>
      </c>
      <c r="E99" s="175">
        <v>170824905.4900001</v>
      </c>
      <c r="F99" s="38" t="s">
        <v>74</v>
      </c>
      <c r="G99" s="27" t="s">
        <v>3</v>
      </c>
      <c r="H99" s="152">
        <v>2906</v>
      </c>
      <c r="I99" s="163">
        <v>60937955</v>
      </c>
      <c r="J99" s="152">
        <v>1402</v>
      </c>
      <c r="K99" s="164">
        <v>11775350</v>
      </c>
      <c r="L99" s="160">
        <v>4308</v>
      </c>
      <c r="M99" s="161">
        <v>72713305</v>
      </c>
      <c r="N99" s="160">
        <f t="shared" si="3"/>
        <v>18532</v>
      </c>
      <c r="O99" s="159">
        <f t="shared" si="3"/>
        <v>243538210.4900001</v>
      </c>
    </row>
    <row r="100" spans="1:15" x14ac:dyDescent="0.25">
      <c r="A100" s="45"/>
      <c r="B100" s="38" t="s">
        <v>70</v>
      </c>
      <c r="C100" s="27" t="s">
        <v>4</v>
      </c>
      <c r="D100" s="96">
        <v>8</v>
      </c>
      <c r="E100" s="175">
        <v>14174355.09</v>
      </c>
      <c r="F100" s="38" t="s">
        <v>74</v>
      </c>
      <c r="G100" s="27" t="s">
        <v>4</v>
      </c>
      <c r="H100" s="157">
        <v>3</v>
      </c>
      <c r="I100" s="158">
        <v>4270895</v>
      </c>
      <c r="J100" s="157">
        <v>3</v>
      </c>
      <c r="K100" s="159">
        <v>2411110</v>
      </c>
      <c r="L100" s="160">
        <v>6</v>
      </c>
      <c r="M100" s="161">
        <v>6682005</v>
      </c>
      <c r="N100" s="160">
        <f t="shared" si="3"/>
        <v>14</v>
      </c>
      <c r="O100" s="159">
        <f t="shared" si="3"/>
        <v>20856360.09</v>
      </c>
    </row>
    <row r="101" spans="1:15" x14ac:dyDescent="0.25">
      <c r="A101" s="45"/>
      <c r="B101" s="38" t="s">
        <v>72</v>
      </c>
      <c r="C101" s="27" t="s">
        <v>4</v>
      </c>
      <c r="D101" s="96">
        <v>109</v>
      </c>
      <c r="E101" s="175">
        <v>184318061.42999986</v>
      </c>
      <c r="F101" s="38" t="s">
        <v>72</v>
      </c>
      <c r="G101" s="27" t="s">
        <v>4</v>
      </c>
      <c r="H101" s="157">
        <v>28</v>
      </c>
      <c r="I101" s="158">
        <v>39706800</v>
      </c>
      <c r="J101" s="152">
        <v>78</v>
      </c>
      <c r="K101" s="164">
        <v>38918104</v>
      </c>
      <c r="L101" s="160">
        <v>106</v>
      </c>
      <c r="M101" s="161">
        <v>78624904</v>
      </c>
      <c r="N101" s="160">
        <f t="shared" si="3"/>
        <v>215</v>
      </c>
      <c r="O101" s="159">
        <f t="shared" si="3"/>
        <v>262942965.42999986</v>
      </c>
    </row>
    <row r="102" spans="1:15" x14ac:dyDescent="0.25">
      <c r="A102" s="46" t="s">
        <v>28</v>
      </c>
      <c r="B102" s="39"/>
      <c r="C102" s="29"/>
      <c r="D102" s="30">
        <v>14341</v>
      </c>
      <c r="E102" s="177">
        <v>369317322.00999999</v>
      </c>
      <c r="F102" s="39"/>
      <c r="G102" s="29"/>
      <c r="H102" s="142">
        <v>2937</v>
      </c>
      <c r="I102" s="143">
        <v>104915650</v>
      </c>
      <c r="J102" s="142">
        <v>1483</v>
      </c>
      <c r="K102" s="92">
        <v>53104564</v>
      </c>
      <c r="L102" s="42">
        <v>4420</v>
      </c>
      <c r="M102" s="162">
        <v>158020214</v>
      </c>
      <c r="N102" s="42">
        <f t="shared" si="3"/>
        <v>18761</v>
      </c>
      <c r="O102" s="92">
        <f t="shared" si="3"/>
        <v>527337536.00999999</v>
      </c>
    </row>
    <row r="103" spans="1:15" x14ac:dyDescent="0.25">
      <c r="A103" s="45" t="s">
        <v>29</v>
      </c>
      <c r="B103" s="38" t="s">
        <v>70</v>
      </c>
      <c r="C103" s="27" t="s">
        <v>3</v>
      </c>
      <c r="D103" s="96">
        <v>28237</v>
      </c>
      <c r="E103" s="175">
        <v>319131656.13000071</v>
      </c>
      <c r="F103" s="38" t="s">
        <v>74</v>
      </c>
      <c r="G103" s="27" t="s">
        <v>3</v>
      </c>
      <c r="H103" s="152">
        <v>6140</v>
      </c>
      <c r="I103" s="163">
        <v>128484677</v>
      </c>
      <c r="J103" s="152">
        <v>5122</v>
      </c>
      <c r="K103" s="164">
        <v>43879910</v>
      </c>
      <c r="L103" s="160">
        <v>11262</v>
      </c>
      <c r="M103" s="161">
        <v>172364587</v>
      </c>
      <c r="N103" s="160">
        <f t="shared" si="3"/>
        <v>39499</v>
      </c>
      <c r="O103" s="159">
        <f t="shared" si="3"/>
        <v>491496243.13000071</v>
      </c>
    </row>
    <row r="104" spans="1:15" x14ac:dyDescent="0.25">
      <c r="A104" s="45"/>
      <c r="B104" s="38" t="s">
        <v>70</v>
      </c>
      <c r="C104" s="27" t="s">
        <v>4</v>
      </c>
      <c r="D104" s="96">
        <v>12</v>
      </c>
      <c r="E104" s="175">
        <v>15236829.610000001</v>
      </c>
      <c r="F104" s="38" t="s">
        <v>74</v>
      </c>
      <c r="G104" s="27" t="s">
        <v>4</v>
      </c>
      <c r="H104" s="157">
        <v>2</v>
      </c>
      <c r="I104" s="163">
        <v>4230122.4000000004</v>
      </c>
      <c r="J104" s="157">
        <v>2</v>
      </c>
      <c r="K104" s="159">
        <v>2002842.3399999999</v>
      </c>
      <c r="L104" s="160">
        <v>4</v>
      </c>
      <c r="M104" s="161">
        <v>6232964.7400000002</v>
      </c>
      <c r="N104" s="160">
        <f t="shared" si="3"/>
        <v>16</v>
      </c>
      <c r="O104" s="159">
        <f t="shared" si="3"/>
        <v>21469794.350000001</v>
      </c>
    </row>
    <row r="105" spans="1:15" x14ac:dyDescent="0.25">
      <c r="A105" s="45"/>
      <c r="B105" s="38" t="s">
        <v>72</v>
      </c>
      <c r="C105" s="27" t="s">
        <v>4</v>
      </c>
      <c r="D105" s="96">
        <v>162</v>
      </c>
      <c r="E105" s="175">
        <v>237490973.33000013</v>
      </c>
      <c r="F105" s="38" t="s">
        <v>72</v>
      </c>
      <c r="G105" s="27" t="s">
        <v>4</v>
      </c>
      <c r="H105" s="157">
        <v>38</v>
      </c>
      <c r="I105" s="158">
        <v>35313702.089999996</v>
      </c>
      <c r="J105" s="152">
        <v>118</v>
      </c>
      <c r="K105" s="159">
        <v>63397012.359999999</v>
      </c>
      <c r="L105" s="160">
        <v>156</v>
      </c>
      <c r="M105" s="161">
        <v>98710714.449999988</v>
      </c>
      <c r="N105" s="160">
        <f t="shared" si="3"/>
        <v>318</v>
      </c>
      <c r="O105" s="159">
        <f t="shared" si="3"/>
        <v>336201687.78000009</v>
      </c>
    </row>
    <row r="106" spans="1:15" x14ac:dyDescent="0.25">
      <c r="A106" s="46" t="s">
        <v>29</v>
      </c>
      <c r="B106" s="39"/>
      <c r="C106" s="29"/>
      <c r="D106" s="30">
        <v>28411</v>
      </c>
      <c r="E106" s="177">
        <v>571859459.07000089</v>
      </c>
      <c r="F106" s="39"/>
      <c r="G106" s="29"/>
      <c r="H106" s="142">
        <v>6180</v>
      </c>
      <c r="I106" s="143">
        <v>168028501.49000001</v>
      </c>
      <c r="J106" s="142">
        <v>5242</v>
      </c>
      <c r="K106" s="92">
        <v>109279764.7</v>
      </c>
      <c r="L106" s="42">
        <v>11422</v>
      </c>
      <c r="M106" s="162">
        <v>277308266.19</v>
      </c>
      <c r="N106" s="42">
        <f t="shared" si="3"/>
        <v>39833</v>
      </c>
      <c r="O106" s="92">
        <f t="shared" si="3"/>
        <v>849167725.26000094</v>
      </c>
    </row>
    <row r="107" spans="1:15" x14ac:dyDescent="0.25">
      <c r="A107" s="45" t="s">
        <v>30</v>
      </c>
      <c r="B107" s="38" t="s">
        <v>70</v>
      </c>
      <c r="C107" s="27" t="s">
        <v>3</v>
      </c>
      <c r="D107" s="96">
        <v>26307</v>
      </c>
      <c r="E107" s="175">
        <v>308182456.24000001</v>
      </c>
      <c r="F107" s="38" t="s">
        <v>74</v>
      </c>
      <c r="G107" s="27" t="s">
        <v>3</v>
      </c>
      <c r="H107" s="152">
        <v>5319</v>
      </c>
      <c r="I107" s="163">
        <v>110811766</v>
      </c>
      <c r="J107" s="152">
        <v>3350</v>
      </c>
      <c r="K107" s="164">
        <v>28761225</v>
      </c>
      <c r="L107" s="160">
        <v>8669</v>
      </c>
      <c r="M107" s="161">
        <v>139572991</v>
      </c>
      <c r="N107" s="160">
        <f t="shared" si="3"/>
        <v>34976</v>
      </c>
      <c r="O107" s="159">
        <f t="shared" si="3"/>
        <v>447755447.24000001</v>
      </c>
    </row>
    <row r="108" spans="1:15" x14ac:dyDescent="0.25">
      <c r="A108" s="45"/>
      <c r="B108" s="38" t="s">
        <v>70</v>
      </c>
      <c r="C108" s="27" t="s">
        <v>4</v>
      </c>
      <c r="D108" s="96">
        <v>19</v>
      </c>
      <c r="E108" s="175">
        <v>12625152.41</v>
      </c>
      <c r="F108" s="38" t="s">
        <v>74</v>
      </c>
      <c r="G108" s="27" t="s">
        <v>4</v>
      </c>
      <c r="H108" s="157">
        <v>3</v>
      </c>
      <c r="I108" s="163">
        <v>4841094</v>
      </c>
      <c r="J108" s="157">
        <v>3</v>
      </c>
      <c r="K108" s="159">
        <v>4081779</v>
      </c>
      <c r="L108" s="160">
        <v>6</v>
      </c>
      <c r="M108" s="161">
        <v>8922873</v>
      </c>
      <c r="N108" s="160">
        <f t="shared" si="3"/>
        <v>25</v>
      </c>
      <c r="O108" s="159">
        <f t="shared" si="3"/>
        <v>21548025.41</v>
      </c>
    </row>
    <row r="109" spans="1:15" x14ac:dyDescent="0.25">
      <c r="A109" s="45"/>
      <c r="B109" s="38" t="s">
        <v>72</v>
      </c>
      <c r="C109" s="27" t="s">
        <v>4</v>
      </c>
      <c r="D109" s="96">
        <v>326</v>
      </c>
      <c r="E109" s="175">
        <v>449567183.60999918</v>
      </c>
      <c r="F109" s="38" t="s">
        <v>72</v>
      </c>
      <c r="G109" s="27" t="s">
        <v>4</v>
      </c>
      <c r="H109" s="157">
        <v>110</v>
      </c>
      <c r="I109" s="158">
        <v>75879978</v>
      </c>
      <c r="J109" s="157">
        <v>180</v>
      </c>
      <c r="K109" s="164">
        <v>70210043</v>
      </c>
      <c r="L109" s="160">
        <v>290</v>
      </c>
      <c r="M109" s="161">
        <v>146090021</v>
      </c>
      <c r="N109" s="160">
        <f t="shared" si="3"/>
        <v>616</v>
      </c>
      <c r="O109" s="159">
        <f t="shared" si="3"/>
        <v>595657204.60999918</v>
      </c>
    </row>
    <row r="110" spans="1:15" x14ac:dyDescent="0.25">
      <c r="A110" s="46" t="s">
        <v>30</v>
      </c>
      <c r="B110" s="39"/>
      <c r="C110" s="29"/>
      <c r="D110" s="30">
        <v>26652</v>
      </c>
      <c r="E110" s="177">
        <v>770374792.25999928</v>
      </c>
      <c r="F110" s="39"/>
      <c r="G110" s="29"/>
      <c r="H110" s="142">
        <v>5432</v>
      </c>
      <c r="I110" s="143">
        <v>191532838</v>
      </c>
      <c r="J110" s="142">
        <v>3533</v>
      </c>
      <c r="K110" s="92">
        <v>103053047</v>
      </c>
      <c r="L110" s="42">
        <v>8965</v>
      </c>
      <c r="M110" s="162">
        <v>294585885</v>
      </c>
      <c r="N110" s="42">
        <f t="shared" si="3"/>
        <v>35617</v>
      </c>
      <c r="O110" s="92">
        <f t="shared" si="3"/>
        <v>1064960677.2599993</v>
      </c>
    </row>
    <row r="111" spans="1:15" x14ac:dyDescent="0.25">
      <c r="A111" s="45" t="s">
        <v>31</v>
      </c>
      <c r="B111" s="38" t="s">
        <v>70</v>
      </c>
      <c r="C111" s="27" t="s">
        <v>3</v>
      </c>
      <c r="D111" s="96">
        <v>23230</v>
      </c>
      <c r="E111" s="175">
        <v>242274042.71000028</v>
      </c>
      <c r="F111" s="38" t="s">
        <v>74</v>
      </c>
      <c r="G111" s="27" t="s">
        <v>3</v>
      </c>
      <c r="H111" s="152">
        <v>2063</v>
      </c>
      <c r="I111" s="163">
        <v>43392521</v>
      </c>
      <c r="J111" s="152">
        <v>2191</v>
      </c>
      <c r="K111" s="164">
        <v>20064272</v>
      </c>
      <c r="L111" s="160">
        <v>4254</v>
      </c>
      <c r="M111" s="161">
        <v>63456793</v>
      </c>
      <c r="N111" s="160">
        <f t="shared" si="3"/>
        <v>27484</v>
      </c>
      <c r="O111" s="159">
        <f t="shared" si="3"/>
        <v>305730835.71000028</v>
      </c>
    </row>
    <row r="112" spans="1:15" x14ac:dyDescent="0.25">
      <c r="A112" s="45"/>
      <c r="B112" s="38" t="s">
        <v>70</v>
      </c>
      <c r="C112" s="27" t="s">
        <v>4</v>
      </c>
      <c r="D112" s="96">
        <v>15</v>
      </c>
      <c r="E112" s="175">
        <v>8955600.5800000001</v>
      </c>
      <c r="F112" s="38" t="s">
        <v>74</v>
      </c>
      <c r="G112" s="27" t="s">
        <v>4</v>
      </c>
      <c r="H112" s="157">
        <v>5</v>
      </c>
      <c r="I112" s="158">
        <v>4943703.83</v>
      </c>
      <c r="J112" s="157">
        <v>3</v>
      </c>
      <c r="K112" s="159">
        <v>663400</v>
      </c>
      <c r="L112" s="160">
        <v>8</v>
      </c>
      <c r="M112" s="161">
        <v>5607103.8300000001</v>
      </c>
      <c r="N112" s="160">
        <f t="shared" si="3"/>
        <v>23</v>
      </c>
      <c r="O112" s="159">
        <f t="shared" si="3"/>
        <v>14562704.41</v>
      </c>
    </row>
    <row r="113" spans="1:15" x14ac:dyDescent="0.25">
      <c r="A113" s="45"/>
      <c r="B113" s="38" t="s">
        <v>72</v>
      </c>
      <c r="C113" s="27" t="s">
        <v>4</v>
      </c>
      <c r="D113" s="96">
        <v>330</v>
      </c>
      <c r="E113" s="175">
        <v>239217702.72999996</v>
      </c>
      <c r="F113" s="38" t="s">
        <v>72</v>
      </c>
      <c r="G113" s="27" t="s">
        <v>4</v>
      </c>
      <c r="H113" s="152">
        <v>56</v>
      </c>
      <c r="I113" s="163">
        <v>30822403.629999995</v>
      </c>
      <c r="J113" s="152">
        <v>174</v>
      </c>
      <c r="K113" s="164">
        <v>75417674.350000054</v>
      </c>
      <c r="L113" s="160">
        <v>230</v>
      </c>
      <c r="M113" s="161">
        <v>106240077.98000005</v>
      </c>
      <c r="N113" s="160">
        <f t="shared" si="3"/>
        <v>560</v>
      </c>
      <c r="O113" s="159">
        <f t="shared" si="3"/>
        <v>345457780.71000004</v>
      </c>
    </row>
    <row r="114" spans="1:15" x14ac:dyDescent="0.25">
      <c r="A114" s="46" t="s">
        <v>31</v>
      </c>
      <c r="B114" s="39"/>
      <c r="C114" s="29"/>
      <c r="D114" s="30">
        <v>23575</v>
      </c>
      <c r="E114" s="177">
        <v>490447346.02000022</v>
      </c>
      <c r="F114" s="39"/>
      <c r="G114" s="29"/>
      <c r="H114" s="142">
        <v>2124</v>
      </c>
      <c r="I114" s="143">
        <v>79158628.459999993</v>
      </c>
      <c r="J114" s="142">
        <v>2368</v>
      </c>
      <c r="K114" s="92">
        <v>96145346.350000054</v>
      </c>
      <c r="L114" s="42">
        <v>4492</v>
      </c>
      <c r="M114" s="162">
        <v>175303974.81000006</v>
      </c>
      <c r="N114" s="42">
        <f t="shared" si="3"/>
        <v>28067</v>
      </c>
      <c r="O114" s="92">
        <f t="shared" si="3"/>
        <v>665751320.83000028</v>
      </c>
    </row>
    <row r="115" spans="1:15" x14ac:dyDescent="0.25">
      <c r="A115" s="45" t="s">
        <v>32</v>
      </c>
      <c r="B115" s="38" t="s">
        <v>70</v>
      </c>
      <c r="C115" s="27" t="s">
        <v>3</v>
      </c>
      <c r="D115" s="96">
        <v>4160</v>
      </c>
      <c r="E115" s="175">
        <v>50561660.770000003</v>
      </c>
      <c r="F115" s="38" t="s">
        <v>74</v>
      </c>
      <c r="G115" s="27" t="s">
        <v>3</v>
      </c>
      <c r="H115" s="152">
        <v>2343</v>
      </c>
      <c r="I115" s="163">
        <v>49727252</v>
      </c>
      <c r="J115" s="152">
        <v>1913</v>
      </c>
      <c r="K115" s="164">
        <v>17161502</v>
      </c>
      <c r="L115" s="160">
        <v>4256</v>
      </c>
      <c r="M115" s="161">
        <v>66888754</v>
      </c>
      <c r="N115" s="160">
        <f t="shared" si="3"/>
        <v>8416</v>
      </c>
      <c r="O115" s="159">
        <f t="shared" si="3"/>
        <v>117450414.77000001</v>
      </c>
    </row>
    <row r="116" spans="1:15" x14ac:dyDescent="0.25">
      <c r="A116" s="45"/>
      <c r="B116" s="38" t="s">
        <v>70</v>
      </c>
      <c r="C116" s="27" t="s">
        <v>4</v>
      </c>
      <c r="D116" s="28">
        <v>3</v>
      </c>
      <c r="E116" s="176">
        <v>1234581.1299999999</v>
      </c>
      <c r="F116" s="38" t="s">
        <v>74</v>
      </c>
      <c r="G116" s="27" t="s">
        <v>4</v>
      </c>
      <c r="H116" s="157">
        <v>2</v>
      </c>
      <c r="I116" s="158">
        <v>1058802</v>
      </c>
      <c r="J116" s="157">
        <v>0</v>
      </c>
      <c r="K116" s="159">
        <v>0</v>
      </c>
      <c r="L116" s="160">
        <v>2</v>
      </c>
      <c r="M116" s="161">
        <v>1058802</v>
      </c>
      <c r="N116" s="160">
        <f t="shared" si="3"/>
        <v>5</v>
      </c>
      <c r="O116" s="159">
        <f t="shared" si="3"/>
        <v>2293383.13</v>
      </c>
    </row>
    <row r="117" spans="1:15" x14ac:dyDescent="0.25">
      <c r="A117" s="45"/>
      <c r="B117" s="38" t="s">
        <v>72</v>
      </c>
      <c r="C117" s="27" t="s">
        <v>4</v>
      </c>
      <c r="D117" s="96">
        <v>224</v>
      </c>
      <c r="E117" s="175">
        <v>212644640.88999984</v>
      </c>
      <c r="F117" s="38" t="s">
        <v>72</v>
      </c>
      <c r="G117" s="27" t="s">
        <v>4</v>
      </c>
      <c r="H117" s="152">
        <v>84</v>
      </c>
      <c r="I117" s="163">
        <v>54758603</v>
      </c>
      <c r="J117" s="152">
        <v>138</v>
      </c>
      <c r="K117" s="164">
        <v>51379645</v>
      </c>
      <c r="L117" s="160">
        <v>222</v>
      </c>
      <c r="M117" s="161">
        <v>106138248</v>
      </c>
      <c r="N117" s="160">
        <f t="shared" si="3"/>
        <v>446</v>
      </c>
      <c r="O117" s="159">
        <f t="shared" si="3"/>
        <v>318782888.88999987</v>
      </c>
    </row>
    <row r="118" spans="1:15" x14ac:dyDescent="0.25">
      <c r="A118" s="46" t="s">
        <v>32</v>
      </c>
      <c r="B118" s="39"/>
      <c r="C118" s="29"/>
      <c r="D118" s="30">
        <v>4387</v>
      </c>
      <c r="E118" s="177">
        <v>264440882.78999984</v>
      </c>
      <c r="F118" s="39"/>
      <c r="G118" s="29"/>
      <c r="H118" s="142">
        <v>2429</v>
      </c>
      <c r="I118" s="143">
        <v>105544657</v>
      </c>
      <c r="J118" s="142">
        <v>2051</v>
      </c>
      <c r="K118" s="92">
        <v>68541147</v>
      </c>
      <c r="L118" s="42">
        <v>4480</v>
      </c>
      <c r="M118" s="162">
        <v>174085804</v>
      </c>
      <c r="N118" s="42">
        <f t="shared" si="3"/>
        <v>8867</v>
      </c>
      <c r="O118" s="92">
        <f t="shared" si="3"/>
        <v>438526686.78999984</v>
      </c>
    </row>
    <row r="119" spans="1:15" x14ac:dyDescent="0.25">
      <c r="A119" s="45" t="s">
        <v>33</v>
      </c>
      <c r="B119" s="38" t="s">
        <v>70</v>
      </c>
      <c r="C119" s="27" t="s">
        <v>3</v>
      </c>
      <c r="D119" s="96">
        <v>16038</v>
      </c>
      <c r="E119" s="175">
        <v>184470611.4499999</v>
      </c>
      <c r="F119" s="38" t="s">
        <v>74</v>
      </c>
      <c r="G119" s="27" t="s">
        <v>3</v>
      </c>
      <c r="H119" s="152">
        <v>2929</v>
      </c>
      <c r="I119" s="163">
        <v>61610863</v>
      </c>
      <c r="J119" s="152">
        <v>2836</v>
      </c>
      <c r="K119" s="164">
        <v>26596546</v>
      </c>
      <c r="L119" s="160">
        <v>5765</v>
      </c>
      <c r="M119" s="161">
        <v>88207409</v>
      </c>
      <c r="N119" s="160">
        <f t="shared" si="3"/>
        <v>21803</v>
      </c>
      <c r="O119" s="159">
        <f t="shared" si="3"/>
        <v>272678020.44999993</v>
      </c>
    </row>
    <row r="120" spans="1:15" x14ac:dyDescent="0.25">
      <c r="A120" s="45"/>
      <c r="B120" s="38" t="s">
        <v>70</v>
      </c>
      <c r="C120" s="27" t="s">
        <v>4</v>
      </c>
      <c r="D120" s="96">
        <v>12</v>
      </c>
      <c r="E120" s="175">
        <v>15068670.230000004</v>
      </c>
      <c r="F120" s="38" t="s">
        <v>74</v>
      </c>
      <c r="G120" s="27" t="s">
        <v>4</v>
      </c>
      <c r="H120" s="157">
        <v>5</v>
      </c>
      <c r="I120" s="158">
        <v>8299869</v>
      </c>
      <c r="J120" s="152">
        <v>6</v>
      </c>
      <c r="K120" s="164">
        <v>7096968</v>
      </c>
      <c r="L120" s="160">
        <v>11</v>
      </c>
      <c r="M120" s="161">
        <v>15396837</v>
      </c>
      <c r="N120" s="160">
        <f t="shared" si="3"/>
        <v>23</v>
      </c>
      <c r="O120" s="159">
        <f t="shared" si="3"/>
        <v>30465507.230000004</v>
      </c>
    </row>
    <row r="121" spans="1:15" x14ac:dyDescent="0.25">
      <c r="A121" s="45"/>
      <c r="B121" s="38" t="s">
        <v>72</v>
      </c>
      <c r="C121" s="27" t="s">
        <v>4</v>
      </c>
      <c r="D121" s="96">
        <v>288</v>
      </c>
      <c r="E121" s="175">
        <v>320735967.15000015</v>
      </c>
      <c r="F121" s="38" t="s">
        <v>72</v>
      </c>
      <c r="G121" s="27" t="s">
        <v>4</v>
      </c>
      <c r="H121" s="157">
        <v>90</v>
      </c>
      <c r="I121" s="158">
        <v>65296241</v>
      </c>
      <c r="J121" s="152">
        <v>171</v>
      </c>
      <c r="K121" s="164">
        <v>70132972</v>
      </c>
      <c r="L121" s="160">
        <v>261</v>
      </c>
      <c r="M121" s="161">
        <v>135429213</v>
      </c>
      <c r="N121" s="160">
        <f t="shared" si="3"/>
        <v>549</v>
      </c>
      <c r="O121" s="159">
        <f t="shared" si="3"/>
        <v>456165180.15000015</v>
      </c>
    </row>
    <row r="122" spans="1:15" x14ac:dyDescent="0.25">
      <c r="A122" s="46" t="s">
        <v>33</v>
      </c>
      <c r="B122" s="39"/>
      <c r="C122" s="29"/>
      <c r="D122" s="30">
        <v>16338</v>
      </c>
      <c r="E122" s="177">
        <v>520275248.83000004</v>
      </c>
      <c r="F122" s="39"/>
      <c r="G122" s="29"/>
      <c r="H122" s="142">
        <v>3024</v>
      </c>
      <c r="I122" s="143">
        <v>135206973</v>
      </c>
      <c r="J122" s="142">
        <v>3013</v>
      </c>
      <c r="K122" s="92">
        <v>103826486</v>
      </c>
      <c r="L122" s="42">
        <v>6037</v>
      </c>
      <c r="M122" s="162">
        <v>239033459</v>
      </c>
      <c r="N122" s="42">
        <f t="shared" si="3"/>
        <v>22375</v>
      </c>
      <c r="O122" s="92">
        <f t="shared" si="3"/>
        <v>759308707.83000004</v>
      </c>
    </row>
    <row r="123" spans="1:15" x14ac:dyDescent="0.25">
      <c r="A123" s="45" t="s">
        <v>34</v>
      </c>
      <c r="B123" s="38" t="s">
        <v>70</v>
      </c>
      <c r="C123" s="27" t="s">
        <v>3</v>
      </c>
      <c r="D123" s="96">
        <v>2254</v>
      </c>
      <c r="E123" s="175">
        <v>26176240.079999991</v>
      </c>
      <c r="F123" s="38" t="s">
        <v>74</v>
      </c>
      <c r="G123" s="27" t="s">
        <v>3</v>
      </c>
      <c r="H123" s="152">
        <v>387</v>
      </c>
      <c r="I123" s="163">
        <v>8145837</v>
      </c>
      <c r="J123" s="152">
        <v>257</v>
      </c>
      <c r="K123" s="164">
        <v>2429586</v>
      </c>
      <c r="L123" s="160">
        <v>644</v>
      </c>
      <c r="M123" s="161">
        <v>10575423</v>
      </c>
      <c r="N123" s="160">
        <f t="shared" si="3"/>
        <v>2898</v>
      </c>
      <c r="O123" s="159">
        <f t="shared" si="3"/>
        <v>36751663.079999991</v>
      </c>
    </row>
    <row r="124" spans="1:15" x14ac:dyDescent="0.25">
      <c r="A124" s="45"/>
      <c r="B124" s="38" t="s">
        <v>70</v>
      </c>
      <c r="C124" s="27" t="s">
        <v>4</v>
      </c>
      <c r="D124" s="96">
        <v>10</v>
      </c>
      <c r="E124" s="175">
        <v>4307253.12</v>
      </c>
      <c r="F124" s="38" t="s">
        <v>74</v>
      </c>
      <c r="G124" s="27" t="s">
        <v>4</v>
      </c>
      <c r="H124" s="157">
        <v>0</v>
      </c>
      <c r="I124" s="158">
        <v>0</v>
      </c>
      <c r="J124" s="157">
        <v>0</v>
      </c>
      <c r="K124" s="159">
        <v>0</v>
      </c>
      <c r="L124" s="160">
        <v>0</v>
      </c>
      <c r="M124" s="161">
        <v>0</v>
      </c>
      <c r="N124" s="160">
        <f t="shared" si="3"/>
        <v>10</v>
      </c>
      <c r="O124" s="159">
        <f t="shared" si="3"/>
        <v>4307253.12</v>
      </c>
    </row>
    <row r="125" spans="1:15" x14ac:dyDescent="0.25">
      <c r="A125" s="45"/>
      <c r="B125" s="38" t="s">
        <v>72</v>
      </c>
      <c r="C125" s="27" t="s">
        <v>4</v>
      </c>
      <c r="D125" s="96">
        <v>119</v>
      </c>
      <c r="E125" s="175">
        <v>64012213.589999981</v>
      </c>
      <c r="F125" s="38" t="s">
        <v>72</v>
      </c>
      <c r="G125" s="27" t="s">
        <v>4</v>
      </c>
      <c r="H125" s="157">
        <v>34</v>
      </c>
      <c r="I125" s="158">
        <v>10870116</v>
      </c>
      <c r="J125" s="152">
        <v>60</v>
      </c>
      <c r="K125" s="164">
        <v>13387878</v>
      </c>
      <c r="L125" s="160">
        <v>94</v>
      </c>
      <c r="M125" s="161">
        <v>24257994</v>
      </c>
      <c r="N125" s="160">
        <f t="shared" si="3"/>
        <v>213</v>
      </c>
      <c r="O125" s="159">
        <f t="shared" si="3"/>
        <v>88270207.589999974</v>
      </c>
    </row>
    <row r="126" spans="1:15" x14ac:dyDescent="0.25">
      <c r="A126" s="46" t="s">
        <v>34</v>
      </c>
      <c r="B126" s="39"/>
      <c r="C126" s="29"/>
      <c r="D126" s="30">
        <v>2383</v>
      </c>
      <c r="E126" s="177">
        <v>94495706.789999977</v>
      </c>
      <c r="F126" s="39"/>
      <c r="G126" s="29"/>
      <c r="H126" s="142">
        <v>421</v>
      </c>
      <c r="I126" s="143">
        <v>19015953</v>
      </c>
      <c r="J126" s="142">
        <v>317</v>
      </c>
      <c r="K126" s="92">
        <v>15817464</v>
      </c>
      <c r="L126" s="42">
        <v>738</v>
      </c>
      <c r="M126" s="162">
        <v>34833417</v>
      </c>
      <c r="N126" s="42">
        <f t="shared" si="3"/>
        <v>3121</v>
      </c>
      <c r="O126" s="92">
        <f t="shared" si="3"/>
        <v>129329123.78999998</v>
      </c>
    </row>
    <row r="127" spans="1:15" x14ac:dyDescent="0.25">
      <c r="A127" s="45" t="s">
        <v>35</v>
      </c>
      <c r="B127" s="38" t="s">
        <v>70</v>
      </c>
      <c r="C127" s="27" t="s">
        <v>3</v>
      </c>
      <c r="D127" s="96">
        <v>5372</v>
      </c>
      <c r="E127" s="175">
        <v>62322742.920000076</v>
      </c>
      <c r="F127" s="38" t="s">
        <v>74</v>
      </c>
      <c r="G127" s="27" t="s">
        <v>3</v>
      </c>
      <c r="H127" s="152">
        <v>654</v>
      </c>
      <c r="I127" s="163">
        <v>13550433</v>
      </c>
      <c r="J127" s="152">
        <v>538</v>
      </c>
      <c r="K127" s="164">
        <v>4676442</v>
      </c>
      <c r="L127" s="160">
        <v>1192</v>
      </c>
      <c r="M127" s="161">
        <v>18226875</v>
      </c>
      <c r="N127" s="160">
        <f t="shared" si="3"/>
        <v>6564</v>
      </c>
      <c r="O127" s="159">
        <f t="shared" si="3"/>
        <v>80549617.920000076</v>
      </c>
    </row>
    <row r="128" spans="1:15" x14ac:dyDescent="0.25">
      <c r="A128" s="45"/>
      <c r="B128" s="38" t="s">
        <v>70</v>
      </c>
      <c r="C128" s="27" t="s">
        <v>4</v>
      </c>
      <c r="D128" s="96">
        <v>15</v>
      </c>
      <c r="E128" s="175">
        <v>10780198.65</v>
      </c>
      <c r="F128" s="38" t="s">
        <v>74</v>
      </c>
      <c r="G128" s="27" t="s">
        <v>4</v>
      </c>
      <c r="H128" s="157">
        <v>3</v>
      </c>
      <c r="I128" s="158">
        <v>2592174.44</v>
      </c>
      <c r="J128" s="152">
        <v>3</v>
      </c>
      <c r="K128" s="164">
        <v>2096589.55</v>
      </c>
      <c r="L128" s="160">
        <v>6</v>
      </c>
      <c r="M128" s="161">
        <v>4688763.99</v>
      </c>
      <c r="N128" s="160">
        <f t="shared" si="3"/>
        <v>21</v>
      </c>
      <c r="O128" s="159">
        <f t="shared" si="3"/>
        <v>15468962.640000001</v>
      </c>
    </row>
    <row r="129" spans="1:15" x14ac:dyDescent="0.25">
      <c r="A129" s="45"/>
      <c r="B129" s="38" t="s">
        <v>72</v>
      </c>
      <c r="C129" s="27" t="s">
        <v>4</v>
      </c>
      <c r="D129" s="96">
        <v>188</v>
      </c>
      <c r="E129" s="175">
        <v>109451917.13999996</v>
      </c>
      <c r="F129" s="38" t="s">
        <v>72</v>
      </c>
      <c r="G129" s="27" t="s">
        <v>4</v>
      </c>
      <c r="H129" s="157">
        <v>41</v>
      </c>
      <c r="I129" s="158">
        <v>14714130.300000001</v>
      </c>
      <c r="J129" s="152">
        <v>140</v>
      </c>
      <c r="K129" s="164">
        <v>26974200.269999996</v>
      </c>
      <c r="L129" s="160">
        <v>181</v>
      </c>
      <c r="M129" s="161">
        <v>41688330.569999993</v>
      </c>
      <c r="N129" s="160">
        <f t="shared" si="3"/>
        <v>369</v>
      </c>
      <c r="O129" s="159">
        <f t="shared" si="3"/>
        <v>151140247.70999995</v>
      </c>
    </row>
    <row r="130" spans="1:15" x14ac:dyDescent="0.25">
      <c r="A130" s="46" t="s">
        <v>35</v>
      </c>
      <c r="B130" s="39"/>
      <c r="C130" s="29"/>
      <c r="D130" s="30">
        <v>5575</v>
      </c>
      <c r="E130" s="177">
        <v>182554858.71000004</v>
      </c>
      <c r="F130" s="39"/>
      <c r="G130" s="29"/>
      <c r="H130" s="142">
        <v>698</v>
      </c>
      <c r="I130" s="143">
        <v>30856737.740000002</v>
      </c>
      <c r="J130" s="142">
        <v>681</v>
      </c>
      <c r="K130" s="92">
        <v>33747231.819999993</v>
      </c>
      <c r="L130" s="42">
        <v>1379</v>
      </c>
      <c r="M130" s="162">
        <v>64603969.559999995</v>
      </c>
      <c r="N130" s="42">
        <f t="shared" si="3"/>
        <v>6954</v>
      </c>
      <c r="O130" s="92">
        <f t="shared" si="3"/>
        <v>247158828.27000004</v>
      </c>
    </row>
    <row r="131" spans="1:15" x14ac:dyDescent="0.25">
      <c r="A131" s="45" t="s">
        <v>36</v>
      </c>
      <c r="B131" s="38" t="s">
        <v>70</v>
      </c>
      <c r="C131" s="27" t="s">
        <v>3</v>
      </c>
      <c r="D131" s="96">
        <v>3813</v>
      </c>
      <c r="E131" s="175">
        <v>45992397.390000001</v>
      </c>
      <c r="F131" s="38" t="s">
        <v>74</v>
      </c>
      <c r="G131" s="27" t="s">
        <v>3</v>
      </c>
      <c r="H131" s="170">
        <v>494</v>
      </c>
      <c r="I131" s="171">
        <v>10164599</v>
      </c>
      <c r="J131" s="170">
        <v>254</v>
      </c>
      <c r="K131" s="171">
        <v>2225586</v>
      </c>
      <c r="L131" s="160">
        <v>748</v>
      </c>
      <c r="M131" s="161">
        <v>12390185</v>
      </c>
      <c r="N131" s="160">
        <f t="shared" si="3"/>
        <v>4561</v>
      </c>
      <c r="O131" s="159">
        <f t="shared" si="3"/>
        <v>58382582.390000001</v>
      </c>
    </row>
    <row r="132" spans="1:15" x14ac:dyDescent="0.25">
      <c r="A132" s="45"/>
      <c r="B132" s="38" t="s">
        <v>70</v>
      </c>
      <c r="C132" s="27" t="s">
        <v>4</v>
      </c>
      <c r="D132" s="96">
        <v>1</v>
      </c>
      <c r="E132" s="175">
        <v>0</v>
      </c>
      <c r="F132" s="38" t="s">
        <v>74</v>
      </c>
      <c r="G132" s="27" t="s">
        <v>4</v>
      </c>
      <c r="H132" s="170">
        <v>1</v>
      </c>
      <c r="I132" s="171">
        <v>38750</v>
      </c>
      <c r="J132" s="172">
        <v>0</v>
      </c>
      <c r="K132" s="173">
        <v>0</v>
      </c>
      <c r="L132" s="160">
        <v>1</v>
      </c>
      <c r="M132" s="161">
        <v>38750</v>
      </c>
      <c r="N132" s="160">
        <f t="shared" si="3"/>
        <v>2</v>
      </c>
      <c r="O132" s="159">
        <f t="shared" si="3"/>
        <v>38750</v>
      </c>
    </row>
    <row r="133" spans="1:15" x14ac:dyDescent="0.25">
      <c r="A133" s="45"/>
      <c r="B133" s="38" t="s">
        <v>72</v>
      </c>
      <c r="C133" s="27" t="s">
        <v>4</v>
      </c>
      <c r="D133" s="96">
        <v>69</v>
      </c>
      <c r="E133" s="175">
        <v>73778022.819999963</v>
      </c>
      <c r="F133" s="38" t="s">
        <v>72</v>
      </c>
      <c r="G133" s="27" t="s">
        <v>4</v>
      </c>
      <c r="H133" s="170">
        <v>29</v>
      </c>
      <c r="I133" s="171">
        <v>17808323.969999999</v>
      </c>
      <c r="J133" s="170">
        <v>41</v>
      </c>
      <c r="K133" s="171">
        <v>13157254.149999999</v>
      </c>
      <c r="L133" s="160">
        <v>70</v>
      </c>
      <c r="M133" s="161">
        <v>30965578.119999997</v>
      </c>
      <c r="N133" s="160">
        <f t="shared" si="3"/>
        <v>139</v>
      </c>
      <c r="O133" s="159">
        <f t="shared" si="3"/>
        <v>104743600.93999997</v>
      </c>
    </row>
    <row r="134" spans="1:15" x14ac:dyDescent="0.25">
      <c r="A134" s="46" t="s">
        <v>36</v>
      </c>
      <c r="B134" s="39"/>
      <c r="C134" s="29"/>
      <c r="D134" s="30">
        <v>3883</v>
      </c>
      <c r="E134" s="177">
        <v>119770420.20999996</v>
      </c>
      <c r="F134" s="39"/>
      <c r="G134" s="29"/>
      <c r="H134" s="142">
        <v>524</v>
      </c>
      <c r="I134" s="143">
        <v>28011672.969999999</v>
      </c>
      <c r="J134" s="142">
        <v>295</v>
      </c>
      <c r="K134" s="92">
        <v>15382840.149999999</v>
      </c>
      <c r="L134" s="42">
        <v>819</v>
      </c>
      <c r="M134" s="162">
        <v>43394513.119999997</v>
      </c>
      <c r="N134" s="42">
        <f t="shared" si="3"/>
        <v>4702</v>
      </c>
      <c r="O134" s="92">
        <f t="shared" si="3"/>
        <v>163164933.32999995</v>
      </c>
    </row>
    <row r="135" spans="1:15" x14ac:dyDescent="0.25">
      <c r="A135" s="45" t="s">
        <v>37</v>
      </c>
      <c r="B135" s="38" t="s">
        <v>70</v>
      </c>
      <c r="C135" s="27" t="s">
        <v>3</v>
      </c>
      <c r="D135" s="96">
        <v>5597</v>
      </c>
      <c r="E135" s="175">
        <v>63505773.13000004</v>
      </c>
      <c r="F135" s="38" t="s">
        <v>74</v>
      </c>
      <c r="G135" s="27" t="s">
        <v>3</v>
      </c>
      <c r="H135" s="152">
        <v>237</v>
      </c>
      <c r="I135" s="163">
        <v>4887505</v>
      </c>
      <c r="J135" s="157">
        <v>130</v>
      </c>
      <c r="K135" s="159">
        <v>1095086</v>
      </c>
      <c r="L135" s="160">
        <v>367</v>
      </c>
      <c r="M135" s="161">
        <v>5982591</v>
      </c>
      <c r="N135" s="160">
        <f t="shared" ref="N135:O202" si="4">+L135+D135</f>
        <v>5964</v>
      </c>
      <c r="O135" s="159">
        <f t="shared" si="4"/>
        <v>69488364.13000004</v>
      </c>
    </row>
    <row r="136" spans="1:15" x14ac:dyDescent="0.25">
      <c r="A136" s="45"/>
      <c r="B136" s="38" t="s">
        <v>70</v>
      </c>
      <c r="C136" s="27" t="s">
        <v>4</v>
      </c>
      <c r="D136" s="96">
        <v>12</v>
      </c>
      <c r="E136" s="175">
        <v>12936100.450000003</v>
      </c>
      <c r="F136" s="38" t="s">
        <v>74</v>
      </c>
      <c r="G136" s="27" t="s">
        <v>4</v>
      </c>
      <c r="H136" s="157">
        <v>0</v>
      </c>
      <c r="I136" s="158">
        <v>0</v>
      </c>
      <c r="J136" s="157">
        <v>0</v>
      </c>
      <c r="K136" s="159">
        <v>0</v>
      </c>
      <c r="L136" s="160">
        <v>0</v>
      </c>
      <c r="M136" s="161">
        <v>0</v>
      </c>
      <c r="N136" s="160">
        <f t="shared" si="4"/>
        <v>12</v>
      </c>
      <c r="O136" s="159">
        <f t="shared" si="4"/>
        <v>12936100.450000003</v>
      </c>
    </row>
    <row r="137" spans="1:15" x14ac:dyDescent="0.25">
      <c r="A137" s="45"/>
      <c r="B137" s="38" t="s">
        <v>72</v>
      </c>
      <c r="C137" s="27" t="s">
        <v>4</v>
      </c>
      <c r="D137" s="96">
        <v>59</v>
      </c>
      <c r="E137" s="175">
        <v>53928785.580000028</v>
      </c>
      <c r="F137" s="38" t="s">
        <v>72</v>
      </c>
      <c r="G137" s="27" t="s">
        <v>4</v>
      </c>
      <c r="H137" s="157">
        <v>14</v>
      </c>
      <c r="I137" s="158">
        <v>3985015.52</v>
      </c>
      <c r="J137" s="157">
        <v>20</v>
      </c>
      <c r="K137" s="159">
        <v>3916802.4699999997</v>
      </c>
      <c r="L137" s="160">
        <v>34</v>
      </c>
      <c r="M137" s="161">
        <v>7901817.9900000002</v>
      </c>
      <c r="N137" s="160">
        <f t="shared" si="4"/>
        <v>93</v>
      </c>
      <c r="O137" s="159">
        <f t="shared" si="4"/>
        <v>61830603.57000003</v>
      </c>
    </row>
    <row r="138" spans="1:15" x14ac:dyDescent="0.25">
      <c r="A138" s="46" t="s">
        <v>37</v>
      </c>
      <c r="B138" s="40"/>
      <c r="C138" s="32"/>
      <c r="D138" s="30">
        <v>5668</v>
      </c>
      <c r="E138" s="177">
        <v>130370659.16000007</v>
      </c>
      <c r="F138" s="40"/>
      <c r="G138" s="32"/>
      <c r="H138" s="142">
        <v>251</v>
      </c>
      <c r="I138" s="143">
        <v>8872520.5199999996</v>
      </c>
      <c r="J138" s="142">
        <v>150</v>
      </c>
      <c r="K138" s="92">
        <v>5011888.47</v>
      </c>
      <c r="L138" s="42">
        <v>401</v>
      </c>
      <c r="M138" s="162">
        <v>13884408.99</v>
      </c>
      <c r="N138" s="42">
        <f t="shared" si="4"/>
        <v>6069</v>
      </c>
      <c r="O138" s="92">
        <f t="shared" si="4"/>
        <v>144255068.15000007</v>
      </c>
    </row>
    <row r="139" spans="1:15" x14ac:dyDescent="0.25">
      <c r="A139" s="45" t="s">
        <v>38</v>
      </c>
      <c r="B139" s="38" t="s">
        <v>70</v>
      </c>
      <c r="C139" s="27" t="s">
        <v>3</v>
      </c>
      <c r="D139" s="96">
        <v>22574</v>
      </c>
      <c r="E139" s="175">
        <v>271557459.82999998</v>
      </c>
      <c r="F139" s="38" t="s">
        <v>74</v>
      </c>
      <c r="G139" s="27" t="s">
        <v>3</v>
      </c>
      <c r="H139" s="152">
        <v>2510</v>
      </c>
      <c r="I139" s="163">
        <v>52360038</v>
      </c>
      <c r="J139" s="152">
        <v>1494</v>
      </c>
      <c r="K139" s="164">
        <v>13356352</v>
      </c>
      <c r="L139" s="160">
        <v>4004</v>
      </c>
      <c r="M139" s="161">
        <v>65716390</v>
      </c>
      <c r="N139" s="160">
        <f t="shared" si="4"/>
        <v>26578</v>
      </c>
      <c r="O139" s="159">
        <f t="shared" si="4"/>
        <v>337273849.82999998</v>
      </c>
    </row>
    <row r="140" spans="1:15" x14ac:dyDescent="0.25">
      <c r="A140" s="45"/>
      <c r="B140" s="38" t="s">
        <v>70</v>
      </c>
      <c r="C140" s="27" t="s">
        <v>4</v>
      </c>
      <c r="D140" s="96">
        <v>19</v>
      </c>
      <c r="E140" s="175">
        <v>38254793.469999991</v>
      </c>
      <c r="F140" s="38" t="s">
        <v>74</v>
      </c>
      <c r="G140" s="27" t="s">
        <v>4</v>
      </c>
      <c r="H140" s="157">
        <v>2</v>
      </c>
      <c r="I140" s="158">
        <v>2939024.0300000003</v>
      </c>
      <c r="J140" s="157">
        <v>3</v>
      </c>
      <c r="K140" s="164">
        <v>2553189.33</v>
      </c>
      <c r="L140" s="160">
        <v>5</v>
      </c>
      <c r="M140" s="161">
        <v>5492213.3600000003</v>
      </c>
      <c r="N140" s="160">
        <f t="shared" si="4"/>
        <v>24</v>
      </c>
      <c r="O140" s="159">
        <f t="shared" si="4"/>
        <v>43747006.829999991</v>
      </c>
    </row>
    <row r="141" spans="1:15" x14ac:dyDescent="0.25">
      <c r="A141" s="45"/>
      <c r="B141" s="38" t="s">
        <v>72</v>
      </c>
      <c r="C141" s="27" t="s">
        <v>4</v>
      </c>
      <c r="D141" s="96">
        <v>151</v>
      </c>
      <c r="E141" s="175">
        <v>277789145.01000029</v>
      </c>
      <c r="F141" s="38" t="s">
        <v>72</v>
      </c>
      <c r="G141" s="27" t="s">
        <v>4</v>
      </c>
      <c r="H141" s="157">
        <v>46</v>
      </c>
      <c r="I141" s="158">
        <v>51610543.929999992</v>
      </c>
      <c r="J141" s="152">
        <v>95</v>
      </c>
      <c r="K141" s="164">
        <v>53071674.139999993</v>
      </c>
      <c r="L141" s="160">
        <v>141</v>
      </c>
      <c r="M141" s="161">
        <v>104682218.06999999</v>
      </c>
      <c r="N141" s="160">
        <f t="shared" si="4"/>
        <v>292</v>
      </c>
      <c r="O141" s="159">
        <f t="shared" si="4"/>
        <v>382471363.08000028</v>
      </c>
    </row>
    <row r="142" spans="1:15" x14ac:dyDescent="0.25">
      <c r="A142" s="46" t="s">
        <v>38</v>
      </c>
      <c r="B142" s="39"/>
      <c r="C142" s="29"/>
      <c r="D142" s="30">
        <v>22744</v>
      </c>
      <c r="E142" s="177">
        <v>587601398.31000018</v>
      </c>
      <c r="F142" s="39"/>
      <c r="G142" s="29"/>
      <c r="H142" s="142">
        <v>2558</v>
      </c>
      <c r="I142" s="143">
        <v>106909605.95999999</v>
      </c>
      <c r="J142" s="142">
        <v>1592</v>
      </c>
      <c r="K142" s="92">
        <v>68981215.469999999</v>
      </c>
      <c r="L142" s="42">
        <v>4150</v>
      </c>
      <c r="M142" s="162">
        <v>175890821.43000001</v>
      </c>
      <c r="N142" s="42">
        <f t="shared" si="4"/>
        <v>26894</v>
      </c>
      <c r="O142" s="92">
        <f t="shared" si="4"/>
        <v>763492219.74000025</v>
      </c>
    </row>
    <row r="143" spans="1:15" x14ac:dyDescent="0.25">
      <c r="A143" s="45" t="s">
        <v>39</v>
      </c>
      <c r="B143" s="38" t="s">
        <v>70</v>
      </c>
      <c r="C143" s="27" t="s">
        <v>3</v>
      </c>
      <c r="D143" s="96">
        <v>2681</v>
      </c>
      <c r="E143" s="175">
        <v>32216805.299999997</v>
      </c>
      <c r="F143" s="38" t="s">
        <v>74</v>
      </c>
      <c r="G143" s="27" t="s">
        <v>3</v>
      </c>
      <c r="H143" s="152">
        <v>1656</v>
      </c>
      <c r="I143" s="163">
        <v>35154585</v>
      </c>
      <c r="J143" s="152">
        <v>757</v>
      </c>
      <c r="K143" s="164">
        <v>6516669</v>
      </c>
      <c r="L143" s="160">
        <v>2413</v>
      </c>
      <c r="M143" s="161">
        <v>41671254</v>
      </c>
      <c r="N143" s="160">
        <f t="shared" si="4"/>
        <v>5094</v>
      </c>
      <c r="O143" s="159">
        <f t="shared" si="4"/>
        <v>73888059.299999997</v>
      </c>
    </row>
    <row r="144" spans="1:15" x14ac:dyDescent="0.25">
      <c r="A144" s="45"/>
      <c r="B144" s="38" t="s">
        <v>70</v>
      </c>
      <c r="C144" s="27" t="s">
        <v>4</v>
      </c>
      <c r="D144" s="96">
        <v>2</v>
      </c>
      <c r="E144" s="175">
        <v>2381992.98</v>
      </c>
      <c r="F144" s="38" t="s">
        <v>74</v>
      </c>
      <c r="G144" s="27" t="s">
        <v>4</v>
      </c>
      <c r="H144" s="157">
        <v>0</v>
      </c>
      <c r="I144" s="158">
        <v>0</v>
      </c>
      <c r="J144" s="157">
        <v>0</v>
      </c>
      <c r="K144" s="159">
        <v>0</v>
      </c>
      <c r="L144" s="160">
        <v>0</v>
      </c>
      <c r="M144" s="161">
        <v>0</v>
      </c>
      <c r="N144" s="160">
        <f t="shared" si="4"/>
        <v>2</v>
      </c>
      <c r="O144" s="159">
        <f t="shared" si="4"/>
        <v>2381992.98</v>
      </c>
    </row>
    <row r="145" spans="1:15" x14ac:dyDescent="0.25">
      <c r="A145" s="45"/>
      <c r="B145" s="38" t="s">
        <v>72</v>
      </c>
      <c r="C145" s="27" t="s">
        <v>4</v>
      </c>
      <c r="D145" s="96">
        <v>91</v>
      </c>
      <c r="E145" s="175">
        <v>68170647.080000013</v>
      </c>
      <c r="F145" s="38" t="s">
        <v>72</v>
      </c>
      <c r="G145" s="27" t="s">
        <v>4</v>
      </c>
      <c r="H145" s="157">
        <v>33</v>
      </c>
      <c r="I145" s="158">
        <v>26855040</v>
      </c>
      <c r="J145" s="157">
        <v>45</v>
      </c>
      <c r="K145" s="164">
        <v>21819970</v>
      </c>
      <c r="L145" s="160">
        <v>78</v>
      </c>
      <c r="M145" s="161">
        <v>48675010</v>
      </c>
      <c r="N145" s="160">
        <f t="shared" si="4"/>
        <v>169</v>
      </c>
      <c r="O145" s="159">
        <f t="shared" si="4"/>
        <v>116845657.08000001</v>
      </c>
    </row>
    <row r="146" spans="1:15" x14ac:dyDescent="0.25">
      <c r="A146" s="46" t="s">
        <v>39</v>
      </c>
      <c r="B146" s="39"/>
      <c r="C146" s="29"/>
      <c r="D146" s="30">
        <v>2774</v>
      </c>
      <c r="E146" s="177">
        <v>102769445.36000001</v>
      </c>
      <c r="F146" s="39"/>
      <c r="G146" s="29"/>
      <c r="H146" s="142">
        <v>1689</v>
      </c>
      <c r="I146" s="143">
        <v>62009625</v>
      </c>
      <c r="J146" s="142">
        <v>802</v>
      </c>
      <c r="K146" s="92">
        <v>28336639</v>
      </c>
      <c r="L146" s="42">
        <v>2491</v>
      </c>
      <c r="M146" s="162">
        <v>90346264</v>
      </c>
      <c r="N146" s="42">
        <f t="shared" si="4"/>
        <v>5265</v>
      </c>
      <c r="O146" s="92">
        <f t="shared" si="4"/>
        <v>193115709.36000001</v>
      </c>
    </row>
    <row r="147" spans="1:15" x14ac:dyDescent="0.25">
      <c r="A147" s="45" t="s">
        <v>40</v>
      </c>
      <c r="B147" s="38" t="s">
        <v>70</v>
      </c>
      <c r="C147" s="27" t="s">
        <v>3</v>
      </c>
      <c r="D147" s="96">
        <v>39368</v>
      </c>
      <c r="E147" s="175">
        <v>463202782.88000172</v>
      </c>
      <c r="F147" s="38" t="s">
        <v>74</v>
      </c>
      <c r="G147" s="27" t="s">
        <v>3</v>
      </c>
      <c r="H147" s="152">
        <v>13107</v>
      </c>
      <c r="I147" s="163">
        <v>274826358</v>
      </c>
      <c r="J147" s="152">
        <v>8675</v>
      </c>
      <c r="K147" s="164">
        <v>72966922</v>
      </c>
      <c r="L147" s="160">
        <v>21782</v>
      </c>
      <c r="M147" s="161">
        <v>347793280</v>
      </c>
      <c r="N147" s="160">
        <f t="shared" si="4"/>
        <v>61150</v>
      </c>
      <c r="O147" s="159">
        <f t="shared" si="4"/>
        <v>810996062.88000178</v>
      </c>
    </row>
    <row r="148" spans="1:15" x14ac:dyDescent="0.25">
      <c r="A148" s="45"/>
      <c r="B148" s="38" t="s">
        <v>70</v>
      </c>
      <c r="C148" s="27" t="s">
        <v>4</v>
      </c>
      <c r="D148" s="96">
        <v>17</v>
      </c>
      <c r="E148" s="175">
        <v>25186708.480000004</v>
      </c>
      <c r="F148" s="38" t="s">
        <v>74</v>
      </c>
      <c r="G148" s="27" t="s">
        <v>4</v>
      </c>
      <c r="H148" s="157">
        <v>3</v>
      </c>
      <c r="I148" s="158">
        <v>4959085</v>
      </c>
      <c r="J148" s="31">
        <v>2</v>
      </c>
      <c r="K148" s="164">
        <v>1837958</v>
      </c>
      <c r="L148" s="160">
        <v>5</v>
      </c>
      <c r="M148" s="161">
        <v>6797043</v>
      </c>
      <c r="N148" s="160">
        <f t="shared" si="4"/>
        <v>22</v>
      </c>
      <c r="O148" s="159">
        <f t="shared" si="4"/>
        <v>31983751.480000004</v>
      </c>
    </row>
    <row r="149" spans="1:15" x14ac:dyDescent="0.25">
      <c r="A149" s="45"/>
      <c r="B149" s="38" t="s">
        <v>72</v>
      </c>
      <c r="C149" s="27" t="s">
        <v>4</v>
      </c>
      <c r="D149" s="96">
        <v>424</v>
      </c>
      <c r="E149" s="175">
        <v>621481885.53999913</v>
      </c>
      <c r="F149" s="38" t="s">
        <v>72</v>
      </c>
      <c r="G149" s="27" t="s">
        <v>4</v>
      </c>
      <c r="H149" s="157">
        <v>161</v>
      </c>
      <c r="I149" s="158">
        <v>202008490.36000007</v>
      </c>
      <c r="J149" s="152">
        <v>261</v>
      </c>
      <c r="K149" s="164">
        <v>187902633.80000001</v>
      </c>
      <c r="L149" s="160">
        <v>422</v>
      </c>
      <c r="M149" s="161">
        <v>389911124.16000009</v>
      </c>
      <c r="N149" s="160">
        <f t="shared" si="4"/>
        <v>846</v>
      </c>
      <c r="O149" s="159">
        <f t="shared" si="4"/>
        <v>1011393009.6999992</v>
      </c>
    </row>
    <row r="150" spans="1:15" x14ac:dyDescent="0.25">
      <c r="A150" s="46" t="s">
        <v>40</v>
      </c>
      <c r="B150" s="39"/>
      <c r="C150" s="29"/>
      <c r="D150" s="30">
        <v>39809</v>
      </c>
      <c r="E150" s="177">
        <v>1109871376.9000008</v>
      </c>
      <c r="F150" s="39"/>
      <c r="G150" s="29"/>
      <c r="H150" s="142">
        <v>13271</v>
      </c>
      <c r="I150" s="143">
        <v>481793933.36000007</v>
      </c>
      <c r="J150" s="142">
        <v>8938</v>
      </c>
      <c r="K150" s="92">
        <v>262707513.80000001</v>
      </c>
      <c r="L150" s="42">
        <v>22209</v>
      </c>
      <c r="M150" s="162">
        <v>744501447.16000009</v>
      </c>
      <c r="N150" s="42">
        <f t="shared" si="4"/>
        <v>62018</v>
      </c>
      <c r="O150" s="92">
        <f t="shared" si="4"/>
        <v>1854372824.0600009</v>
      </c>
    </row>
    <row r="151" spans="1:15" x14ac:dyDescent="0.25">
      <c r="A151" s="45" t="s">
        <v>41</v>
      </c>
      <c r="B151" s="38" t="s">
        <v>70</v>
      </c>
      <c r="C151" s="27" t="s">
        <v>3</v>
      </c>
      <c r="D151" s="96">
        <v>25102</v>
      </c>
      <c r="E151" s="175">
        <v>297826976.19000012</v>
      </c>
      <c r="F151" s="38" t="s">
        <v>74</v>
      </c>
      <c r="G151" s="27" t="s">
        <v>3</v>
      </c>
      <c r="H151" s="152">
        <v>4733</v>
      </c>
      <c r="I151" s="163">
        <v>99407555</v>
      </c>
      <c r="J151" s="152">
        <v>4035</v>
      </c>
      <c r="K151" s="164">
        <v>37208795</v>
      </c>
      <c r="L151" s="160">
        <v>8768</v>
      </c>
      <c r="M151" s="161">
        <v>136616350</v>
      </c>
      <c r="N151" s="160">
        <f t="shared" si="4"/>
        <v>33870</v>
      </c>
      <c r="O151" s="159">
        <f t="shared" si="4"/>
        <v>434443326.19000012</v>
      </c>
    </row>
    <row r="152" spans="1:15" x14ac:dyDescent="0.25">
      <c r="A152" s="45"/>
      <c r="B152" s="38" t="s">
        <v>70</v>
      </c>
      <c r="C152" s="27" t="s">
        <v>4</v>
      </c>
      <c r="D152" s="96">
        <v>7</v>
      </c>
      <c r="E152" s="175">
        <v>10219428.219999999</v>
      </c>
      <c r="F152" s="38" t="s">
        <v>74</v>
      </c>
      <c r="G152" s="27" t="s">
        <v>4</v>
      </c>
      <c r="H152" s="157">
        <v>0</v>
      </c>
      <c r="I152" s="158">
        <v>0</v>
      </c>
      <c r="J152" s="157">
        <v>0</v>
      </c>
      <c r="K152" s="159">
        <v>0</v>
      </c>
      <c r="L152" s="160">
        <v>0</v>
      </c>
      <c r="M152" s="161">
        <v>0</v>
      </c>
      <c r="N152" s="160">
        <f t="shared" si="4"/>
        <v>7</v>
      </c>
      <c r="O152" s="159">
        <f t="shared" si="4"/>
        <v>10219428.219999999</v>
      </c>
    </row>
    <row r="153" spans="1:15" x14ac:dyDescent="0.25">
      <c r="A153" s="45"/>
      <c r="B153" s="38" t="s">
        <v>72</v>
      </c>
      <c r="C153" s="27" t="s">
        <v>4</v>
      </c>
      <c r="D153" s="96">
        <v>230</v>
      </c>
      <c r="E153" s="175">
        <v>313022867.58999997</v>
      </c>
      <c r="F153" s="38" t="s">
        <v>72</v>
      </c>
      <c r="G153" s="27" t="s">
        <v>4</v>
      </c>
      <c r="H153" s="152">
        <v>81</v>
      </c>
      <c r="I153" s="163">
        <v>60576852.179999977</v>
      </c>
      <c r="J153" s="152">
        <v>153</v>
      </c>
      <c r="K153" s="164">
        <v>71179258.439999983</v>
      </c>
      <c r="L153" s="160">
        <v>234</v>
      </c>
      <c r="M153" s="161">
        <v>131756110.61999996</v>
      </c>
      <c r="N153" s="160">
        <f t="shared" si="4"/>
        <v>464</v>
      </c>
      <c r="O153" s="159">
        <f t="shared" si="4"/>
        <v>444778978.20999992</v>
      </c>
    </row>
    <row r="154" spans="1:15" x14ac:dyDescent="0.25">
      <c r="A154" s="46" t="s">
        <v>41</v>
      </c>
      <c r="B154" s="39"/>
      <c r="C154" s="29"/>
      <c r="D154" s="30">
        <v>25339</v>
      </c>
      <c r="E154" s="177">
        <v>621069272</v>
      </c>
      <c r="F154" s="39"/>
      <c r="G154" s="29"/>
      <c r="H154" s="142">
        <v>4814</v>
      </c>
      <c r="I154" s="143">
        <v>159984407.17999998</v>
      </c>
      <c r="J154" s="142">
        <v>4188</v>
      </c>
      <c r="K154" s="92">
        <v>108388053.43999998</v>
      </c>
      <c r="L154" s="42">
        <v>9002</v>
      </c>
      <c r="M154" s="162">
        <v>268372460.61999995</v>
      </c>
      <c r="N154" s="42">
        <f t="shared" si="4"/>
        <v>34341</v>
      </c>
      <c r="O154" s="92">
        <f t="shared" si="4"/>
        <v>889441732.61999989</v>
      </c>
    </row>
    <row r="155" spans="1:15" x14ac:dyDescent="0.25">
      <c r="A155" s="45" t="s">
        <v>42</v>
      </c>
      <c r="B155" s="38" t="s">
        <v>70</v>
      </c>
      <c r="C155" s="27" t="s">
        <v>3</v>
      </c>
      <c r="D155" s="96">
        <v>2604</v>
      </c>
      <c r="E155" s="175">
        <v>29665372.669999987</v>
      </c>
      <c r="F155" s="38" t="s">
        <v>74</v>
      </c>
      <c r="G155" s="27" t="s">
        <v>3</v>
      </c>
      <c r="H155" s="157">
        <v>182</v>
      </c>
      <c r="I155" s="163">
        <v>3612512</v>
      </c>
      <c r="J155" s="157">
        <v>84</v>
      </c>
      <c r="K155" s="164">
        <v>697010</v>
      </c>
      <c r="L155" s="160">
        <v>266</v>
      </c>
      <c r="M155" s="161">
        <v>4309522</v>
      </c>
      <c r="N155" s="160">
        <f t="shared" si="4"/>
        <v>2870</v>
      </c>
      <c r="O155" s="159">
        <f t="shared" si="4"/>
        <v>33974894.669999987</v>
      </c>
    </row>
    <row r="156" spans="1:15" x14ac:dyDescent="0.25">
      <c r="A156" s="45"/>
      <c r="B156" s="38" t="s">
        <v>70</v>
      </c>
      <c r="C156" s="27" t="s">
        <v>4</v>
      </c>
      <c r="D156" s="96">
        <v>23</v>
      </c>
      <c r="E156" s="175">
        <v>3014835.69</v>
      </c>
      <c r="F156" s="38" t="s">
        <v>74</v>
      </c>
      <c r="G156" s="27" t="s">
        <v>4</v>
      </c>
      <c r="H156" s="157">
        <v>0</v>
      </c>
      <c r="I156" s="158">
        <v>0</v>
      </c>
      <c r="J156" s="157">
        <v>0</v>
      </c>
      <c r="K156" s="159">
        <v>0</v>
      </c>
      <c r="L156" s="160">
        <v>0</v>
      </c>
      <c r="M156" s="161">
        <v>0</v>
      </c>
      <c r="N156" s="160">
        <f t="shared" si="4"/>
        <v>23</v>
      </c>
      <c r="O156" s="159">
        <f t="shared" si="4"/>
        <v>3014835.69</v>
      </c>
    </row>
    <row r="157" spans="1:15" x14ac:dyDescent="0.25">
      <c r="A157" s="45"/>
      <c r="B157" s="38" t="s">
        <v>72</v>
      </c>
      <c r="C157" s="27" t="s">
        <v>4</v>
      </c>
      <c r="D157" s="96">
        <v>58</v>
      </c>
      <c r="E157" s="175">
        <v>38103251.68999999</v>
      </c>
      <c r="F157" s="38" t="s">
        <v>72</v>
      </c>
      <c r="G157" s="27" t="s">
        <v>4</v>
      </c>
      <c r="H157" s="157">
        <v>20</v>
      </c>
      <c r="I157" s="158">
        <v>8250394.9000000013</v>
      </c>
      <c r="J157" s="157">
        <v>31</v>
      </c>
      <c r="K157" s="159">
        <v>8098162.4300000006</v>
      </c>
      <c r="L157" s="160">
        <v>51</v>
      </c>
      <c r="M157" s="161">
        <v>16348557.330000002</v>
      </c>
      <c r="N157" s="160">
        <f t="shared" si="4"/>
        <v>109</v>
      </c>
      <c r="O157" s="159">
        <f t="shared" si="4"/>
        <v>54451809.019999996</v>
      </c>
    </row>
    <row r="158" spans="1:15" x14ac:dyDescent="0.25">
      <c r="A158" s="46" t="s">
        <v>42</v>
      </c>
      <c r="B158" s="39"/>
      <c r="C158" s="29"/>
      <c r="D158" s="30">
        <v>2685</v>
      </c>
      <c r="E158" s="177">
        <v>70783460.049999982</v>
      </c>
      <c r="F158" s="39"/>
      <c r="G158" s="29"/>
      <c r="H158" s="142">
        <v>202</v>
      </c>
      <c r="I158" s="143">
        <v>11862906.900000002</v>
      </c>
      <c r="J158" s="142">
        <v>115</v>
      </c>
      <c r="K158" s="92">
        <v>8795172.4299999997</v>
      </c>
      <c r="L158" s="42">
        <v>317</v>
      </c>
      <c r="M158" s="162">
        <v>20658079.330000002</v>
      </c>
      <c r="N158" s="42">
        <f t="shared" si="4"/>
        <v>3002</v>
      </c>
      <c r="O158" s="92">
        <f t="shared" si="4"/>
        <v>91441539.37999998</v>
      </c>
    </row>
    <row r="159" spans="1:15" ht="15" customHeight="1" x14ac:dyDescent="0.25">
      <c r="A159" s="49" t="s">
        <v>43</v>
      </c>
      <c r="B159" s="38" t="s">
        <v>70</v>
      </c>
      <c r="C159" s="27" t="s">
        <v>3</v>
      </c>
      <c r="D159" s="28">
        <v>0</v>
      </c>
      <c r="E159" s="176">
        <v>0</v>
      </c>
      <c r="F159" s="38" t="s">
        <v>74</v>
      </c>
      <c r="G159" s="27" t="s">
        <v>3</v>
      </c>
      <c r="H159" s="157">
        <v>17</v>
      </c>
      <c r="I159" s="158">
        <v>361250</v>
      </c>
      <c r="J159" s="157">
        <v>0</v>
      </c>
      <c r="K159" s="159">
        <v>0</v>
      </c>
      <c r="L159" s="160">
        <v>17</v>
      </c>
      <c r="M159" s="161">
        <v>361250</v>
      </c>
      <c r="N159" s="160">
        <f t="shared" ref="N159:N162" si="5">+L159+D159</f>
        <v>17</v>
      </c>
      <c r="O159" s="159">
        <f t="shared" ref="O159:O162" si="6">+M159+E159</f>
        <v>361250</v>
      </c>
    </row>
    <row r="160" spans="1:15" x14ac:dyDescent="0.25">
      <c r="A160" s="45"/>
      <c r="B160" s="38" t="s">
        <v>70</v>
      </c>
      <c r="C160" s="27" t="s">
        <v>4</v>
      </c>
      <c r="D160" s="28">
        <v>0</v>
      </c>
      <c r="E160" s="176">
        <v>0</v>
      </c>
      <c r="F160" s="38" t="s">
        <v>74</v>
      </c>
      <c r="G160" s="27" t="s">
        <v>4</v>
      </c>
      <c r="H160" s="157">
        <v>1</v>
      </c>
      <c r="I160" s="158">
        <v>1403047.7</v>
      </c>
      <c r="J160" s="157">
        <v>0</v>
      </c>
      <c r="K160" s="159">
        <v>0</v>
      </c>
      <c r="L160" s="160">
        <v>1</v>
      </c>
      <c r="M160" s="161">
        <v>1403047.7</v>
      </c>
      <c r="N160" s="160">
        <f t="shared" si="5"/>
        <v>1</v>
      </c>
      <c r="O160" s="159">
        <f t="shared" si="6"/>
        <v>1403047.7</v>
      </c>
    </row>
    <row r="161" spans="1:15" x14ac:dyDescent="0.25">
      <c r="A161" s="45"/>
      <c r="B161" s="38" t="s">
        <v>72</v>
      </c>
      <c r="C161" s="27" t="s">
        <v>4</v>
      </c>
      <c r="D161" s="28">
        <v>0</v>
      </c>
      <c r="E161" s="176">
        <v>0</v>
      </c>
      <c r="F161" s="38" t="s">
        <v>72</v>
      </c>
      <c r="G161" s="27" t="s">
        <v>4</v>
      </c>
      <c r="H161" s="157">
        <v>0</v>
      </c>
      <c r="I161" s="158">
        <v>0</v>
      </c>
      <c r="J161" s="157">
        <v>0</v>
      </c>
      <c r="K161" s="159">
        <v>0</v>
      </c>
      <c r="L161" s="160">
        <v>0</v>
      </c>
      <c r="M161" s="161">
        <v>0</v>
      </c>
      <c r="N161" s="160">
        <f t="shared" si="5"/>
        <v>0</v>
      </c>
      <c r="O161" s="159">
        <f t="shared" si="6"/>
        <v>0</v>
      </c>
    </row>
    <row r="162" spans="1:15" ht="15" customHeight="1" x14ac:dyDescent="0.25">
      <c r="A162" s="50" t="s">
        <v>43</v>
      </c>
      <c r="B162" s="39"/>
      <c r="C162" s="29"/>
      <c r="D162" s="30">
        <v>0</v>
      </c>
      <c r="E162" s="177">
        <v>0</v>
      </c>
      <c r="F162" s="39"/>
      <c r="G162" s="29"/>
      <c r="H162" s="142">
        <v>18</v>
      </c>
      <c r="I162" s="143">
        <v>1764297.7</v>
      </c>
      <c r="J162" s="142">
        <v>0</v>
      </c>
      <c r="K162" s="92">
        <v>0</v>
      </c>
      <c r="L162" s="42">
        <v>18</v>
      </c>
      <c r="M162" s="162">
        <v>1764297.7</v>
      </c>
      <c r="N162" s="42">
        <f t="shared" si="5"/>
        <v>18</v>
      </c>
      <c r="O162" s="92">
        <f t="shared" si="6"/>
        <v>1764297.7</v>
      </c>
    </row>
    <row r="163" spans="1:15" x14ac:dyDescent="0.25">
      <c r="A163" s="45" t="s">
        <v>44</v>
      </c>
      <c r="B163" s="38" t="s">
        <v>70</v>
      </c>
      <c r="C163" s="27" t="s">
        <v>3</v>
      </c>
      <c r="D163" s="96">
        <v>31137</v>
      </c>
      <c r="E163" s="175">
        <v>357680124.29000098</v>
      </c>
      <c r="F163" s="38" t="s">
        <v>74</v>
      </c>
      <c r="G163" s="27" t="s">
        <v>3</v>
      </c>
      <c r="H163" s="152">
        <v>6540</v>
      </c>
      <c r="I163" s="163">
        <v>136963424</v>
      </c>
      <c r="J163" s="152">
        <v>5495</v>
      </c>
      <c r="K163" s="164">
        <v>49472912</v>
      </c>
      <c r="L163" s="160">
        <v>12035</v>
      </c>
      <c r="M163" s="161">
        <v>186436336</v>
      </c>
      <c r="N163" s="160">
        <f t="shared" si="4"/>
        <v>43172</v>
      </c>
      <c r="O163" s="159">
        <f t="shared" si="4"/>
        <v>544116460.29000092</v>
      </c>
    </row>
    <row r="164" spans="1:15" x14ac:dyDescent="0.25">
      <c r="A164" s="45"/>
      <c r="B164" s="38" t="s">
        <v>70</v>
      </c>
      <c r="C164" s="27" t="s">
        <v>4</v>
      </c>
      <c r="D164" s="96">
        <v>10</v>
      </c>
      <c r="E164" s="175">
        <v>8329877.1200000001</v>
      </c>
      <c r="F164" s="38" t="s">
        <v>74</v>
      </c>
      <c r="G164" s="27" t="s">
        <v>4</v>
      </c>
      <c r="H164" s="157">
        <v>8</v>
      </c>
      <c r="I164" s="158">
        <v>14693766.300000001</v>
      </c>
      <c r="J164" s="152">
        <v>16</v>
      </c>
      <c r="K164" s="164">
        <v>18545640.119999997</v>
      </c>
      <c r="L164" s="160">
        <v>24</v>
      </c>
      <c r="M164" s="161">
        <v>33239406.419999998</v>
      </c>
      <c r="N164" s="160">
        <f t="shared" si="4"/>
        <v>34</v>
      </c>
      <c r="O164" s="159">
        <f t="shared" si="4"/>
        <v>41569283.539999999</v>
      </c>
    </row>
    <row r="165" spans="1:15" x14ac:dyDescent="0.25">
      <c r="A165" s="45"/>
      <c r="B165" s="38" t="s">
        <v>72</v>
      </c>
      <c r="C165" s="27" t="s">
        <v>4</v>
      </c>
      <c r="D165" s="96">
        <v>404</v>
      </c>
      <c r="E165" s="175">
        <v>553025649.23000014</v>
      </c>
      <c r="F165" s="38" t="s">
        <v>72</v>
      </c>
      <c r="G165" s="27" t="s">
        <v>4</v>
      </c>
      <c r="H165" s="157">
        <v>149</v>
      </c>
      <c r="I165" s="158">
        <v>80151566.290000007</v>
      </c>
      <c r="J165" s="152">
        <v>302</v>
      </c>
      <c r="K165" s="164">
        <v>98447572.450000003</v>
      </c>
      <c r="L165" s="160">
        <v>451</v>
      </c>
      <c r="M165" s="161">
        <v>178599138.74000001</v>
      </c>
      <c r="N165" s="160">
        <f t="shared" si="4"/>
        <v>855</v>
      </c>
      <c r="O165" s="159">
        <f t="shared" si="4"/>
        <v>731624787.97000015</v>
      </c>
    </row>
    <row r="166" spans="1:15" x14ac:dyDescent="0.25">
      <c r="A166" s="46" t="s">
        <v>44</v>
      </c>
      <c r="B166" s="39"/>
      <c r="C166" s="29"/>
      <c r="D166" s="30">
        <v>31551</v>
      </c>
      <c r="E166" s="177">
        <v>919035650.64000106</v>
      </c>
      <c r="F166" s="39"/>
      <c r="G166" s="29"/>
      <c r="H166" s="142">
        <v>6697</v>
      </c>
      <c r="I166" s="143">
        <v>231808756.59000003</v>
      </c>
      <c r="J166" s="142">
        <v>5813</v>
      </c>
      <c r="K166" s="92">
        <v>166466124.56999999</v>
      </c>
      <c r="L166" s="42">
        <v>12510</v>
      </c>
      <c r="M166" s="162">
        <v>398274881.15999997</v>
      </c>
      <c r="N166" s="42">
        <f t="shared" si="4"/>
        <v>44061</v>
      </c>
      <c r="O166" s="92">
        <f t="shared" si="4"/>
        <v>1317310531.8000011</v>
      </c>
    </row>
    <row r="167" spans="1:15" x14ac:dyDescent="0.25">
      <c r="A167" s="45" t="s">
        <v>45</v>
      </c>
      <c r="B167" s="38" t="s">
        <v>70</v>
      </c>
      <c r="C167" s="27" t="s">
        <v>3</v>
      </c>
      <c r="D167" s="96">
        <v>6325</v>
      </c>
      <c r="E167" s="175">
        <v>74132387.579999968</v>
      </c>
      <c r="F167" s="38" t="s">
        <v>74</v>
      </c>
      <c r="G167" s="27" t="s">
        <v>3</v>
      </c>
      <c r="H167" s="152">
        <v>2441</v>
      </c>
      <c r="I167" s="163">
        <v>50978753.670000002</v>
      </c>
      <c r="J167" s="152">
        <v>1821</v>
      </c>
      <c r="K167" s="164">
        <v>16771918</v>
      </c>
      <c r="L167" s="160">
        <v>4262</v>
      </c>
      <c r="M167" s="161">
        <v>67750671.670000002</v>
      </c>
      <c r="N167" s="160">
        <f t="shared" si="4"/>
        <v>10587</v>
      </c>
      <c r="O167" s="159">
        <f t="shared" si="4"/>
        <v>141883059.24999997</v>
      </c>
    </row>
    <row r="168" spans="1:15" x14ac:dyDescent="0.25">
      <c r="A168" s="45"/>
      <c r="B168" s="38" t="s">
        <v>70</v>
      </c>
      <c r="C168" s="27" t="s">
        <v>4</v>
      </c>
      <c r="D168" s="96">
        <v>18</v>
      </c>
      <c r="E168" s="175">
        <v>17223890.449999999</v>
      </c>
      <c r="F168" s="38" t="s">
        <v>74</v>
      </c>
      <c r="G168" s="27" t="s">
        <v>4</v>
      </c>
      <c r="H168" s="157">
        <v>3</v>
      </c>
      <c r="I168" s="158">
        <v>1375208.76</v>
      </c>
      <c r="J168" s="157">
        <v>0</v>
      </c>
      <c r="K168" s="159">
        <v>0</v>
      </c>
      <c r="L168" s="160">
        <v>3</v>
      </c>
      <c r="M168" s="161">
        <v>1375208.76</v>
      </c>
      <c r="N168" s="160">
        <f t="shared" si="4"/>
        <v>21</v>
      </c>
      <c r="O168" s="159">
        <f t="shared" si="4"/>
        <v>18599099.210000001</v>
      </c>
    </row>
    <row r="169" spans="1:15" x14ac:dyDescent="0.25">
      <c r="A169" s="45"/>
      <c r="B169" s="38" t="s">
        <v>72</v>
      </c>
      <c r="C169" s="27" t="s">
        <v>4</v>
      </c>
      <c r="D169" s="96">
        <v>243</v>
      </c>
      <c r="E169" s="175">
        <v>214764142.51999995</v>
      </c>
      <c r="F169" s="38" t="s">
        <v>72</v>
      </c>
      <c r="G169" s="27" t="s">
        <v>4</v>
      </c>
      <c r="H169" s="157">
        <v>87</v>
      </c>
      <c r="I169" s="158">
        <v>53503607.939999983</v>
      </c>
      <c r="J169" s="152">
        <v>172</v>
      </c>
      <c r="K169" s="164">
        <v>62670262.149999976</v>
      </c>
      <c r="L169" s="160">
        <v>259</v>
      </c>
      <c r="M169" s="161">
        <v>116173870.08999996</v>
      </c>
      <c r="N169" s="160">
        <f t="shared" si="4"/>
        <v>502</v>
      </c>
      <c r="O169" s="159">
        <f t="shared" si="4"/>
        <v>330938012.6099999</v>
      </c>
    </row>
    <row r="170" spans="1:15" x14ac:dyDescent="0.25">
      <c r="A170" s="46" t="s">
        <v>45</v>
      </c>
      <c r="B170" s="39"/>
      <c r="C170" s="29"/>
      <c r="D170" s="30">
        <v>6586</v>
      </c>
      <c r="E170" s="177">
        <v>306120420.54999995</v>
      </c>
      <c r="F170" s="39"/>
      <c r="G170" s="29"/>
      <c r="H170" s="142">
        <v>2531</v>
      </c>
      <c r="I170" s="143">
        <v>105857570.36999997</v>
      </c>
      <c r="J170" s="142">
        <v>1993</v>
      </c>
      <c r="K170" s="92">
        <v>79442180.149999976</v>
      </c>
      <c r="L170" s="42">
        <v>4524</v>
      </c>
      <c r="M170" s="162">
        <v>185299750.51999998</v>
      </c>
      <c r="N170" s="42">
        <f t="shared" si="4"/>
        <v>11110</v>
      </c>
      <c r="O170" s="92">
        <f t="shared" si="4"/>
        <v>491420171.06999993</v>
      </c>
    </row>
    <row r="171" spans="1:15" x14ac:dyDescent="0.25">
      <c r="A171" s="45" t="s">
        <v>46</v>
      </c>
      <c r="B171" s="38" t="s">
        <v>70</v>
      </c>
      <c r="C171" s="27" t="s">
        <v>3</v>
      </c>
      <c r="D171" s="96">
        <v>11041</v>
      </c>
      <c r="E171" s="175">
        <v>121755835.01000027</v>
      </c>
      <c r="F171" s="38" t="s">
        <v>74</v>
      </c>
      <c r="G171" s="27" t="s">
        <v>3</v>
      </c>
      <c r="H171" s="152">
        <v>2150</v>
      </c>
      <c r="I171" s="163">
        <v>45241271</v>
      </c>
      <c r="J171" s="152">
        <v>2064</v>
      </c>
      <c r="K171" s="164">
        <v>19516021</v>
      </c>
      <c r="L171" s="160">
        <v>4214</v>
      </c>
      <c r="M171" s="161">
        <v>64757292</v>
      </c>
      <c r="N171" s="160">
        <f t="shared" si="4"/>
        <v>15255</v>
      </c>
      <c r="O171" s="159">
        <f t="shared" si="4"/>
        <v>186513127.01000029</v>
      </c>
    </row>
    <row r="172" spans="1:15" x14ac:dyDescent="0.25">
      <c r="A172" s="45"/>
      <c r="B172" s="38" t="s">
        <v>70</v>
      </c>
      <c r="C172" s="27" t="s">
        <v>4</v>
      </c>
      <c r="D172" s="96">
        <v>5</v>
      </c>
      <c r="E172" s="175">
        <v>6503763.6900000013</v>
      </c>
      <c r="F172" s="38" t="s">
        <v>74</v>
      </c>
      <c r="G172" s="27" t="s">
        <v>4</v>
      </c>
      <c r="H172" s="157">
        <v>1</v>
      </c>
      <c r="I172" s="158">
        <v>531899.97</v>
      </c>
      <c r="J172" s="157">
        <v>0</v>
      </c>
      <c r="K172" s="159">
        <v>0</v>
      </c>
      <c r="L172" s="160">
        <v>1</v>
      </c>
      <c r="M172" s="161">
        <v>531899.97</v>
      </c>
      <c r="N172" s="160">
        <f t="shared" si="4"/>
        <v>6</v>
      </c>
      <c r="O172" s="159">
        <f t="shared" si="4"/>
        <v>7035663.6600000011</v>
      </c>
    </row>
    <row r="173" spans="1:15" x14ac:dyDescent="0.25">
      <c r="A173" s="45"/>
      <c r="B173" s="38" t="s">
        <v>72</v>
      </c>
      <c r="C173" s="27" t="s">
        <v>4</v>
      </c>
      <c r="D173" s="96">
        <v>129</v>
      </c>
      <c r="E173" s="175">
        <v>137442299.51999995</v>
      </c>
      <c r="F173" s="38" t="s">
        <v>72</v>
      </c>
      <c r="G173" s="27" t="s">
        <v>4</v>
      </c>
      <c r="H173" s="157">
        <v>44</v>
      </c>
      <c r="I173" s="163">
        <v>29155618.390000004</v>
      </c>
      <c r="J173" s="152">
        <v>92</v>
      </c>
      <c r="K173" s="164">
        <v>36886135.529999964</v>
      </c>
      <c r="L173" s="160">
        <v>136</v>
      </c>
      <c r="M173" s="161">
        <v>66041753.919999972</v>
      </c>
      <c r="N173" s="160">
        <f t="shared" si="4"/>
        <v>265</v>
      </c>
      <c r="O173" s="159">
        <f t="shared" si="4"/>
        <v>203484053.43999994</v>
      </c>
    </row>
    <row r="174" spans="1:15" x14ac:dyDescent="0.25">
      <c r="A174" s="46" t="s">
        <v>46</v>
      </c>
      <c r="B174" s="39"/>
      <c r="C174" s="29"/>
      <c r="D174" s="30">
        <v>11175</v>
      </c>
      <c r="E174" s="177">
        <v>265701898.22000021</v>
      </c>
      <c r="F174" s="39"/>
      <c r="G174" s="29"/>
      <c r="H174" s="142">
        <v>2195</v>
      </c>
      <c r="I174" s="143">
        <v>74928789.359999999</v>
      </c>
      <c r="J174" s="142">
        <v>2156</v>
      </c>
      <c r="K174" s="92">
        <v>56402156.529999964</v>
      </c>
      <c r="L174" s="42">
        <v>4351</v>
      </c>
      <c r="M174" s="162">
        <v>131330945.88999997</v>
      </c>
      <c r="N174" s="42">
        <f t="shared" si="4"/>
        <v>15526</v>
      </c>
      <c r="O174" s="92">
        <f t="shared" si="4"/>
        <v>397032844.11000019</v>
      </c>
    </row>
    <row r="175" spans="1:15" x14ac:dyDescent="0.25">
      <c r="A175" s="47" t="s">
        <v>47</v>
      </c>
      <c r="B175" s="38" t="s">
        <v>70</v>
      </c>
      <c r="C175" s="27" t="s">
        <v>3</v>
      </c>
      <c r="D175" s="96">
        <v>11</v>
      </c>
      <c r="E175" s="175">
        <v>133001.19</v>
      </c>
      <c r="F175" s="38" t="s">
        <v>74</v>
      </c>
      <c r="G175" s="27" t="s">
        <v>3</v>
      </c>
      <c r="H175" s="157">
        <v>0</v>
      </c>
      <c r="I175" s="158">
        <v>0</v>
      </c>
      <c r="J175" s="157">
        <v>0</v>
      </c>
      <c r="K175" s="159">
        <v>0</v>
      </c>
      <c r="L175" s="160">
        <v>0</v>
      </c>
      <c r="M175" s="161">
        <v>0</v>
      </c>
      <c r="N175" s="160">
        <f t="shared" si="4"/>
        <v>11</v>
      </c>
      <c r="O175" s="159">
        <f t="shared" si="4"/>
        <v>133001.19</v>
      </c>
    </row>
    <row r="176" spans="1:15" x14ac:dyDescent="0.25">
      <c r="A176" s="48"/>
      <c r="B176" s="38" t="s">
        <v>70</v>
      </c>
      <c r="C176" s="27" t="s">
        <v>4</v>
      </c>
      <c r="D176" s="28">
        <v>0</v>
      </c>
      <c r="E176" s="176">
        <v>0</v>
      </c>
      <c r="F176" s="38" t="s">
        <v>74</v>
      </c>
      <c r="G176" s="27" t="s">
        <v>4</v>
      </c>
      <c r="H176" s="157">
        <v>0</v>
      </c>
      <c r="I176" s="158">
        <v>0</v>
      </c>
      <c r="J176" s="157">
        <v>0</v>
      </c>
      <c r="K176" s="159">
        <v>0</v>
      </c>
      <c r="L176" s="160">
        <v>0</v>
      </c>
      <c r="M176" s="161">
        <v>0</v>
      </c>
      <c r="N176" s="160">
        <f t="shared" si="4"/>
        <v>0</v>
      </c>
      <c r="O176" s="159">
        <f t="shared" si="4"/>
        <v>0</v>
      </c>
    </row>
    <row r="177" spans="1:15" x14ac:dyDescent="0.25">
      <c r="A177" s="48"/>
      <c r="B177" s="38" t="s">
        <v>72</v>
      </c>
      <c r="C177" s="27" t="s">
        <v>4</v>
      </c>
      <c r="D177" s="28">
        <v>0</v>
      </c>
      <c r="E177" s="176">
        <v>0</v>
      </c>
      <c r="F177" s="38" t="s">
        <v>72</v>
      </c>
      <c r="G177" s="27" t="s">
        <v>4</v>
      </c>
      <c r="H177" s="157">
        <v>0</v>
      </c>
      <c r="I177" s="158">
        <v>0</v>
      </c>
      <c r="J177" s="157">
        <v>0</v>
      </c>
      <c r="K177" s="159">
        <v>0</v>
      </c>
      <c r="L177" s="160">
        <v>0</v>
      </c>
      <c r="M177" s="161">
        <v>0</v>
      </c>
      <c r="N177" s="160">
        <f t="shared" si="4"/>
        <v>0</v>
      </c>
      <c r="O177" s="159">
        <f t="shared" si="4"/>
        <v>0</v>
      </c>
    </row>
    <row r="178" spans="1:15" x14ac:dyDescent="0.25">
      <c r="A178" s="46" t="s">
        <v>47</v>
      </c>
      <c r="B178" s="39"/>
      <c r="C178" s="29"/>
      <c r="D178" s="30">
        <v>11</v>
      </c>
      <c r="E178" s="177">
        <v>133001.19</v>
      </c>
      <c r="F178" s="39"/>
      <c r="G178" s="29"/>
      <c r="H178" s="142">
        <v>0</v>
      </c>
      <c r="I178" s="143">
        <v>0</v>
      </c>
      <c r="J178" s="142">
        <v>0</v>
      </c>
      <c r="K178" s="92">
        <v>0</v>
      </c>
      <c r="L178" s="42">
        <v>0</v>
      </c>
      <c r="M178" s="162">
        <v>0</v>
      </c>
      <c r="N178" s="42">
        <f t="shared" si="4"/>
        <v>11</v>
      </c>
      <c r="O178" s="92">
        <f t="shared" si="4"/>
        <v>133001.19</v>
      </c>
    </row>
    <row r="179" spans="1:15" x14ac:dyDescent="0.25">
      <c r="A179" s="45" t="s">
        <v>48</v>
      </c>
      <c r="B179" s="38" t="s">
        <v>70</v>
      </c>
      <c r="C179" s="27" t="s">
        <v>3</v>
      </c>
      <c r="D179" s="96">
        <v>38897</v>
      </c>
      <c r="E179" s="175">
        <v>450988973.10999882</v>
      </c>
      <c r="F179" s="38" t="s">
        <v>74</v>
      </c>
      <c r="G179" s="27" t="s">
        <v>3</v>
      </c>
      <c r="H179" s="152">
        <v>5864</v>
      </c>
      <c r="I179" s="163">
        <v>122095533</v>
      </c>
      <c r="J179" s="152">
        <v>4993</v>
      </c>
      <c r="K179" s="164">
        <v>44506096</v>
      </c>
      <c r="L179" s="160">
        <v>10857</v>
      </c>
      <c r="M179" s="161">
        <v>166601629</v>
      </c>
      <c r="N179" s="160">
        <f t="shared" si="4"/>
        <v>49754</v>
      </c>
      <c r="O179" s="159">
        <f t="shared" si="4"/>
        <v>617590602.10999882</v>
      </c>
    </row>
    <row r="180" spans="1:15" x14ac:dyDescent="0.25">
      <c r="A180" s="45"/>
      <c r="B180" s="38" t="s">
        <v>70</v>
      </c>
      <c r="C180" s="27" t="s">
        <v>4</v>
      </c>
      <c r="D180" s="96">
        <v>44</v>
      </c>
      <c r="E180" s="175">
        <v>61128103.160000004</v>
      </c>
      <c r="F180" s="38" t="s">
        <v>74</v>
      </c>
      <c r="G180" s="27" t="s">
        <v>4</v>
      </c>
      <c r="H180" s="157">
        <v>6</v>
      </c>
      <c r="I180" s="158">
        <v>13381114.25</v>
      </c>
      <c r="J180" s="152">
        <v>9</v>
      </c>
      <c r="K180" s="164">
        <v>10535068.129999999</v>
      </c>
      <c r="L180" s="160">
        <v>15</v>
      </c>
      <c r="M180" s="161">
        <v>23916182.379999999</v>
      </c>
      <c r="N180" s="160">
        <f t="shared" si="4"/>
        <v>59</v>
      </c>
      <c r="O180" s="159">
        <f t="shared" si="4"/>
        <v>85044285.540000007</v>
      </c>
    </row>
    <row r="181" spans="1:15" x14ac:dyDescent="0.25">
      <c r="A181" s="45"/>
      <c r="B181" s="38" t="s">
        <v>72</v>
      </c>
      <c r="C181" s="27" t="s">
        <v>4</v>
      </c>
      <c r="D181" s="96">
        <v>380</v>
      </c>
      <c r="E181" s="175">
        <v>569736556.28999937</v>
      </c>
      <c r="F181" s="38" t="s">
        <v>72</v>
      </c>
      <c r="G181" s="27" t="s">
        <v>4</v>
      </c>
      <c r="H181" s="157">
        <v>93</v>
      </c>
      <c r="I181" s="158">
        <v>64054773.609999992</v>
      </c>
      <c r="J181" s="152">
        <v>321</v>
      </c>
      <c r="K181" s="164">
        <v>94276189.110000014</v>
      </c>
      <c r="L181" s="160">
        <v>414</v>
      </c>
      <c r="M181" s="161">
        <v>158330962.72</v>
      </c>
      <c r="N181" s="160">
        <f t="shared" si="4"/>
        <v>794</v>
      </c>
      <c r="O181" s="159">
        <f t="shared" si="4"/>
        <v>728067519.00999939</v>
      </c>
    </row>
    <row r="182" spans="1:15" x14ac:dyDescent="0.25">
      <c r="A182" s="46" t="s">
        <v>48</v>
      </c>
      <c r="B182" s="39"/>
      <c r="C182" s="29"/>
      <c r="D182" s="30">
        <v>39321</v>
      </c>
      <c r="E182" s="177">
        <v>1081853632.5599983</v>
      </c>
      <c r="F182" s="39"/>
      <c r="G182" s="29"/>
      <c r="H182" s="142">
        <v>5963</v>
      </c>
      <c r="I182" s="143">
        <v>199531420.85999998</v>
      </c>
      <c r="J182" s="142">
        <v>5323</v>
      </c>
      <c r="K182" s="92">
        <v>149317353.24000001</v>
      </c>
      <c r="L182" s="42">
        <v>11286</v>
      </c>
      <c r="M182" s="162">
        <v>348848774.10000002</v>
      </c>
      <c r="N182" s="42">
        <f t="shared" si="4"/>
        <v>50607</v>
      </c>
      <c r="O182" s="92">
        <f t="shared" si="4"/>
        <v>1430702406.6599984</v>
      </c>
    </row>
    <row r="183" spans="1:15" x14ac:dyDescent="0.25">
      <c r="A183" s="45" t="s">
        <v>49</v>
      </c>
      <c r="B183" s="38" t="s">
        <v>70</v>
      </c>
      <c r="C183" s="27" t="s">
        <v>3</v>
      </c>
      <c r="D183" s="96">
        <v>862</v>
      </c>
      <c r="E183" s="175">
        <v>9798651.7900000047</v>
      </c>
      <c r="F183" s="38" t="s">
        <v>74</v>
      </c>
      <c r="G183" s="27" t="s">
        <v>3</v>
      </c>
      <c r="H183" s="152">
        <v>2648</v>
      </c>
      <c r="I183" s="163">
        <v>56241668</v>
      </c>
      <c r="J183" s="157">
        <v>189</v>
      </c>
      <c r="K183" s="159">
        <v>1632000</v>
      </c>
      <c r="L183" s="160">
        <v>2837</v>
      </c>
      <c r="M183" s="161">
        <v>57873668</v>
      </c>
      <c r="N183" s="160">
        <f t="shared" si="4"/>
        <v>3699</v>
      </c>
      <c r="O183" s="159">
        <f t="shared" si="4"/>
        <v>67672319.790000007</v>
      </c>
    </row>
    <row r="184" spans="1:15" x14ac:dyDescent="0.25">
      <c r="A184" s="45"/>
      <c r="B184" s="38" t="s">
        <v>70</v>
      </c>
      <c r="C184" s="27" t="s">
        <v>4</v>
      </c>
      <c r="D184" s="28">
        <v>0</v>
      </c>
      <c r="E184" s="176">
        <v>0</v>
      </c>
      <c r="F184" s="38" t="s">
        <v>74</v>
      </c>
      <c r="G184" s="27" t="s">
        <v>4</v>
      </c>
      <c r="H184" s="157">
        <v>48</v>
      </c>
      <c r="I184" s="158">
        <v>49039157</v>
      </c>
      <c r="J184" s="157">
        <v>4</v>
      </c>
      <c r="K184" s="159">
        <v>3164146</v>
      </c>
      <c r="L184" s="160">
        <v>52</v>
      </c>
      <c r="M184" s="161">
        <v>52203303</v>
      </c>
      <c r="N184" s="160">
        <f t="shared" si="4"/>
        <v>52</v>
      </c>
      <c r="O184" s="159">
        <f t="shared" si="4"/>
        <v>52203303</v>
      </c>
    </row>
    <row r="185" spans="1:15" x14ac:dyDescent="0.25">
      <c r="A185" s="45"/>
      <c r="B185" s="38" t="s">
        <v>72</v>
      </c>
      <c r="C185" s="27" t="s">
        <v>4</v>
      </c>
      <c r="D185" s="28">
        <v>0</v>
      </c>
      <c r="E185" s="176">
        <v>0</v>
      </c>
      <c r="F185" s="38" t="s">
        <v>72</v>
      </c>
      <c r="G185" s="27" t="s">
        <v>4</v>
      </c>
      <c r="H185" s="157">
        <v>0</v>
      </c>
      <c r="I185" s="158">
        <v>0</v>
      </c>
      <c r="J185" s="157">
        <v>0</v>
      </c>
      <c r="K185" s="159">
        <v>0</v>
      </c>
      <c r="L185" s="160">
        <v>0</v>
      </c>
      <c r="M185" s="161">
        <v>0</v>
      </c>
      <c r="N185" s="160">
        <f t="shared" si="4"/>
        <v>0</v>
      </c>
      <c r="O185" s="159">
        <f t="shared" si="4"/>
        <v>0</v>
      </c>
    </row>
    <row r="186" spans="1:15" x14ac:dyDescent="0.25">
      <c r="A186" s="46" t="s">
        <v>49</v>
      </c>
      <c r="B186" s="39"/>
      <c r="C186" s="29"/>
      <c r="D186" s="30">
        <v>862</v>
      </c>
      <c r="E186" s="177">
        <v>9798651.7900000047</v>
      </c>
      <c r="F186" s="39"/>
      <c r="G186" s="29"/>
      <c r="H186" s="142">
        <v>2696</v>
      </c>
      <c r="I186" s="143">
        <v>105280825</v>
      </c>
      <c r="J186" s="142">
        <v>193</v>
      </c>
      <c r="K186" s="92">
        <v>4796146</v>
      </c>
      <c r="L186" s="42">
        <v>2889</v>
      </c>
      <c r="M186" s="162">
        <v>110076971</v>
      </c>
      <c r="N186" s="42">
        <f t="shared" si="4"/>
        <v>3751</v>
      </c>
      <c r="O186" s="92">
        <f t="shared" si="4"/>
        <v>119875622.79000001</v>
      </c>
    </row>
    <row r="187" spans="1:15" x14ac:dyDescent="0.25">
      <c r="A187" s="45" t="s">
        <v>50</v>
      </c>
      <c r="B187" s="38" t="s">
        <v>70</v>
      </c>
      <c r="C187" s="27" t="s">
        <v>3</v>
      </c>
      <c r="D187" s="96">
        <v>2238</v>
      </c>
      <c r="E187" s="175">
        <v>26167859.819999997</v>
      </c>
      <c r="F187" s="38" t="s">
        <v>74</v>
      </c>
      <c r="G187" s="27" t="s">
        <v>3</v>
      </c>
      <c r="H187" s="152">
        <v>545</v>
      </c>
      <c r="I187" s="163">
        <v>11269598</v>
      </c>
      <c r="J187" s="152">
        <v>508</v>
      </c>
      <c r="K187" s="164">
        <v>4390269</v>
      </c>
      <c r="L187" s="160">
        <v>1053</v>
      </c>
      <c r="M187" s="161">
        <v>15659867</v>
      </c>
      <c r="N187" s="160">
        <f t="shared" si="4"/>
        <v>3291</v>
      </c>
      <c r="O187" s="159">
        <f t="shared" si="4"/>
        <v>41827726.819999993</v>
      </c>
    </row>
    <row r="188" spans="1:15" x14ac:dyDescent="0.25">
      <c r="A188" s="45"/>
      <c r="B188" s="38" t="s">
        <v>70</v>
      </c>
      <c r="C188" s="27" t="s">
        <v>4</v>
      </c>
      <c r="D188" s="96">
        <v>3</v>
      </c>
      <c r="E188" s="175">
        <v>3648488.2999999993</v>
      </c>
      <c r="F188" s="38" t="s">
        <v>74</v>
      </c>
      <c r="G188" s="27" t="s">
        <v>4</v>
      </c>
      <c r="H188" s="157">
        <v>0</v>
      </c>
      <c r="I188" s="158">
        <v>0</v>
      </c>
      <c r="J188" s="157">
        <v>0</v>
      </c>
      <c r="K188" s="159">
        <v>0</v>
      </c>
      <c r="L188" s="160">
        <v>0</v>
      </c>
      <c r="M188" s="161">
        <v>0</v>
      </c>
      <c r="N188" s="160">
        <f t="shared" si="4"/>
        <v>3</v>
      </c>
      <c r="O188" s="159">
        <f t="shared" si="4"/>
        <v>3648488.2999999993</v>
      </c>
    </row>
    <row r="189" spans="1:15" x14ac:dyDescent="0.25">
      <c r="A189" s="45"/>
      <c r="B189" s="38" t="s">
        <v>72</v>
      </c>
      <c r="C189" s="27" t="s">
        <v>4</v>
      </c>
      <c r="D189" s="96">
        <v>27</v>
      </c>
      <c r="E189" s="175">
        <v>38604515.979999982</v>
      </c>
      <c r="F189" s="38" t="s">
        <v>72</v>
      </c>
      <c r="G189" s="27" t="s">
        <v>4</v>
      </c>
      <c r="H189" s="157">
        <v>3</v>
      </c>
      <c r="I189" s="158">
        <v>1801967.0699999998</v>
      </c>
      <c r="J189" s="157">
        <v>22</v>
      </c>
      <c r="K189" s="159">
        <v>14973059.729999999</v>
      </c>
      <c r="L189" s="160">
        <v>25</v>
      </c>
      <c r="M189" s="161">
        <v>16775026.799999999</v>
      </c>
      <c r="N189" s="160">
        <f t="shared" si="4"/>
        <v>52</v>
      </c>
      <c r="O189" s="159">
        <f t="shared" si="4"/>
        <v>55379542.779999979</v>
      </c>
    </row>
    <row r="190" spans="1:15" x14ac:dyDescent="0.25">
      <c r="A190" s="46" t="s">
        <v>50</v>
      </c>
      <c r="B190" s="39"/>
      <c r="C190" s="29"/>
      <c r="D190" s="30">
        <v>2268</v>
      </c>
      <c r="E190" s="177">
        <v>68420864.099999979</v>
      </c>
      <c r="F190" s="39"/>
      <c r="G190" s="29"/>
      <c r="H190" s="142">
        <v>548</v>
      </c>
      <c r="I190" s="143">
        <v>13071565.07</v>
      </c>
      <c r="J190" s="142">
        <v>530</v>
      </c>
      <c r="K190" s="92">
        <v>19363328.729999997</v>
      </c>
      <c r="L190" s="42">
        <v>1078</v>
      </c>
      <c r="M190" s="162">
        <v>32434893.799999997</v>
      </c>
      <c r="N190" s="42">
        <f t="shared" si="4"/>
        <v>3346</v>
      </c>
      <c r="O190" s="92">
        <f t="shared" si="4"/>
        <v>100855757.89999998</v>
      </c>
    </row>
    <row r="191" spans="1:15" x14ac:dyDescent="0.25">
      <c r="A191" s="45" t="s">
        <v>51</v>
      </c>
      <c r="B191" s="38" t="s">
        <v>70</v>
      </c>
      <c r="C191" s="27" t="s">
        <v>3</v>
      </c>
      <c r="D191" s="96">
        <v>9310</v>
      </c>
      <c r="E191" s="175">
        <v>114023593.73000011</v>
      </c>
      <c r="F191" s="38" t="s">
        <v>74</v>
      </c>
      <c r="G191" s="27" t="s">
        <v>3</v>
      </c>
      <c r="H191" s="152">
        <v>2250</v>
      </c>
      <c r="I191" s="163">
        <v>47366270</v>
      </c>
      <c r="J191" s="152">
        <v>1467</v>
      </c>
      <c r="K191" s="164">
        <v>12999342</v>
      </c>
      <c r="L191" s="160">
        <v>3717</v>
      </c>
      <c r="M191" s="161">
        <v>60365612</v>
      </c>
      <c r="N191" s="160">
        <f t="shared" si="4"/>
        <v>13027</v>
      </c>
      <c r="O191" s="159">
        <f t="shared" si="4"/>
        <v>174389205.73000011</v>
      </c>
    </row>
    <row r="192" spans="1:15" x14ac:dyDescent="0.25">
      <c r="A192" s="45"/>
      <c r="B192" s="38" t="s">
        <v>70</v>
      </c>
      <c r="C192" s="27" t="s">
        <v>4</v>
      </c>
      <c r="D192" s="28">
        <v>0</v>
      </c>
      <c r="E192" s="176">
        <v>0</v>
      </c>
      <c r="F192" s="38" t="s">
        <v>74</v>
      </c>
      <c r="G192" s="27" t="s">
        <v>4</v>
      </c>
      <c r="H192" s="157">
        <v>1</v>
      </c>
      <c r="I192" s="158">
        <v>942622.95</v>
      </c>
      <c r="J192" s="157">
        <v>0</v>
      </c>
      <c r="K192" s="159">
        <v>0</v>
      </c>
      <c r="L192" s="160">
        <v>1</v>
      </c>
      <c r="M192" s="161">
        <v>942622.95</v>
      </c>
      <c r="N192" s="160">
        <f t="shared" si="4"/>
        <v>1</v>
      </c>
      <c r="O192" s="159">
        <f t="shared" si="4"/>
        <v>942622.95</v>
      </c>
    </row>
    <row r="193" spans="1:15" x14ac:dyDescent="0.25">
      <c r="A193" s="45"/>
      <c r="B193" s="38" t="s">
        <v>72</v>
      </c>
      <c r="C193" s="27" t="s">
        <v>4</v>
      </c>
      <c r="D193" s="96">
        <v>154</v>
      </c>
      <c r="E193" s="175">
        <v>213256281.20000002</v>
      </c>
      <c r="F193" s="38" t="s">
        <v>72</v>
      </c>
      <c r="G193" s="27" t="s">
        <v>4</v>
      </c>
      <c r="H193" s="157">
        <v>31</v>
      </c>
      <c r="I193" s="158">
        <v>26352712.529999994</v>
      </c>
      <c r="J193" s="157">
        <v>120</v>
      </c>
      <c r="K193" s="159">
        <v>57722671.149999999</v>
      </c>
      <c r="L193" s="160">
        <v>151</v>
      </c>
      <c r="M193" s="161">
        <v>84075383.679999992</v>
      </c>
      <c r="N193" s="160">
        <f t="shared" si="4"/>
        <v>305</v>
      </c>
      <c r="O193" s="159">
        <f t="shared" si="4"/>
        <v>297331664.88</v>
      </c>
    </row>
    <row r="194" spans="1:15" x14ac:dyDescent="0.25">
      <c r="A194" s="46" t="s">
        <v>51</v>
      </c>
      <c r="B194" s="39"/>
      <c r="C194" s="29"/>
      <c r="D194" s="30">
        <v>9464</v>
      </c>
      <c r="E194" s="177">
        <v>327279874.93000013</v>
      </c>
      <c r="F194" s="39"/>
      <c r="G194" s="29"/>
      <c r="H194" s="142">
        <v>2282</v>
      </c>
      <c r="I194" s="143">
        <v>74661605.479999989</v>
      </c>
      <c r="J194" s="142">
        <v>1587</v>
      </c>
      <c r="K194" s="92">
        <v>70722013.150000006</v>
      </c>
      <c r="L194" s="42">
        <v>3869</v>
      </c>
      <c r="M194" s="162">
        <v>145383618.63</v>
      </c>
      <c r="N194" s="42">
        <f t="shared" si="4"/>
        <v>13333</v>
      </c>
      <c r="O194" s="92">
        <f t="shared" si="4"/>
        <v>472663493.56000012</v>
      </c>
    </row>
    <row r="195" spans="1:15" x14ac:dyDescent="0.25">
      <c r="A195" s="45" t="s">
        <v>52</v>
      </c>
      <c r="B195" s="38" t="s">
        <v>70</v>
      </c>
      <c r="C195" s="27" t="s">
        <v>3</v>
      </c>
      <c r="D195" s="96">
        <v>3291</v>
      </c>
      <c r="E195" s="175">
        <v>37261193.57</v>
      </c>
      <c r="F195" s="38" t="s">
        <v>74</v>
      </c>
      <c r="G195" s="27" t="s">
        <v>3</v>
      </c>
      <c r="H195" s="152">
        <v>364</v>
      </c>
      <c r="I195" s="163">
        <v>7593340</v>
      </c>
      <c r="J195" s="157">
        <v>354</v>
      </c>
      <c r="K195" s="159">
        <v>3024586</v>
      </c>
      <c r="L195" s="160">
        <v>718</v>
      </c>
      <c r="M195" s="161">
        <v>10617926</v>
      </c>
      <c r="N195" s="160">
        <f t="shared" si="4"/>
        <v>4009</v>
      </c>
      <c r="O195" s="159">
        <f t="shared" si="4"/>
        <v>47879119.57</v>
      </c>
    </row>
    <row r="196" spans="1:15" x14ac:dyDescent="0.25">
      <c r="A196" s="45"/>
      <c r="B196" s="38" t="s">
        <v>70</v>
      </c>
      <c r="C196" s="27" t="s">
        <v>4</v>
      </c>
      <c r="D196" s="96">
        <v>35</v>
      </c>
      <c r="E196" s="175">
        <v>17925385.329999998</v>
      </c>
      <c r="F196" s="38" t="s">
        <v>74</v>
      </c>
      <c r="G196" s="27" t="s">
        <v>4</v>
      </c>
      <c r="H196" s="157">
        <v>1</v>
      </c>
      <c r="I196" s="158">
        <v>1950000</v>
      </c>
      <c r="J196" s="157">
        <v>2</v>
      </c>
      <c r="K196" s="159">
        <v>2925000</v>
      </c>
      <c r="L196" s="160">
        <v>3</v>
      </c>
      <c r="M196" s="161">
        <v>4875000</v>
      </c>
      <c r="N196" s="160">
        <f t="shared" si="4"/>
        <v>38</v>
      </c>
      <c r="O196" s="159">
        <f t="shared" si="4"/>
        <v>22800385.329999998</v>
      </c>
    </row>
    <row r="197" spans="1:15" x14ac:dyDescent="0.25">
      <c r="A197" s="45"/>
      <c r="B197" s="38" t="s">
        <v>72</v>
      </c>
      <c r="C197" s="27" t="s">
        <v>4</v>
      </c>
      <c r="D197" s="96">
        <v>114</v>
      </c>
      <c r="E197" s="175">
        <v>41397986.25</v>
      </c>
      <c r="F197" s="38" t="s">
        <v>72</v>
      </c>
      <c r="G197" s="27" t="s">
        <v>4</v>
      </c>
      <c r="H197" s="157">
        <v>15</v>
      </c>
      <c r="I197" s="158">
        <v>7839751.75</v>
      </c>
      <c r="J197" s="152">
        <v>68</v>
      </c>
      <c r="K197" s="164">
        <v>22191415.43</v>
      </c>
      <c r="L197" s="160">
        <v>83</v>
      </c>
      <c r="M197" s="161">
        <v>30031167.18</v>
      </c>
      <c r="N197" s="160">
        <f t="shared" si="4"/>
        <v>197</v>
      </c>
      <c r="O197" s="159">
        <f t="shared" si="4"/>
        <v>71429153.430000007</v>
      </c>
    </row>
    <row r="198" spans="1:15" x14ac:dyDescent="0.25">
      <c r="A198" s="46" t="s">
        <v>52</v>
      </c>
      <c r="B198" s="39"/>
      <c r="C198" s="29"/>
      <c r="D198" s="30">
        <v>3440</v>
      </c>
      <c r="E198" s="177">
        <v>96584565.150000006</v>
      </c>
      <c r="F198" s="39"/>
      <c r="G198" s="29"/>
      <c r="H198" s="142">
        <v>380</v>
      </c>
      <c r="I198" s="143">
        <v>17383091.75</v>
      </c>
      <c r="J198" s="142">
        <v>424</v>
      </c>
      <c r="K198" s="92">
        <v>28141001.43</v>
      </c>
      <c r="L198" s="42">
        <v>804</v>
      </c>
      <c r="M198" s="162">
        <v>45524093.18</v>
      </c>
      <c r="N198" s="42">
        <f t="shared" si="4"/>
        <v>4244</v>
      </c>
      <c r="O198" s="92">
        <f t="shared" si="4"/>
        <v>142108658.33000001</v>
      </c>
    </row>
    <row r="199" spans="1:15" x14ac:dyDescent="0.25">
      <c r="A199" s="45" t="s">
        <v>53</v>
      </c>
      <c r="B199" s="38" t="s">
        <v>70</v>
      </c>
      <c r="C199" s="27" t="s">
        <v>3</v>
      </c>
      <c r="D199" s="96">
        <v>13101</v>
      </c>
      <c r="E199" s="175">
        <v>155893342.82000014</v>
      </c>
      <c r="F199" s="38" t="s">
        <v>74</v>
      </c>
      <c r="G199" s="27" t="s">
        <v>3</v>
      </c>
      <c r="H199" s="152">
        <v>4053</v>
      </c>
      <c r="I199" s="163">
        <v>85425032</v>
      </c>
      <c r="J199" s="152">
        <v>2449</v>
      </c>
      <c r="K199" s="164">
        <v>21234459</v>
      </c>
      <c r="L199" s="160">
        <v>6502</v>
      </c>
      <c r="M199" s="161">
        <v>106659491</v>
      </c>
      <c r="N199" s="160">
        <f t="shared" si="4"/>
        <v>19603</v>
      </c>
      <c r="O199" s="159">
        <f t="shared" si="4"/>
        <v>262552833.82000014</v>
      </c>
    </row>
    <row r="200" spans="1:15" x14ac:dyDescent="0.25">
      <c r="A200" s="45"/>
      <c r="B200" s="38" t="s">
        <v>70</v>
      </c>
      <c r="C200" s="27" t="s">
        <v>4</v>
      </c>
      <c r="D200" s="96">
        <v>6</v>
      </c>
      <c r="E200" s="175">
        <v>10484606.83</v>
      </c>
      <c r="F200" s="38" t="s">
        <v>74</v>
      </c>
      <c r="G200" s="27" t="s">
        <v>4</v>
      </c>
      <c r="H200" s="157">
        <v>2</v>
      </c>
      <c r="I200" s="158">
        <v>4023248</v>
      </c>
      <c r="J200" s="157">
        <v>1</v>
      </c>
      <c r="K200" s="159">
        <v>1448969</v>
      </c>
      <c r="L200" s="160">
        <v>3</v>
      </c>
      <c r="M200" s="161">
        <v>5472217</v>
      </c>
      <c r="N200" s="160">
        <f t="shared" si="4"/>
        <v>9</v>
      </c>
      <c r="O200" s="159">
        <f t="shared" si="4"/>
        <v>15956823.83</v>
      </c>
    </row>
    <row r="201" spans="1:15" x14ac:dyDescent="0.25">
      <c r="A201" s="45"/>
      <c r="B201" s="38" t="s">
        <v>72</v>
      </c>
      <c r="C201" s="27" t="s">
        <v>4</v>
      </c>
      <c r="D201" s="96">
        <v>270</v>
      </c>
      <c r="E201" s="175">
        <v>330899263.01000005</v>
      </c>
      <c r="F201" s="38" t="s">
        <v>72</v>
      </c>
      <c r="G201" s="27" t="s">
        <v>4</v>
      </c>
      <c r="H201" s="157">
        <v>104</v>
      </c>
      <c r="I201" s="158">
        <v>66713645.07</v>
      </c>
      <c r="J201" s="152">
        <v>129</v>
      </c>
      <c r="K201" s="164">
        <v>47141095.870000005</v>
      </c>
      <c r="L201" s="160">
        <v>233</v>
      </c>
      <c r="M201" s="161">
        <v>113854740.94</v>
      </c>
      <c r="N201" s="160">
        <f t="shared" si="4"/>
        <v>503</v>
      </c>
      <c r="O201" s="159">
        <f t="shared" si="4"/>
        <v>444754003.95000005</v>
      </c>
    </row>
    <row r="202" spans="1:15" x14ac:dyDescent="0.25">
      <c r="A202" s="46" t="s">
        <v>53</v>
      </c>
      <c r="B202" s="39"/>
      <c r="C202" s="29"/>
      <c r="D202" s="30">
        <v>13377</v>
      </c>
      <c r="E202" s="177">
        <v>497277212.66000021</v>
      </c>
      <c r="F202" s="39"/>
      <c r="G202" s="29"/>
      <c r="H202" s="142">
        <v>4159</v>
      </c>
      <c r="I202" s="143">
        <v>156161925.06999999</v>
      </c>
      <c r="J202" s="142">
        <v>2579</v>
      </c>
      <c r="K202" s="92">
        <v>69824523.870000005</v>
      </c>
      <c r="L202" s="42">
        <v>6738</v>
      </c>
      <c r="M202" s="162">
        <v>225986448.94</v>
      </c>
      <c r="N202" s="42">
        <f t="shared" si="4"/>
        <v>20115</v>
      </c>
      <c r="O202" s="92">
        <f t="shared" si="4"/>
        <v>723263661.60000014</v>
      </c>
    </row>
    <row r="203" spans="1:15" x14ac:dyDescent="0.25">
      <c r="A203" s="45" t="s">
        <v>54</v>
      </c>
      <c r="B203" s="38" t="s">
        <v>70</v>
      </c>
      <c r="C203" s="27" t="s">
        <v>3</v>
      </c>
      <c r="D203" s="181">
        <v>42529</v>
      </c>
      <c r="E203" s="175">
        <v>501235405.34999967</v>
      </c>
      <c r="F203" s="38" t="s">
        <v>74</v>
      </c>
      <c r="G203" s="27" t="s">
        <v>3</v>
      </c>
      <c r="H203" s="152">
        <v>8664</v>
      </c>
      <c r="I203" s="163">
        <v>178485925</v>
      </c>
      <c r="J203" s="152">
        <v>5518</v>
      </c>
      <c r="K203" s="164">
        <v>48663947</v>
      </c>
      <c r="L203" s="160">
        <v>14182</v>
      </c>
      <c r="M203" s="161">
        <v>227149872</v>
      </c>
      <c r="N203" s="160">
        <f t="shared" ref="N203:O238" si="7">+L203+D203</f>
        <v>56711</v>
      </c>
      <c r="O203" s="159">
        <f t="shared" si="7"/>
        <v>728385277.34999967</v>
      </c>
    </row>
    <row r="204" spans="1:15" x14ac:dyDescent="0.25">
      <c r="A204" s="45"/>
      <c r="B204" s="38" t="s">
        <v>70</v>
      </c>
      <c r="C204" s="27" t="s">
        <v>4</v>
      </c>
      <c r="D204" s="96">
        <v>68</v>
      </c>
      <c r="E204" s="175">
        <v>46082818.449999996</v>
      </c>
      <c r="F204" s="38" t="s">
        <v>74</v>
      </c>
      <c r="G204" s="27" t="s">
        <v>4</v>
      </c>
      <c r="H204" s="152">
        <v>15</v>
      </c>
      <c r="I204" s="163">
        <v>28780857.129999995</v>
      </c>
      <c r="J204" s="152">
        <v>13</v>
      </c>
      <c r="K204" s="164">
        <v>19887366.219999999</v>
      </c>
      <c r="L204" s="160">
        <v>28</v>
      </c>
      <c r="M204" s="161">
        <v>48668223.349999994</v>
      </c>
      <c r="N204" s="160">
        <f t="shared" si="7"/>
        <v>96</v>
      </c>
      <c r="O204" s="159">
        <f t="shared" si="7"/>
        <v>94751041.799999982</v>
      </c>
    </row>
    <row r="205" spans="1:15" x14ac:dyDescent="0.25">
      <c r="A205" s="45"/>
      <c r="B205" s="38" t="s">
        <v>72</v>
      </c>
      <c r="C205" s="27" t="s">
        <v>4</v>
      </c>
      <c r="D205" s="96">
        <v>906</v>
      </c>
      <c r="E205" s="175">
        <v>902356677.00999856</v>
      </c>
      <c r="F205" s="38" t="s">
        <v>72</v>
      </c>
      <c r="G205" s="27" t="s">
        <v>4</v>
      </c>
      <c r="H205" s="152">
        <v>312</v>
      </c>
      <c r="I205" s="163">
        <v>249860180.85999984</v>
      </c>
      <c r="J205" s="152">
        <v>496</v>
      </c>
      <c r="K205" s="164">
        <v>229336278.67000011</v>
      </c>
      <c r="L205" s="160">
        <v>808</v>
      </c>
      <c r="M205" s="161">
        <v>479196459.52999997</v>
      </c>
      <c r="N205" s="160">
        <f t="shared" si="7"/>
        <v>1714</v>
      </c>
      <c r="O205" s="159">
        <f t="shared" si="7"/>
        <v>1381553136.5399985</v>
      </c>
    </row>
    <row r="206" spans="1:15" x14ac:dyDescent="0.25">
      <c r="A206" s="46" t="s">
        <v>54</v>
      </c>
      <c r="B206" s="39"/>
      <c r="C206" s="29"/>
      <c r="D206" s="30">
        <v>43503</v>
      </c>
      <c r="E206" s="177">
        <v>1449674900.8099983</v>
      </c>
      <c r="F206" s="39"/>
      <c r="G206" s="29"/>
      <c r="H206" s="142">
        <v>8991</v>
      </c>
      <c r="I206" s="143">
        <v>457126962.98999983</v>
      </c>
      <c r="J206" s="142">
        <v>6027</v>
      </c>
      <c r="K206" s="92">
        <v>297887591.8900001</v>
      </c>
      <c r="L206" s="42">
        <v>15018</v>
      </c>
      <c r="M206" s="162">
        <v>755014554.88</v>
      </c>
      <c r="N206" s="42">
        <f t="shared" si="7"/>
        <v>58521</v>
      </c>
      <c r="O206" s="92">
        <f t="shared" si="7"/>
        <v>2204689455.6899981</v>
      </c>
    </row>
    <row r="207" spans="1:15" x14ac:dyDescent="0.25">
      <c r="A207" s="45" t="s">
        <v>55</v>
      </c>
      <c r="B207" s="38" t="s">
        <v>70</v>
      </c>
      <c r="C207" s="27" t="s">
        <v>3</v>
      </c>
      <c r="D207" s="96">
        <v>6630</v>
      </c>
      <c r="E207" s="175">
        <v>74861114.279999927</v>
      </c>
      <c r="F207" s="38" t="s">
        <v>74</v>
      </c>
      <c r="G207" s="27" t="s">
        <v>3</v>
      </c>
      <c r="H207" s="152">
        <v>906</v>
      </c>
      <c r="I207" s="163">
        <v>18211295</v>
      </c>
      <c r="J207" s="152">
        <v>595</v>
      </c>
      <c r="K207" s="164">
        <v>4830859</v>
      </c>
      <c r="L207" s="160">
        <v>1501</v>
      </c>
      <c r="M207" s="161">
        <v>23042154</v>
      </c>
      <c r="N207" s="160">
        <f t="shared" si="7"/>
        <v>8131</v>
      </c>
      <c r="O207" s="159">
        <f t="shared" si="7"/>
        <v>97903268.279999927</v>
      </c>
    </row>
    <row r="208" spans="1:15" x14ac:dyDescent="0.25">
      <c r="A208" s="45"/>
      <c r="B208" s="38" t="s">
        <v>70</v>
      </c>
      <c r="C208" s="27" t="s">
        <v>4</v>
      </c>
      <c r="D208" s="28">
        <v>0</v>
      </c>
      <c r="E208" s="176">
        <v>0</v>
      </c>
      <c r="F208" s="38" t="s">
        <v>74</v>
      </c>
      <c r="G208" s="27" t="s">
        <v>4</v>
      </c>
      <c r="H208" s="152">
        <v>2</v>
      </c>
      <c r="I208" s="163">
        <v>3237807</v>
      </c>
      <c r="J208" s="157">
        <v>2</v>
      </c>
      <c r="K208" s="159">
        <v>813668</v>
      </c>
      <c r="L208" s="160">
        <v>4</v>
      </c>
      <c r="M208" s="161">
        <v>4051475</v>
      </c>
      <c r="N208" s="160">
        <f t="shared" si="7"/>
        <v>4</v>
      </c>
      <c r="O208" s="159">
        <f t="shared" si="7"/>
        <v>4051475</v>
      </c>
    </row>
    <row r="209" spans="1:15" x14ac:dyDescent="0.25">
      <c r="A209" s="45"/>
      <c r="B209" s="38" t="s">
        <v>72</v>
      </c>
      <c r="C209" s="27" t="s">
        <v>4</v>
      </c>
      <c r="D209" s="96">
        <v>103</v>
      </c>
      <c r="E209" s="175">
        <v>73948559.149999946</v>
      </c>
      <c r="F209" s="38" t="s">
        <v>72</v>
      </c>
      <c r="G209" s="27" t="s">
        <v>4</v>
      </c>
      <c r="H209" s="157">
        <v>35</v>
      </c>
      <c r="I209" s="158">
        <v>22673846</v>
      </c>
      <c r="J209" s="152">
        <v>66</v>
      </c>
      <c r="K209" s="164">
        <v>28546720</v>
      </c>
      <c r="L209" s="160">
        <v>101</v>
      </c>
      <c r="M209" s="161">
        <v>51220566</v>
      </c>
      <c r="N209" s="160">
        <f t="shared" si="7"/>
        <v>204</v>
      </c>
      <c r="O209" s="159">
        <f t="shared" si="7"/>
        <v>125169125.14999995</v>
      </c>
    </row>
    <row r="210" spans="1:15" x14ac:dyDescent="0.25">
      <c r="A210" s="46" t="s">
        <v>55</v>
      </c>
      <c r="B210" s="39"/>
      <c r="C210" s="29"/>
      <c r="D210" s="30">
        <v>6733</v>
      </c>
      <c r="E210" s="177">
        <v>148809673.42999989</v>
      </c>
      <c r="F210" s="39"/>
      <c r="G210" s="29"/>
      <c r="H210" s="142">
        <v>943</v>
      </c>
      <c r="I210" s="143">
        <v>44122948</v>
      </c>
      <c r="J210" s="142">
        <v>663</v>
      </c>
      <c r="K210" s="92">
        <v>34191247</v>
      </c>
      <c r="L210" s="42">
        <v>1606</v>
      </c>
      <c r="M210" s="162">
        <v>78314195</v>
      </c>
      <c r="N210" s="42">
        <f t="shared" si="7"/>
        <v>8339</v>
      </c>
      <c r="O210" s="92">
        <f t="shared" si="7"/>
        <v>227123868.42999989</v>
      </c>
    </row>
    <row r="211" spans="1:15" x14ac:dyDescent="0.25">
      <c r="A211" s="45" t="s">
        <v>56</v>
      </c>
      <c r="B211" s="38" t="s">
        <v>70</v>
      </c>
      <c r="C211" s="27" t="s">
        <v>3</v>
      </c>
      <c r="D211" s="96">
        <v>1552</v>
      </c>
      <c r="E211" s="175">
        <v>18569399.839999992</v>
      </c>
      <c r="F211" s="38" t="s">
        <v>74</v>
      </c>
      <c r="G211" s="27" t="s">
        <v>3</v>
      </c>
      <c r="H211" s="152">
        <v>896</v>
      </c>
      <c r="I211" s="163">
        <v>18700011</v>
      </c>
      <c r="J211" s="152">
        <v>1014</v>
      </c>
      <c r="K211" s="164">
        <v>8725266</v>
      </c>
      <c r="L211" s="160">
        <v>1910</v>
      </c>
      <c r="M211" s="161">
        <v>27425277</v>
      </c>
      <c r="N211" s="160">
        <f t="shared" si="7"/>
        <v>3462</v>
      </c>
      <c r="O211" s="159">
        <f t="shared" si="7"/>
        <v>45994676.839999989</v>
      </c>
    </row>
    <row r="212" spans="1:15" x14ac:dyDescent="0.25">
      <c r="A212" s="45"/>
      <c r="B212" s="38" t="s">
        <v>70</v>
      </c>
      <c r="C212" s="27" t="s">
        <v>4</v>
      </c>
      <c r="D212" s="28">
        <v>2</v>
      </c>
      <c r="E212" s="176">
        <v>2333100.9699999997</v>
      </c>
      <c r="F212" s="38" t="s">
        <v>74</v>
      </c>
      <c r="G212" s="27" t="s">
        <v>4</v>
      </c>
      <c r="H212" s="157">
        <v>0</v>
      </c>
      <c r="I212" s="158">
        <v>0</v>
      </c>
      <c r="J212" s="157">
        <v>0</v>
      </c>
      <c r="K212" s="159">
        <v>0</v>
      </c>
      <c r="L212" s="160">
        <v>0</v>
      </c>
      <c r="M212" s="161">
        <v>0</v>
      </c>
      <c r="N212" s="160">
        <f t="shared" si="7"/>
        <v>2</v>
      </c>
      <c r="O212" s="159">
        <f t="shared" si="7"/>
        <v>2333100.9699999997</v>
      </c>
    </row>
    <row r="213" spans="1:15" x14ac:dyDescent="0.25">
      <c r="A213" s="45"/>
      <c r="B213" s="38" t="s">
        <v>72</v>
      </c>
      <c r="C213" s="27" t="s">
        <v>4</v>
      </c>
      <c r="D213" s="96">
        <v>34</v>
      </c>
      <c r="E213" s="175">
        <v>31737199.450000007</v>
      </c>
      <c r="F213" s="38" t="s">
        <v>72</v>
      </c>
      <c r="G213" s="27" t="s">
        <v>4</v>
      </c>
      <c r="H213" s="157">
        <v>10</v>
      </c>
      <c r="I213" s="158">
        <v>5845442.3700000001</v>
      </c>
      <c r="J213" s="157">
        <v>32</v>
      </c>
      <c r="K213" s="159">
        <v>9977747.870000001</v>
      </c>
      <c r="L213" s="160">
        <v>42</v>
      </c>
      <c r="M213" s="161">
        <v>15823190.240000002</v>
      </c>
      <c r="N213" s="160">
        <f t="shared" si="7"/>
        <v>76</v>
      </c>
      <c r="O213" s="159">
        <f t="shared" si="7"/>
        <v>47560389.690000013</v>
      </c>
    </row>
    <row r="214" spans="1:15" x14ac:dyDescent="0.25">
      <c r="A214" s="46" t="s">
        <v>56</v>
      </c>
      <c r="B214" s="39"/>
      <c r="C214" s="29"/>
      <c r="D214" s="30">
        <v>1588</v>
      </c>
      <c r="E214" s="177">
        <v>52639700.259999998</v>
      </c>
      <c r="F214" s="39"/>
      <c r="G214" s="29"/>
      <c r="H214" s="142">
        <v>906</v>
      </c>
      <c r="I214" s="143">
        <v>24545453.370000001</v>
      </c>
      <c r="J214" s="142">
        <v>1046</v>
      </c>
      <c r="K214" s="92">
        <v>18703013.870000001</v>
      </c>
      <c r="L214" s="42">
        <v>1952</v>
      </c>
      <c r="M214" s="162">
        <v>43248467.240000002</v>
      </c>
      <c r="N214" s="42">
        <f t="shared" si="7"/>
        <v>3540</v>
      </c>
      <c r="O214" s="92">
        <f t="shared" si="7"/>
        <v>95888167.5</v>
      </c>
    </row>
    <row r="215" spans="1:15" x14ac:dyDescent="0.25">
      <c r="A215" s="45" t="s">
        <v>57</v>
      </c>
      <c r="B215" s="38" t="s">
        <v>70</v>
      </c>
      <c r="C215" s="27" t="s">
        <v>3</v>
      </c>
      <c r="D215" s="96">
        <v>73</v>
      </c>
      <c r="E215" s="175">
        <v>928792.37999999989</v>
      </c>
      <c r="F215" s="38" t="s">
        <v>74</v>
      </c>
      <c r="G215" s="27" t="s">
        <v>3</v>
      </c>
      <c r="H215" s="157">
        <v>0</v>
      </c>
      <c r="I215" s="158">
        <v>0</v>
      </c>
      <c r="J215" s="157">
        <v>0</v>
      </c>
      <c r="K215" s="159">
        <v>0</v>
      </c>
      <c r="L215" s="160">
        <v>0</v>
      </c>
      <c r="M215" s="161">
        <v>0</v>
      </c>
      <c r="N215" s="160">
        <f t="shared" si="7"/>
        <v>73</v>
      </c>
      <c r="O215" s="159">
        <f t="shared" si="7"/>
        <v>928792.37999999989</v>
      </c>
    </row>
    <row r="216" spans="1:15" x14ac:dyDescent="0.25">
      <c r="A216" s="45"/>
      <c r="B216" s="38" t="s">
        <v>70</v>
      </c>
      <c r="C216" s="27" t="s">
        <v>4</v>
      </c>
      <c r="D216" s="28">
        <v>0</v>
      </c>
      <c r="E216" s="176">
        <v>0</v>
      </c>
      <c r="F216" s="38" t="s">
        <v>74</v>
      </c>
      <c r="G216" s="27" t="s">
        <v>4</v>
      </c>
      <c r="H216" s="157">
        <v>2</v>
      </c>
      <c r="I216" s="158">
        <v>1601253.12</v>
      </c>
      <c r="J216" s="157">
        <v>0</v>
      </c>
      <c r="K216" s="159">
        <v>0</v>
      </c>
      <c r="L216" s="160">
        <v>2</v>
      </c>
      <c r="M216" s="161">
        <v>1601253.12</v>
      </c>
      <c r="N216" s="160">
        <f t="shared" si="7"/>
        <v>2</v>
      </c>
      <c r="O216" s="159">
        <f t="shared" si="7"/>
        <v>1601253.12</v>
      </c>
    </row>
    <row r="217" spans="1:15" x14ac:dyDescent="0.25">
      <c r="A217" s="45"/>
      <c r="B217" s="38" t="s">
        <v>72</v>
      </c>
      <c r="C217" s="27" t="s">
        <v>4</v>
      </c>
      <c r="D217" s="28">
        <v>0</v>
      </c>
      <c r="E217" s="176">
        <v>0</v>
      </c>
      <c r="F217" s="38" t="s">
        <v>72</v>
      </c>
      <c r="G217" s="27" t="s">
        <v>4</v>
      </c>
      <c r="H217" s="157">
        <v>0</v>
      </c>
      <c r="I217" s="158">
        <v>0</v>
      </c>
      <c r="J217" s="157">
        <v>0</v>
      </c>
      <c r="K217" s="159">
        <v>0</v>
      </c>
      <c r="L217" s="160">
        <v>0</v>
      </c>
      <c r="M217" s="161">
        <v>0</v>
      </c>
      <c r="N217" s="160">
        <f t="shared" si="7"/>
        <v>0</v>
      </c>
      <c r="O217" s="159">
        <f t="shared" si="7"/>
        <v>0</v>
      </c>
    </row>
    <row r="218" spans="1:15" ht="15" customHeight="1" x14ac:dyDescent="0.25">
      <c r="A218" s="46" t="s">
        <v>57</v>
      </c>
      <c r="B218" s="39"/>
      <c r="C218" s="29"/>
      <c r="D218" s="30">
        <v>73</v>
      </c>
      <c r="E218" s="177">
        <v>928792.37999999989</v>
      </c>
      <c r="F218" s="39"/>
      <c r="G218" s="29"/>
      <c r="H218" s="142">
        <v>2</v>
      </c>
      <c r="I218" s="143">
        <v>1601253.12</v>
      </c>
      <c r="J218" s="142">
        <v>0</v>
      </c>
      <c r="K218" s="92">
        <v>0</v>
      </c>
      <c r="L218" s="42">
        <v>2</v>
      </c>
      <c r="M218" s="162">
        <v>1601253.12</v>
      </c>
      <c r="N218" s="42">
        <f t="shared" si="7"/>
        <v>75</v>
      </c>
      <c r="O218" s="92">
        <f t="shared" si="7"/>
        <v>2530045.5</v>
      </c>
    </row>
    <row r="219" spans="1:15" x14ac:dyDescent="0.25">
      <c r="A219" s="45" t="s">
        <v>58</v>
      </c>
      <c r="B219" s="38" t="s">
        <v>70</v>
      </c>
      <c r="C219" s="27" t="s">
        <v>3</v>
      </c>
      <c r="D219" s="96">
        <v>20901</v>
      </c>
      <c r="E219" s="175">
        <v>245437069.93999994</v>
      </c>
      <c r="F219" s="38" t="s">
        <v>74</v>
      </c>
      <c r="G219" s="27" t="s">
        <v>3</v>
      </c>
      <c r="H219" s="152">
        <v>2383</v>
      </c>
      <c r="I219" s="163">
        <v>49717949</v>
      </c>
      <c r="J219" s="152">
        <v>1535</v>
      </c>
      <c r="K219" s="164">
        <v>13415848</v>
      </c>
      <c r="L219" s="160">
        <v>3918</v>
      </c>
      <c r="M219" s="161">
        <v>63133797</v>
      </c>
      <c r="N219" s="160">
        <f t="shared" si="7"/>
        <v>24819</v>
      </c>
      <c r="O219" s="159">
        <f t="shared" si="7"/>
        <v>308570866.93999994</v>
      </c>
    </row>
    <row r="220" spans="1:15" x14ac:dyDescent="0.25">
      <c r="A220" s="45"/>
      <c r="B220" s="38" t="s">
        <v>70</v>
      </c>
      <c r="C220" s="27" t="s">
        <v>4</v>
      </c>
      <c r="D220" s="96">
        <v>7</v>
      </c>
      <c r="E220" s="175">
        <v>11900842.4</v>
      </c>
      <c r="F220" s="38" t="s">
        <v>74</v>
      </c>
      <c r="G220" s="27" t="s">
        <v>4</v>
      </c>
      <c r="H220" s="157">
        <v>1</v>
      </c>
      <c r="I220" s="158">
        <v>1961381.2</v>
      </c>
      <c r="J220" s="157">
        <v>0</v>
      </c>
      <c r="K220" s="159">
        <v>0</v>
      </c>
      <c r="L220" s="160">
        <v>1</v>
      </c>
      <c r="M220" s="161">
        <v>1961381.2</v>
      </c>
      <c r="N220" s="160">
        <f t="shared" si="7"/>
        <v>8</v>
      </c>
      <c r="O220" s="159">
        <f t="shared" si="7"/>
        <v>13862223.6</v>
      </c>
    </row>
    <row r="221" spans="1:15" x14ac:dyDescent="0.25">
      <c r="A221" s="45"/>
      <c r="B221" s="38" t="s">
        <v>72</v>
      </c>
      <c r="C221" s="27" t="s">
        <v>4</v>
      </c>
      <c r="D221" s="96">
        <v>232</v>
      </c>
      <c r="E221" s="175">
        <v>318806699.82000023</v>
      </c>
      <c r="F221" s="38" t="s">
        <v>72</v>
      </c>
      <c r="G221" s="27" t="s">
        <v>4</v>
      </c>
      <c r="H221" s="152">
        <v>72</v>
      </c>
      <c r="I221" s="163">
        <v>51481256.319999993</v>
      </c>
      <c r="J221" s="152">
        <v>106</v>
      </c>
      <c r="K221" s="164">
        <v>37703005.820000008</v>
      </c>
      <c r="L221" s="160">
        <v>178</v>
      </c>
      <c r="M221" s="161">
        <v>89184262.140000001</v>
      </c>
      <c r="N221" s="160">
        <f t="shared" si="7"/>
        <v>410</v>
      </c>
      <c r="O221" s="159">
        <f t="shared" si="7"/>
        <v>407990961.96000022</v>
      </c>
    </row>
    <row r="222" spans="1:15" ht="15" customHeight="1" x14ac:dyDescent="0.25">
      <c r="A222" s="46" t="s">
        <v>58</v>
      </c>
      <c r="B222" s="39"/>
      <c r="C222" s="29"/>
      <c r="D222" s="30">
        <v>21140</v>
      </c>
      <c r="E222" s="177">
        <v>576144612.16000021</v>
      </c>
      <c r="F222" s="39"/>
      <c r="G222" s="29"/>
      <c r="H222" s="142">
        <v>2456</v>
      </c>
      <c r="I222" s="143">
        <v>103160586.52</v>
      </c>
      <c r="J222" s="142">
        <v>1641</v>
      </c>
      <c r="K222" s="92">
        <v>51118853.820000008</v>
      </c>
      <c r="L222" s="42">
        <v>4097</v>
      </c>
      <c r="M222" s="162">
        <v>154279440.34</v>
      </c>
      <c r="N222" s="42">
        <f t="shared" si="7"/>
        <v>25237</v>
      </c>
      <c r="O222" s="92">
        <f t="shared" si="7"/>
        <v>730424052.50000024</v>
      </c>
    </row>
    <row r="223" spans="1:15" x14ac:dyDescent="0.25">
      <c r="A223" s="45" t="s">
        <v>59</v>
      </c>
      <c r="B223" s="38" t="s">
        <v>70</v>
      </c>
      <c r="C223" s="27" t="s">
        <v>3</v>
      </c>
      <c r="D223" s="96">
        <v>15622</v>
      </c>
      <c r="E223" s="175">
        <v>180049438.57999992</v>
      </c>
      <c r="F223" s="38" t="s">
        <v>74</v>
      </c>
      <c r="G223" s="27" t="s">
        <v>3</v>
      </c>
      <c r="H223" s="152">
        <v>5522</v>
      </c>
      <c r="I223" s="163">
        <v>116329611</v>
      </c>
      <c r="J223" s="152">
        <v>4046</v>
      </c>
      <c r="K223" s="164">
        <v>35800601</v>
      </c>
      <c r="L223" s="160">
        <v>9568</v>
      </c>
      <c r="M223" s="161">
        <v>152130212</v>
      </c>
      <c r="N223" s="160">
        <f t="shared" si="7"/>
        <v>25190</v>
      </c>
      <c r="O223" s="159">
        <f t="shared" si="7"/>
        <v>332179650.57999992</v>
      </c>
    </row>
    <row r="224" spans="1:15" x14ac:dyDescent="0.25">
      <c r="A224" s="45"/>
      <c r="B224" s="38" t="s">
        <v>70</v>
      </c>
      <c r="C224" s="27" t="s">
        <v>4</v>
      </c>
      <c r="D224" s="96">
        <v>5</v>
      </c>
      <c r="E224" s="175">
        <v>10558393.15</v>
      </c>
      <c r="F224" s="38" t="s">
        <v>74</v>
      </c>
      <c r="G224" s="27" t="s">
        <v>4</v>
      </c>
      <c r="H224" s="157">
        <v>8</v>
      </c>
      <c r="I224" s="158">
        <v>9072607</v>
      </c>
      <c r="J224" s="157">
        <v>4</v>
      </c>
      <c r="K224" s="164">
        <v>3379166</v>
      </c>
      <c r="L224" s="160">
        <v>12</v>
      </c>
      <c r="M224" s="161">
        <v>12451773</v>
      </c>
      <c r="N224" s="160">
        <f t="shared" si="7"/>
        <v>17</v>
      </c>
      <c r="O224" s="159">
        <f t="shared" si="7"/>
        <v>23010166.149999999</v>
      </c>
    </row>
    <row r="225" spans="1:15" x14ac:dyDescent="0.25">
      <c r="A225" s="45"/>
      <c r="B225" s="38" t="s">
        <v>72</v>
      </c>
      <c r="C225" s="27" t="s">
        <v>4</v>
      </c>
      <c r="D225" s="96">
        <v>201</v>
      </c>
      <c r="E225" s="175">
        <v>187522104.50999984</v>
      </c>
      <c r="F225" s="38" t="s">
        <v>72</v>
      </c>
      <c r="G225" s="27" t="s">
        <v>4</v>
      </c>
      <c r="H225" s="157">
        <v>69</v>
      </c>
      <c r="I225" s="158">
        <v>46721364</v>
      </c>
      <c r="J225" s="152">
        <v>158</v>
      </c>
      <c r="K225" s="164">
        <v>66583956</v>
      </c>
      <c r="L225" s="160">
        <v>227</v>
      </c>
      <c r="M225" s="161">
        <v>113305320</v>
      </c>
      <c r="N225" s="160">
        <f t="shared" si="7"/>
        <v>428</v>
      </c>
      <c r="O225" s="159">
        <f t="shared" si="7"/>
        <v>300827424.50999987</v>
      </c>
    </row>
    <row r="226" spans="1:15" x14ac:dyDescent="0.25">
      <c r="A226" s="46" t="s">
        <v>59</v>
      </c>
      <c r="B226" s="39"/>
      <c r="C226" s="29"/>
      <c r="D226" s="30">
        <v>15828</v>
      </c>
      <c r="E226" s="177">
        <v>378129936.23999977</v>
      </c>
      <c r="F226" s="39"/>
      <c r="G226" s="29"/>
      <c r="H226" s="142">
        <v>5599</v>
      </c>
      <c r="I226" s="143">
        <v>172123582</v>
      </c>
      <c r="J226" s="142">
        <v>4208</v>
      </c>
      <c r="K226" s="92">
        <v>105763723</v>
      </c>
      <c r="L226" s="42">
        <v>9807</v>
      </c>
      <c r="M226" s="162">
        <v>277887305</v>
      </c>
      <c r="N226" s="42">
        <f t="shared" si="7"/>
        <v>25635</v>
      </c>
      <c r="O226" s="92">
        <f t="shared" si="7"/>
        <v>656017241.23999977</v>
      </c>
    </row>
    <row r="227" spans="1:15" x14ac:dyDescent="0.25">
      <c r="A227" s="45" t="s">
        <v>60</v>
      </c>
      <c r="B227" s="38" t="s">
        <v>70</v>
      </c>
      <c r="C227" s="27" t="s">
        <v>3</v>
      </c>
      <c r="D227" s="96">
        <v>3925</v>
      </c>
      <c r="E227" s="175">
        <v>46308008.089999996</v>
      </c>
      <c r="F227" s="38" t="s">
        <v>74</v>
      </c>
      <c r="G227" s="27" t="s">
        <v>3</v>
      </c>
      <c r="H227" s="152">
        <v>1078</v>
      </c>
      <c r="I227" s="163">
        <v>22617096</v>
      </c>
      <c r="J227" s="152">
        <v>803</v>
      </c>
      <c r="K227" s="164">
        <v>6814190</v>
      </c>
      <c r="L227" s="160">
        <v>1881</v>
      </c>
      <c r="M227" s="161">
        <v>29431286</v>
      </c>
      <c r="N227" s="160">
        <f t="shared" si="7"/>
        <v>5806</v>
      </c>
      <c r="O227" s="159">
        <f t="shared" si="7"/>
        <v>75739294.090000004</v>
      </c>
    </row>
    <row r="228" spans="1:15" x14ac:dyDescent="0.25">
      <c r="A228" s="45"/>
      <c r="B228" s="38" t="s">
        <v>70</v>
      </c>
      <c r="C228" s="27" t="s">
        <v>4</v>
      </c>
      <c r="D228" s="96">
        <v>4</v>
      </c>
      <c r="E228" s="175">
        <v>4964031.34</v>
      </c>
      <c r="F228" s="38" t="s">
        <v>74</v>
      </c>
      <c r="G228" s="27" t="s">
        <v>4</v>
      </c>
      <c r="H228" s="157">
        <v>1</v>
      </c>
      <c r="I228" s="158">
        <v>3401136.1</v>
      </c>
      <c r="J228" s="152">
        <v>2</v>
      </c>
      <c r="K228" s="164">
        <v>3401136.0999999996</v>
      </c>
      <c r="L228" s="160">
        <v>3</v>
      </c>
      <c r="M228" s="161">
        <v>6802272.1999999993</v>
      </c>
      <c r="N228" s="160">
        <f t="shared" si="7"/>
        <v>7</v>
      </c>
      <c r="O228" s="159">
        <f t="shared" si="7"/>
        <v>11766303.539999999</v>
      </c>
    </row>
    <row r="229" spans="1:15" x14ac:dyDescent="0.25">
      <c r="A229" s="45"/>
      <c r="B229" s="38" t="s">
        <v>72</v>
      </c>
      <c r="C229" s="27" t="s">
        <v>4</v>
      </c>
      <c r="D229" s="96">
        <v>102</v>
      </c>
      <c r="E229" s="175">
        <v>114000661.88999999</v>
      </c>
      <c r="F229" s="38" t="s">
        <v>72</v>
      </c>
      <c r="G229" s="27" t="s">
        <v>4</v>
      </c>
      <c r="H229" s="157">
        <v>39</v>
      </c>
      <c r="I229" s="158">
        <v>26311381.149999991</v>
      </c>
      <c r="J229" s="152">
        <v>66</v>
      </c>
      <c r="K229" s="164">
        <v>26819324.469999999</v>
      </c>
      <c r="L229" s="160">
        <v>105</v>
      </c>
      <c r="M229" s="161">
        <v>53130705.61999999</v>
      </c>
      <c r="N229" s="160">
        <f t="shared" si="7"/>
        <v>207</v>
      </c>
      <c r="O229" s="159">
        <f t="shared" si="7"/>
        <v>167131367.50999999</v>
      </c>
    </row>
    <row r="230" spans="1:15" x14ac:dyDescent="0.25">
      <c r="A230" s="46" t="s">
        <v>60</v>
      </c>
      <c r="B230" s="39"/>
      <c r="C230" s="29"/>
      <c r="D230" s="30">
        <v>4031</v>
      </c>
      <c r="E230" s="177">
        <v>165272701.31999999</v>
      </c>
      <c r="F230" s="39"/>
      <c r="G230" s="29"/>
      <c r="H230" s="142">
        <v>1118</v>
      </c>
      <c r="I230" s="143">
        <v>52329613.249999993</v>
      </c>
      <c r="J230" s="142">
        <v>871</v>
      </c>
      <c r="K230" s="92">
        <v>37034650.57</v>
      </c>
      <c r="L230" s="42">
        <v>1989</v>
      </c>
      <c r="M230" s="162">
        <v>89364263.819999993</v>
      </c>
      <c r="N230" s="42">
        <f t="shared" si="7"/>
        <v>6020</v>
      </c>
      <c r="O230" s="92">
        <f t="shared" si="7"/>
        <v>254636965.13999999</v>
      </c>
    </row>
    <row r="231" spans="1:15" x14ac:dyDescent="0.25">
      <c r="A231" s="45" t="s">
        <v>61</v>
      </c>
      <c r="B231" s="38" t="s">
        <v>70</v>
      </c>
      <c r="C231" s="27" t="s">
        <v>3</v>
      </c>
      <c r="D231" s="96">
        <v>21731</v>
      </c>
      <c r="E231" s="175">
        <v>242710498.35000011</v>
      </c>
      <c r="F231" s="38" t="s">
        <v>74</v>
      </c>
      <c r="G231" s="27" t="s">
        <v>3</v>
      </c>
      <c r="H231" s="152">
        <v>3127</v>
      </c>
      <c r="I231" s="163">
        <v>64189232</v>
      </c>
      <c r="J231" s="152">
        <v>3215</v>
      </c>
      <c r="K231" s="164">
        <v>28830655</v>
      </c>
      <c r="L231" s="160">
        <v>6342</v>
      </c>
      <c r="M231" s="161">
        <v>93019887</v>
      </c>
      <c r="N231" s="160">
        <f t="shared" si="7"/>
        <v>28073</v>
      </c>
      <c r="O231" s="159">
        <f t="shared" si="7"/>
        <v>335730385.35000014</v>
      </c>
    </row>
    <row r="232" spans="1:15" x14ac:dyDescent="0.25">
      <c r="A232" s="45"/>
      <c r="B232" s="38" t="s">
        <v>70</v>
      </c>
      <c r="C232" s="27" t="s">
        <v>4</v>
      </c>
      <c r="D232" s="31">
        <v>0</v>
      </c>
      <c r="E232" s="176">
        <v>0</v>
      </c>
      <c r="F232" s="38" t="s">
        <v>74</v>
      </c>
      <c r="G232" s="27" t="s">
        <v>4</v>
      </c>
      <c r="H232" s="157">
        <v>2</v>
      </c>
      <c r="I232" s="158">
        <v>5412390.0600000005</v>
      </c>
      <c r="J232" s="157">
        <v>4</v>
      </c>
      <c r="K232" s="159">
        <v>2233812.54</v>
      </c>
      <c r="L232" s="160">
        <v>6</v>
      </c>
      <c r="M232" s="161">
        <v>7646202.6000000006</v>
      </c>
      <c r="N232" s="160">
        <f t="shared" si="7"/>
        <v>6</v>
      </c>
      <c r="O232" s="159">
        <f t="shared" si="7"/>
        <v>7646202.6000000006</v>
      </c>
    </row>
    <row r="233" spans="1:15" x14ac:dyDescent="0.25">
      <c r="A233" s="45"/>
      <c r="B233" s="38" t="s">
        <v>72</v>
      </c>
      <c r="C233" s="27" t="s">
        <v>4</v>
      </c>
      <c r="D233" s="96">
        <v>315</v>
      </c>
      <c r="E233" s="175">
        <v>278047477.96999997</v>
      </c>
      <c r="F233" s="38" t="s">
        <v>72</v>
      </c>
      <c r="G233" s="27" t="s">
        <v>4</v>
      </c>
      <c r="H233" s="152">
        <v>102</v>
      </c>
      <c r="I233" s="163">
        <v>52666443.839999966</v>
      </c>
      <c r="J233" s="152">
        <v>237</v>
      </c>
      <c r="K233" s="164">
        <v>70201401.249999955</v>
      </c>
      <c r="L233" s="160">
        <v>339</v>
      </c>
      <c r="M233" s="161">
        <v>122867845.08999991</v>
      </c>
      <c r="N233" s="160">
        <f t="shared" si="7"/>
        <v>654</v>
      </c>
      <c r="O233" s="159">
        <f t="shared" si="7"/>
        <v>400915323.05999988</v>
      </c>
    </row>
    <row r="234" spans="1:15" x14ac:dyDescent="0.25">
      <c r="A234" s="46" t="s">
        <v>61</v>
      </c>
      <c r="B234" s="39"/>
      <c r="C234" s="29"/>
      <c r="D234" s="30">
        <v>22046</v>
      </c>
      <c r="E234" s="177">
        <v>520757976.32000005</v>
      </c>
      <c r="F234" s="39"/>
      <c r="G234" s="29"/>
      <c r="H234" s="142">
        <v>3231</v>
      </c>
      <c r="I234" s="143">
        <v>122268065.89999998</v>
      </c>
      <c r="J234" s="142">
        <v>3456</v>
      </c>
      <c r="K234" s="92">
        <v>101265868.78999996</v>
      </c>
      <c r="L234" s="42">
        <v>6687</v>
      </c>
      <c r="M234" s="162">
        <v>223533934.68999991</v>
      </c>
      <c r="N234" s="42">
        <f t="shared" si="7"/>
        <v>28733</v>
      </c>
      <c r="O234" s="92">
        <f t="shared" si="7"/>
        <v>744291911.00999999</v>
      </c>
    </row>
    <row r="235" spans="1:15" x14ac:dyDescent="0.25">
      <c r="A235" s="45" t="s">
        <v>62</v>
      </c>
      <c r="B235" s="38" t="s">
        <v>70</v>
      </c>
      <c r="C235" s="27" t="s">
        <v>3</v>
      </c>
      <c r="D235" s="96">
        <v>949</v>
      </c>
      <c r="E235" s="175">
        <v>11569324.849999998</v>
      </c>
      <c r="F235" s="38" t="s">
        <v>74</v>
      </c>
      <c r="G235" s="27" t="s">
        <v>3</v>
      </c>
      <c r="H235" s="152">
        <v>147</v>
      </c>
      <c r="I235" s="163">
        <v>3067083.34</v>
      </c>
      <c r="J235" s="157">
        <v>83</v>
      </c>
      <c r="K235" s="164">
        <v>765000</v>
      </c>
      <c r="L235" s="160">
        <v>230</v>
      </c>
      <c r="M235" s="161">
        <v>3832083.34</v>
      </c>
      <c r="N235" s="160">
        <f t="shared" si="7"/>
        <v>1179</v>
      </c>
      <c r="O235" s="159">
        <f t="shared" si="7"/>
        <v>15401408.189999998</v>
      </c>
    </row>
    <row r="236" spans="1:15" x14ac:dyDescent="0.25">
      <c r="A236" s="45"/>
      <c r="B236" s="38" t="s">
        <v>70</v>
      </c>
      <c r="C236" s="27" t="s">
        <v>4</v>
      </c>
      <c r="D236" s="96">
        <v>3</v>
      </c>
      <c r="E236" s="175">
        <v>1934227.7699999986</v>
      </c>
      <c r="F236" s="38" t="s">
        <v>74</v>
      </c>
      <c r="G236" s="27" t="s">
        <v>4</v>
      </c>
      <c r="H236" s="157">
        <v>1</v>
      </c>
      <c r="I236" s="158">
        <v>199838.27</v>
      </c>
      <c r="J236" s="157">
        <v>0</v>
      </c>
      <c r="K236" s="159">
        <v>0</v>
      </c>
      <c r="L236" s="160">
        <v>1</v>
      </c>
      <c r="M236" s="161">
        <v>199838.27</v>
      </c>
      <c r="N236" s="160">
        <f t="shared" si="7"/>
        <v>4</v>
      </c>
      <c r="O236" s="159">
        <f t="shared" si="7"/>
        <v>2134066.0399999986</v>
      </c>
    </row>
    <row r="237" spans="1:15" x14ac:dyDescent="0.25">
      <c r="A237" s="45"/>
      <c r="B237" s="38" t="s">
        <v>72</v>
      </c>
      <c r="C237" s="27" t="s">
        <v>4</v>
      </c>
      <c r="D237" s="96">
        <v>53</v>
      </c>
      <c r="E237" s="175">
        <v>28084212.020000003</v>
      </c>
      <c r="F237" s="38" t="s">
        <v>72</v>
      </c>
      <c r="G237" s="27" t="s">
        <v>4</v>
      </c>
      <c r="H237" s="152">
        <v>21</v>
      </c>
      <c r="I237" s="163">
        <v>7808233.290000001</v>
      </c>
      <c r="J237" s="157">
        <v>35</v>
      </c>
      <c r="K237" s="159">
        <v>7967626.0600000005</v>
      </c>
      <c r="L237" s="160">
        <v>56</v>
      </c>
      <c r="M237" s="161">
        <v>15775859.350000001</v>
      </c>
      <c r="N237" s="160">
        <f t="shared" si="7"/>
        <v>109</v>
      </c>
      <c r="O237" s="159">
        <f t="shared" si="7"/>
        <v>43860071.370000005</v>
      </c>
    </row>
    <row r="238" spans="1:15" ht="15" customHeight="1" x14ac:dyDescent="0.25">
      <c r="A238" s="46" t="s">
        <v>62</v>
      </c>
      <c r="B238" s="39"/>
      <c r="C238" s="29"/>
      <c r="D238" s="30">
        <v>1005</v>
      </c>
      <c r="E238" s="177">
        <v>41587764.640000001</v>
      </c>
      <c r="F238" s="39"/>
      <c r="G238" s="29"/>
      <c r="H238" s="142">
        <v>169</v>
      </c>
      <c r="I238" s="143">
        <v>11075154.9</v>
      </c>
      <c r="J238" s="142">
        <v>118</v>
      </c>
      <c r="K238" s="92">
        <v>8732626.0600000005</v>
      </c>
      <c r="L238" s="52">
        <v>287</v>
      </c>
      <c r="M238" s="94">
        <v>19807780.960000001</v>
      </c>
      <c r="N238" s="42">
        <f t="shared" si="7"/>
        <v>1292</v>
      </c>
      <c r="O238" s="92">
        <f t="shared" si="7"/>
        <v>61395545.600000001</v>
      </c>
    </row>
    <row r="239" spans="1:15" s="14" customFormat="1" ht="15" customHeight="1" x14ac:dyDescent="0.2">
      <c r="A239" s="51" t="s">
        <v>75</v>
      </c>
      <c r="B239" s="41"/>
      <c r="C239" s="33"/>
      <c r="D239" s="84">
        <v>720184</v>
      </c>
      <c r="E239" s="178">
        <v>21095328472.659996</v>
      </c>
      <c r="F239" s="41"/>
      <c r="G239" s="33"/>
      <c r="H239" s="144">
        <v>160237</v>
      </c>
      <c r="I239" s="145">
        <v>6235050909.9699965</v>
      </c>
      <c r="J239" s="144">
        <v>117836</v>
      </c>
      <c r="K239" s="91">
        <v>4091031779.6699996</v>
      </c>
      <c r="L239" s="43">
        <v>278074</v>
      </c>
      <c r="M239" s="95">
        <v>10329033670.700001</v>
      </c>
      <c r="N239" s="43">
        <f>SUM(N6,N10,N14,N18,N22,N26,N30,N34,N38,N42,N46,N50,N54,N58,N62,N66,N70,N74,N78,N82,N86,N90,N94,N98,N102,N106,N110,N114,N118,N122,N126,N130,N134,N138,N142,N146,N150,N154,N158,N162,N166,N170,N174,N178,N182,N186,N190,N194,N198,N202,N206,N210,N214,N218,N222,N226,N230,N234,N238)</f>
        <v>998258</v>
      </c>
      <c r="O239" s="91">
        <f>SUM(O6,O10,O14,O18,O22,O26,O30,O34,O38,O42,O46,O50,O54,O58,O62,O66,O70,O74,O78,O82,O86,O90,O94,O98,O102,O106,O110,O114,O118,O122,O126,O130,O134,O138,O142,O146,O150,O154,O158,O162,O166,O170,O174,O178,O182,O186,O190,O194,O198,O202,O206,O210,O214,O218,O222,O226,O230,O234,O238)</f>
        <v>31424362143.360004</v>
      </c>
    </row>
    <row r="241" spans="9:14" x14ac:dyDescent="0.25">
      <c r="L241" s="82"/>
      <c r="M241" s="23"/>
      <c r="N241" s="24"/>
    </row>
    <row r="242" spans="9:14" x14ac:dyDescent="0.25">
      <c r="I242" s="174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9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December 2015&amp;R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8"/>
  <sheetViews>
    <sheetView showRuler="0" view="pageLayout" zoomScaleNormal="100" workbookViewId="0">
      <selection activeCell="E5" sqref="E5"/>
    </sheetView>
  </sheetViews>
  <sheetFormatPr defaultColWidth="0.7109375" defaultRowHeight="15" x14ac:dyDescent="0.25"/>
  <cols>
    <col min="1" max="1" width="28.5703125" style="21" customWidth="1"/>
    <col min="2" max="2" width="22.85546875" style="16" customWidth="1"/>
    <col min="3" max="3" width="15.85546875" style="16" customWidth="1"/>
    <col min="4" max="4" width="15.5703125" style="22" customWidth="1"/>
    <col min="5" max="5" width="14.42578125" style="20" customWidth="1"/>
    <col min="6" max="6" width="13.28515625" style="18" customWidth="1"/>
    <col min="7" max="7" width="10" style="18" customWidth="1"/>
    <col min="8" max="8" width="17" style="9" customWidth="1"/>
    <col min="9" max="9" width="9.5703125" style="18" customWidth="1"/>
    <col min="10" max="10" width="15.85546875" style="9" customWidth="1"/>
    <col min="11" max="11" width="10.140625" style="18" customWidth="1"/>
    <col min="12" max="12" width="17.5703125" style="9" customWidth="1"/>
    <col min="13" max="13" width="11.140625" customWidth="1"/>
    <col min="14" max="14" width="17.7109375" style="9" customWidth="1"/>
    <col min="15" max="15" width="12.5703125" customWidth="1"/>
    <col min="16" max="16" width="11.5703125" customWidth="1"/>
    <col min="17" max="17" width="10.140625" customWidth="1"/>
    <col min="18" max="18" width="10.85546875" customWidth="1"/>
    <col min="19" max="19" width="10.28515625" customWidth="1"/>
    <col min="20" max="20" width="9.140625" customWidth="1"/>
    <col min="21" max="21" width="13.140625" customWidth="1"/>
    <col min="22" max="22" width="12.140625" customWidth="1"/>
    <col min="23" max="23" width="12.42578125" customWidth="1"/>
    <col min="24" max="24" width="13.140625" customWidth="1"/>
    <col min="25" max="25" width="14" customWidth="1"/>
    <col min="26" max="26" width="12.85546875" customWidth="1"/>
  </cols>
  <sheetData>
    <row r="1" spans="1:14" s="57" customFormat="1" ht="28.5" customHeight="1" x14ac:dyDescent="0.25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25">
      <c r="A2" s="69" t="s">
        <v>5</v>
      </c>
      <c r="B2" s="69" t="s">
        <v>100</v>
      </c>
      <c r="C2" s="183">
        <v>1798</v>
      </c>
      <c r="D2" s="183">
        <v>2</v>
      </c>
      <c r="L2" s="23"/>
    </row>
    <row r="3" spans="1:14" x14ac:dyDescent="0.25">
      <c r="A3" s="70"/>
      <c r="B3" s="69" t="s">
        <v>101</v>
      </c>
      <c r="C3" s="183">
        <v>4205</v>
      </c>
      <c r="D3" s="183">
        <v>3</v>
      </c>
      <c r="G3" s="9"/>
      <c r="H3" s="18"/>
      <c r="I3" s="9"/>
      <c r="J3" s="18"/>
      <c r="K3" s="9"/>
      <c r="L3"/>
      <c r="M3" s="9"/>
      <c r="N3"/>
    </row>
    <row r="4" spans="1:14" x14ac:dyDescent="0.25">
      <c r="A4" s="70"/>
      <c r="B4" s="69" t="s">
        <v>102</v>
      </c>
      <c r="C4" s="184"/>
      <c r="D4" s="183">
        <v>95</v>
      </c>
    </row>
    <row r="5" spans="1:14" x14ac:dyDescent="0.25">
      <c r="A5" s="71" t="s">
        <v>5</v>
      </c>
      <c r="B5" s="72"/>
      <c r="C5" s="135">
        <v>6003</v>
      </c>
      <c r="D5" s="135">
        <v>100</v>
      </c>
    </row>
    <row r="6" spans="1:14" x14ac:dyDescent="0.25">
      <c r="A6" s="69" t="s">
        <v>6</v>
      </c>
      <c r="B6" s="69" t="s">
        <v>100</v>
      </c>
      <c r="C6" s="183">
        <v>792</v>
      </c>
      <c r="D6" s="182">
        <v>3</v>
      </c>
    </row>
    <row r="7" spans="1:14" x14ac:dyDescent="0.25">
      <c r="A7" s="70"/>
      <c r="B7" s="69" t="s">
        <v>101</v>
      </c>
      <c r="C7" s="183">
        <v>323</v>
      </c>
      <c r="D7" s="182">
        <v>1</v>
      </c>
    </row>
    <row r="8" spans="1:14" x14ac:dyDescent="0.25">
      <c r="A8" s="70"/>
      <c r="B8" s="69" t="s">
        <v>102</v>
      </c>
      <c r="C8" s="182"/>
      <c r="D8" s="183">
        <v>19</v>
      </c>
    </row>
    <row r="9" spans="1:14" x14ac:dyDescent="0.25">
      <c r="A9" s="71" t="s">
        <v>6</v>
      </c>
      <c r="B9" s="74"/>
      <c r="C9" s="135">
        <v>1115</v>
      </c>
      <c r="D9" s="135">
        <v>23</v>
      </c>
    </row>
    <row r="10" spans="1:14" x14ac:dyDescent="0.25">
      <c r="A10" s="69" t="s">
        <v>108</v>
      </c>
      <c r="B10" s="69" t="s">
        <v>100</v>
      </c>
      <c r="C10" s="183"/>
      <c r="D10" s="183">
        <v>1</v>
      </c>
    </row>
    <row r="11" spans="1:14" x14ac:dyDescent="0.25">
      <c r="A11" s="70"/>
      <c r="B11" s="69" t="s">
        <v>101</v>
      </c>
      <c r="C11" s="183"/>
      <c r="D11" s="183"/>
    </row>
    <row r="12" spans="1:14" x14ac:dyDescent="0.25">
      <c r="A12" s="70"/>
      <c r="B12" s="69" t="s">
        <v>102</v>
      </c>
      <c r="C12" s="184"/>
      <c r="D12" s="183"/>
    </row>
    <row r="13" spans="1:14" x14ac:dyDescent="0.25">
      <c r="A13" s="71" t="s">
        <v>107</v>
      </c>
      <c r="B13" s="74"/>
      <c r="C13" s="135"/>
      <c r="D13" s="135">
        <v>1</v>
      </c>
    </row>
    <row r="14" spans="1:14" x14ac:dyDescent="0.25">
      <c r="A14" s="69" t="s">
        <v>7</v>
      </c>
      <c r="B14" s="69" t="s">
        <v>100</v>
      </c>
      <c r="C14" s="183">
        <v>2913</v>
      </c>
      <c r="D14" s="183">
        <v>2</v>
      </c>
    </row>
    <row r="15" spans="1:14" x14ac:dyDescent="0.25">
      <c r="A15" s="70"/>
      <c r="B15" s="69" t="s">
        <v>101</v>
      </c>
      <c r="C15" s="183">
        <v>5300</v>
      </c>
      <c r="D15" s="182">
        <v>1</v>
      </c>
    </row>
    <row r="16" spans="1:14" x14ac:dyDescent="0.25">
      <c r="A16" s="70"/>
      <c r="B16" s="69" t="s">
        <v>102</v>
      </c>
      <c r="C16" s="182"/>
      <c r="D16" s="183">
        <v>77</v>
      </c>
    </row>
    <row r="17" spans="1:4" x14ac:dyDescent="0.25">
      <c r="A17" s="71" t="s">
        <v>7</v>
      </c>
      <c r="B17" s="74"/>
      <c r="C17" s="135">
        <v>8213</v>
      </c>
      <c r="D17" s="135">
        <v>80</v>
      </c>
    </row>
    <row r="18" spans="1:4" x14ac:dyDescent="0.25">
      <c r="A18" s="69" t="s">
        <v>8</v>
      </c>
      <c r="B18" s="69" t="s">
        <v>100</v>
      </c>
      <c r="C18" s="183">
        <v>1381</v>
      </c>
      <c r="D18" s="183">
        <v>1</v>
      </c>
    </row>
    <row r="19" spans="1:4" x14ac:dyDescent="0.25">
      <c r="A19" s="70"/>
      <c r="B19" s="69" t="s">
        <v>101</v>
      </c>
      <c r="C19" s="183">
        <v>2322</v>
      </c>
      <c r="D19" s="183">
        <v>2</v>
      </c>
    </row>
    <row r="20" spans="1:4" x14ac:dyDescent="0.25">
      <c r="A20" s="70"/>
      <c r="B20" s="69" t="s">
        <v>102</v>
      </c>
      <c r="C20" s="182"/>
      <c r="D20" s="183">
        <v>73</v>
      </c>
    </row>
    <row r="21" spans="1:4" x14ac:dyDescent="0.25">
      <c r="A21" s="71" t="s">
        <v>8</v>
      </c>
      <c r="B21" s="74"/>
      <c r="C21" s="135">
        <v>3703</v>
      </c>
      <c r="D21" s="135">
        <v>76</v>
      </c>
    </row>
    <row r="22" spans="1:4" x14ac:dyDescent="0.25">
      <c r="A22" s="69" t="s">
        <v>9</v>
      </c>
      <c r="B22" s="69" t="s">
        <v>100</v>
      </c>
      <c r="C22" s="183">
        <v>17388</v>
      </c>
      <c r="D22" s="183">
        <v>11</v>
      </c>
    </row>
    <row r="23" spans="1:4" x14ac:dyDescent="0.25">
      <c r="A23" s="70"/>
      <c r="B23" s="69" t="s">
        <v>101</v>
      </c>
      <c r="C23" s="183">
        <v>24395</v>
      </c>
      <c r="D23" s="183">
        <v>26</v>
      </c>
    </row>
    <row r="24" spans="1:4" x14ac:dyDescent="0.25">
      <c r="A24" s="70"/>
      <c r="B24" s="69" t="s">
        <v>102</v>
      </c>
      <c r="C24" s="182"/>
      <c r="D24" s="183">
        <v>314</v>
      </c>
    </row>
    <row r="25" spans="1:4" x14ac:dyDescent="0.25">
      <c r="A25" s="71" t="s">
        <v>9</v>
      </c>
      <c r="B25" s="74"/>
      <c r="C25" s="135">
        <v>41783</v>
      </c>
      <c r="D25" s="135">
        <v>351</v>
      </c>
    </row>
    <row r="26" spans="1:4" x14ac:dyDescent="0.25">
      <c r="A26" s="69" t="s">
        <v>10</v>
      </c>
      <c r="B26" s="69" t="s">
        <v>100</v>
      </c>
      <c r="C26" s="183">
        <v>2597</v>
      </c>
      <c r="D26" s="183">
        <v>1</v>
      </c>
    </row>
    <row r="27" spans="1:4" x14ac:dyDescent="0.25">
      <c r="A27" s="70"/>
      <c r="B27" s="69" t="s">
        <v>101</v>
      </c>
      <c r="C27" s="183">
        <v>5006</v>
      </c>
      <c r="D27" s="183">
        <v>5</v>
      </c>
    </row>
    <row r="28" spans="1:4" x14ac:dyDescent="0.25">
      <c r="A28" s="70"/>
      <c r="B28" s="69" t="s">
        <v>102</v>
      </c>
      <c r="C28" s="182"/>
      <c r="D28" s="183">
        <v>69</v>
      </c>
    </row>
    <row r="29" spans="1:4" x14ac:dyDescent="0.25">
      <c r="A29" s="71" t="s">
        <v>10</v>
      </c>
      <c r="B29" s="74"/>
      <c r="C29" s="135">
        <v>7603</v>
      </c>
      <c r="D29" s="135">
        <v>75</v>
      </c>
    </row>
    <row r="30" spans="1:4" x14ac:dyDescent="0.25">
      <c r="A30" s="69" t="s">
        <v>11</v>
      </c>
      <c r="B30" s="69" t="s">
        <v>100</v>
      </c>
      <c r="C30" s="183">
        <v>2094</v>
      </c>
      <c r="D30" s="183">
        <v>1</v>
      </c>
    </row>
    <row r="31" spans="1:4" x14ac:dyDescent="0.25">
      <c r="A31" s="70"/>
      <c r="B31" s="69" t="s">
        <v>101</v>
      </c>
      <c r="C31" s="183">
        <v>4211</v>
      </c>
      <c r="D31" s="183">
        <v>1</v>
      </c>
    </row>
    <row r="32" spans="1:4" x14ac:dyDescent="0.25">
      <c r="A32" s="70"/>
      <c r="B32" s="69" t="s">
        <v>102</v>
      </c>
      <c r="C32" s="182"/>
      <c r="D32" s="183">
        <v>27</v>
      </c>
    </row>
    <row r="33" spans="1:4" x14ac:dyDescent="0.25">
      <c r="A33" s="71" t="s">
        <v>11</v>
      </c>
      <c r="B33" s="74"/>
      <c r="C33" s="135">
        <v>6305</v>
      </c>
      <c r="D33" s="135">
        <v>29</v>
      </c>
    </row>
    <row r="34" spans="1:4" ht="15" customHeight="1" x14ac:dyDescent="0.25">
      <c r="A34" s="69" t="s">
        <v>12</v>
      </c>
      <c r="B34" s="69" t="s">
        <v>100</v>
      </c>
      <c r="C34" s="183">
        <v>597</v>
      </c>
      <c r="D34" s="183">
        <v>1</v>
      </c>
    </row>
    <row r="35" spans="1:4" ht="15" customHeight="1" x14ac:dyDescent="0.25">
      <c r="A35" s="70"/>
      <c r="B35" s="69" t="s">
        <v>101</v>
      </c>
      <c r="C35" s="183">
        <v>1093</v>
      </c>
      <c r="D35" s="184"/>
    </row>
    <row r="36" spans="1:4" ht="15" customHeight="1" x14ac:dyDescent="0.25">
      <c r="A36" s="70"/>
      <c r="B36" s="69" t="s">
        <v>102</v>
      </c>
      <c r="C36" s="184"/>
      <c r="D36" s="183">
        <v>6</v>
      </c>
    </row>
    <row r="37" spans="1:4" ht="15" customHeight="1" x14ac:dyDescent="0.25">
      <c r="A37" s="71" t="s">
        <v>12</v>
      </c>
      <c r="B37" s="74"/>
      <c r="C37" s="135">
        <v>1690</v>
      </c>
      <c r="D37" s="135">
        <v>7</v>
      </c>
    </row>
    <row r="38" spans="1:4" x14ac:dyDescent="0.25">
      <c r="A38" s="69" t="s">
        <v>103</v>
      </c>
      <c r="B38" s="69" t="s">
        <v>100</v>
      </c>
      <c r="C38" s="183">
        <v>180</v>
      </c>
      <c r="D38" s="183">
        <v>1</v>
      </c>
    </row>
    <row r="39" spans="1:4" x14ac:dyDescent="0.25">
      <c r="A39" s="70"/>
      <c r="B39" s="69" t="s">
        <v>101</v>
      </c>
      <c r="C39" s="183">
        <v>993</v>
      </c>
      <c r="D39" s="182"/>
    </row>
    <row r="40" spans="1:4" ht="15" customHeight="1" x14ac:dyDescent="0.25">
      <c r="A40" s="70"/>
      <c r="B40" s="69" t="s">
        <v>102</v>
      </c>
      <c r="C40" s="182"/>
      <c r="D40" s="183">
        <v>6</v>
      </c>
    </row>
    <row r="41" spans="1:4" ht="15" customHeight="1" x14ac:dyDescent="0.25">
      <c r="A41" s="71" t="s">
        <v>103</v>
      </c>
      <c r="B41" s="74"/>
      <c r="C41" s="135">
        <v>1173</v>
      </c>
      <c r="D41" s="135">
        <v>7</v>
      </c>
    </row>
    <row r="42" spans="1:4" ht="15" customHeight="1" x14ac:dyDescent="0.25">
      <c r="A42" s="69" t="s">
        <v>14</v>
      </c>
      <c r="B42" s="69" t="s">
        <v>100</v>
      </c>
      <c r="C42" s="136"/>
      <c r="D42" s="137"/>
    </row>
    <row r="43" spans="1:4" ht="15" customHeight="1" x14ac:dyDescent="0.25">
      <c r="A43" s="75"/>
      <c r="B43" s="69" t="s">
        <v>101</v>
      </c>
      <c r="C43" s="183">
        <v>11</v>
      </c>
      <c r="D43" s="137"/>
    </row>
    <row r="44" spans="1:4" ht="15" customHeight="1" x14ac:dyDescent="0.25">
      <c r="A44" s="70"/>
      <c r="B44" s="69" t="s">
        <v>102</v>
      </c>
      <c r="C44" s="137"/>
      <c r="D44" s="137"/>
    </row>
    <row r="45" spans="1:4" x14ac:dyDescent="0.25">
      <c r="A45" s="71" t="s">
        <v>14</v>
      </c>
      <c r="B45" s="74"/>
      <c r="C45" s="135">
        <f>SUM(C42:C44)</f>
        <v>11</v>
      </c>
      <c r="D45" s="135">
        <f>SUM(D42:D44)</f>
        <v>0</v>
      </c>
    </row>
    <row r="46" spans="1:4" x14ac:dyDescent="0.25">
      <c r="A46" s="69" t="s">
        <v>15</v>
      </c>
      <c r="B46" s="69" t="s">
        <v>100</v>
      </c>
      <c r="C46" s="183">
        <v>7250</v>
      </c>
      <c r="D46" s="183">
        <v>6</v>
      </c>
    </row>
    <row r="47" spans="1:4" x14ac:dyDescent="0.25">
      <c r="A47" s="70"/>
      <c r="B47" s="69" t="s">
        <v>101</v>
      </c>
      <c r="C47" s="183">
        <v>19467</v>
      </c>
      <c r="D47" s="183">
        <v>2</v>
      </c>
    </row>
    <row r="48" spans="1:4" x14ac:dyDescent="0.25">
      <c r="A48" s="70"/>
      <c r="B48" s="69" t="s">
        <v>102</v>
      </c>
      <c r="C48" s="182"/>
      <c r="D48" s="183">
        <v>182</v>
      </c>
    </row>
    <row r="49" spans="1:4" x14ac:dyDescent="0.25">
      <c r="A49" s="71" t="s">
        <v>15</v>
      </c>
      <c r="B49" s="74"/>
      <c r="C49" s="135">
        <v>26717</v>
      </c>
      <c r="D49" s="135">
        <v>190</v>
      </c>
    </row>
    <row r="50" spans="1:4" x14ac:dyDescent="0.25">
      <c r="A50" s="69" t="s">
        <v>16</v>
      </c>
      <c r="B50" s="69" t="s">
        <v>100</v>
      </c>
      <c r="C50" s="183">
        <v>3544</v>
      </c>
      <c r="D50" s="183">
        <v>2</v>
      </c>
    </row>
    <row r="51" spans="1:4" x14ac:dyDescent="0.25">
      <c r="A51" s="70"/>
      <c r="B51" s="69" t="s">
        <v>101</v>
      </c>
      <c r="C51" s="183">
        <v>7301</v>
      </c>
      <c r="D51" s="183">
        <v>4</v>
      </c>
    </row>
    <row r="52" spans="1:4" x14ac:dyDescent="0.25">
      <c r="A52" s="70"/>
      <c r="B52" s="69" t="s">
        <v>102</v>
      </c>
      <c r="C52" s="182"/>
      <c r="D52" s="183">
        <v>134</v>
      </c>
    </row>
    <row r="53" spans="1:4" x14ac:dyDescent="0.25">
      <c r="A53" s="71" t="s">
        <v>16</v>
      </c>
      <c r="B53" s="74"/>
      <c r="C53" s="135">
        <v>10845</v>
      </c>
      <c r="D53" s="135">
        <v>140</v>
      </c>
    </row>
    <row r="54" spans="1:4" x14ac:dyDescent="0.25">
      <c r="A54" s="69" t="s">
        <v>17</v>
      </c>
      <c r="B54" s="69" t="s">
        <v>100</v>
      </c>
      <c r="C54" s="137">
        <v>11</v>
      </c>
      <c r="D54" s="137">
        <v>1</v>
      </c>
    </row>
    <row r="55" spans="1:4" x14ac:dyDescent="0.25">
      <c r="A55" s="75"/>
      <c r="B55" s="69" t="s">
        <v>101</v>
      </c>
      <c r="C55" s="183">
        <v>52</v>
      </c>
      <c r="D55" s="137"/>
    </row>
    <row r="56" spans="1:4" x14ac:dyDescent="0.25">
      <c r="A56" s="70"/>
      <c r="B56" s="69" t="s">
        <v>102</v>
      </c>
      <c r="C56" s="137"/>
      <c r="D56" s="137"/>
    </row>
    <row r="57" spans="1:4" x14ac:dyDescent="0.25">
      <c r="A57" s="71" t="s">
        <v>17</v>
      </c>
      <c r="B57" s="74"/>
      <c r="C57" s="135">
        <v>63</v>
      </c>
      <c r="D57" s="135">
        <v>1</v>
      </c>
    </row>
    <row r="58" spans="1:4" x14ac:dyDescent="0.25">
      <c r="A58" s="69" t="s">
        <v>18</v>
      </c>
      <c r="B58" s="69" t="s">
        <v>100</v>
      </c>
      <c r="C58" s="183">
        <v>460</v>
      </c>
      <c r="D58" s="183">
        <v>2</v>
      </c>
    </row>
    <row r="59" spans="1:4" x14ac:dyDescent="0.25">
      <c r="A59" s="70"/>
      <c r="B59" s="69" t="s">
        <v>101</v>
      </c>
      <c r="C59" s="183">
        <v>1014</v>
      </c>
      <c r="D59" s="183">
        <v>1</v>
      </c>
    </row>
    <row r="60" spans="1:4" x14ac:dyDescent="0.25">
      <c r="A60" s="70"/>
      <c r="B60" s="69" t="s">
        <v>102</v>
      </c>
      <c r="C60" s="182"/>
      <c r="D60" s="183">
        <v>20</v>
      </c>
    </row>
    <row r="61" spans="1:4" x14ac:dyDescent="0.25">
      <c r="A61" s="71" t="s">
        <v>18</v>
      </c>
      <c r="B61" s="74"/>
      <c r="C61" s="135">
        <v>1474</v>
      </c>
      <c r="D61" s="135">
        <v>23</v>
      </c>
    </row>
    <row r="62" spans="1:4" x14ac:dyDescent="0.25">
      <c r="A62" s="69" t="s">
        <v>19</v>
      </c>
      <c r="B62" s="69" t="s">
        <v>100</v>
      </c>
      <c r="C62" s="183">
        <v>756</v>
      </c>
      <c r="D62" s="182"/>
    </row>
    <row r="63" spans="1:4" x14ac:dyDescent="0.25">
      <c r="A63" s="70"/>
      <c r="B63" s="69" t="s">
        <v>101</v>
      </c>
      <c r="C63" s="183">
        <v>1322</v>
      </c>
      <c r="D63" s="183">
        <v>6</v>
      </c>
    </row>
    <row r="64" spans="1:4" x14ac:dyDescent="0.25">
      <c r="A64" s="70"/>
      <c r="B64" s="69" t="s">
        <v>102</v>
      </c>
      <c r="C64" s="182"/>
      <c r="D64" s="183">
        <v>34</v>
      </c>
    </row>
    <row r="65" spans="1:4" x14ac:dyDescent="0.25">
      <c r="A65" s="71" t="s">
        <v>19</v>
      </c>
      <c r="B65" s="74"/>
      <c r="C65" s="135">
        <v>2078</v>
      </c>
      <c r="D65" s="135">
        <v>40</v>
      </c>
    </row>
    <row r="66" spans="1:4" x14ac:dyDescent="0.25">
      <c r="A66" s="69" t="s">
        <v>20</v>
      </c>
      <c r="B66" s="69" t="s">
        <v>100</v>
      </c>
      <c r="C66" s="183">
        <v>6645</v>
      </c>
      <c r="D66" s="183">
        <v>3</v>
      </c>
    </row>
    <row r="67" spans="1:4" x14ac:dyDescent="0.25">
      <c r="A67" s="70"/>
      <c r="B67" s="69" t="s">
        <v>101</v>
      </c>
      <c r="C67" s="183">
        <v>14140</v>
      </c>
      <c r="D67" s="183">
        <v>3</v>
      </c>
    </row>
    <row r="68" spans="1:4" x14ac:dyDescent="0.25">
      <c r="A68" s="70"/>
      <c r="B68" s="69" t="s">
        <v>102</v>
      </c>
      <c r="C68" s="182"/>
      <c r="D68" s="183">
        <v>176</v>
      </c>
    </row>
    <row r="69" spans="1:4" x14ac:dyDescent="0.25">
      <c r="A69" s="71" t="s">
        <v>20</v>
      </c>
      <c r="B69" s="74"/>
      <c r="C69" s="135">
        <v>20785</v>
      </c>
      <c r="D69" s="135">
        <v>182</v>
      </c>
    </row>
    <row r="70" spans="1:4" x14ac:dyDescent="0.25">
      <c r="A70" s="69" t="s">
        <v>21</v>
      </c>
      <c r="B70" s="69" t="s">
        <v>100</v>
      </c>
      <c r="C70" s="183">
        <v>2631</v>
      </c>
      <c r="D70" s="182"/>
    </row>
    <row r="71" spans="1:4" x14ac:dyDescent="0.25">
      <c r="A71" s="70"/>
      <c r="B71" s="69" t="s">
        <v>101</v>
      </c>
      <c r="C71" s="183">
        <v>6643</v>
      </c>
      <c r="D71" s="183">
        <v>3</v>
      </c>
    </row>
    <row r="72" spans="1:4" x14ac:dyDescent="0.25">
      <c r="A72" s="70"/>
      <c r="B72" s="69" t="s">
        <v>102</v>
      </c>
      <c r="C72" s="182"/>
      <c r="D72" s="183">
        <v>120</v>
      </c>
    </row>
    <row r="73" spans="1:4" x14ac:dyDescent="0.25">
      <c r="A73" s="71" t="s">
        <v>21</v>
      </c>
      <c r="B73" s="74"/>
      <c r="C73" s="135">
        <v>9274</v>
      </c>
      <c r="D73" s="135">
        <v>123</v>
      </c>
    </row>
    <row r="74" spans="1:4" x14ac:dyDescent="0.25">
      <c r="A74" s="69" t="s">
        <v>22</v>
      </c>
      <c r="B74" s="69" t="s">
        <v>100</v>
      </c>
      <c r="C74" s="183">
        <v>1613</v>
      </c>
      <c r="D74" s="182"/>
    </row>
    <row r="75" spans="1:4" x14ac:dyDescent="0.25">
      <c r="A75" s="70"/>
      <c r="B75" s="69" t="s">
        <v>101</v>
      </c>
      <c r="C75" s="183">
        <v>3740</v>
      </c>
      <c r="D75" s="183">
        <v>7</v>
      </c>
    </row>
    <row r="76" spans="1:4" x14ac:dyDescent="0.25">
      <c r="A76" s="70"/>
      <c r="B76" s="69" t="s">
        <v>102</v>
      </c>
      <c r="C76" s="182"/>
      <c r="D76" s="183">
        <v>111</v>
      </c>
    </row>
    <row r="77" spans="1:4" x14ac:dyDescent="0.25">
      <c r="A77" s="71" t="s">
        <v>22</v>
      </c>
      <c r="B77" s="74"/>
      <c r="C77" s="135">
        <v>5353</v>
      </c>
      <c r="D77" s="135">
        <v>118</v>
      </c>
    </row>
    <row r="78" spans="1:4" x14ac:dyDescent="0.25">
      <c r="A78" s="69" t="s">
        <v>23</v>
      </c>
      <c r="B78" s="69" t="s">
        <v>100</v>
      </c>
      <c r="C78" s="183">
        <v>885</v>
      </c>
      <c r="D78" s="183">
        <v>1</v>
      </c>
    </row>
    <row r="79" spans="1:4" x14ac:dyDescent="0.25">
      <c r="A79" s="70"/>
      <c r="B79" s="69" t="s">
        <v>101</v>
      </c>
      <c r="C79" s="183">
        <v>3141</v>
      </c>
      <c r="D79" s="183">
        <v>17</v>
      </c>
    </row>
    <row r="80" spans="1:4" x14ac:dyDescent="0.25">
      <c r="A80" s="70"/>
      <c r="B80" s="69" t="s">
        <v>102</v>
      </c>
      <c r="C80" s="182"/>
      <c r="D80" s="183">
        <v>117</v>
      </c>
    </row>
    <row r="81" spans="1:4" x14ac:dyDescent="0.25">
      <c r="A81" s="71" t="s">
        <v>23</v>
      </c>
      <c r="B81" s="74"/>
      <c r="C81" s="135">
        <v>4026</v>
      </c>
      <c r="D81" s="135">
        <v>135</v>
      </c>
    </row>
    <row r="82" spans="1:4" x14ac:dyDescent="0.25">
      <c r="A82" s="69" t="s">
        <v>24</v>
      </c>
      <c r="B82" s="69" t="s">
        <v>100</v>
      </c>
      <c r="C82" s="183">
        <v>2892</v>
      </c>
      <c r="D82" s="183">
        <v>2</v>
      </c>
    </row>
    <row r="83" spans="1:4" x14ac:dyDescent="0.25">
      <c r="A83" s="70"/>
      <c r="B83" s="69" t="s">
        <v>101</v>
      </c>
      <c r="C83" s="183">
        <v>3728</v>
      </c>
      <c r="D83" s="182"/>
    </row>
    <row r="84" spans="1:4" x14ac:dyDescent="0.25">
      <c r="A84" s="70"/>
      <c r="B84" s="69" t="s">
        <v>102</v>
      </c>
      <c r="C84" s="182"/>
      <c r="D84" s="183">
        <v>93</v>
      </c>
    </row>
    <row r="85" spans="1:4" x14ac:dyDescent="0.25">
      <c r="A85" s="71" t="s">
        <v>24</v>
      </c>
      <c r="B85" s="74"/>
      <c r="C85" s="135">
        <v>6620</v>
      </c>
      <c r="D85" s="135">
        <v>95</v>
      </c>
    </row>
    <row r="86" spans="1:4" x14ac:dyDescent="0.25">
      <c r="A86" s="69" t="s">
        <v>25</v>
      </c>
      <c r="B86" s="69" t="s">
        <v>100</v>
      </c>
      <c r="C86" s="183">
        <v>2604</v>
      </c>
      <c r="D86" s="183">
        <v>3</v>
      </c>
    </row>
    <row r="87" spans="1:4" x14ac:dyDescent="0.25">
      <c r="A87" s="70"/>
      <c r="B87" s="69" t="s">
        <v>101</v>
      </c>
      <c r="C87" s="183">
        <v>3629</v>
      </c>
      <c r="D87" s="183">
        <v>10</v>
      </c>
    </row>
    <row r="88" spans="1:4" x14ac:dyDescent="0.25">
      <c r="A88" s="70"/>
      <c r="B88" s="69" t="s">
        <v>102</v>
      </c>
      <c r="C88" s="182"/>
      <c r="D88" s="183">
        <v>112</v>
      </c>
    </row>
    <row r="89" spans="1:4" x14ac:dyDescent="0.25">
      <c r="A89" s="71" t="s">
        <v>25</v>
      </c>
      <c r="B89" s="74"/>
      <c r="C89" s="135">
        <v>6233</v>
      </c>
      <c r="D89" s="135">
        <v>125</v>
      </c>
    </row>
    <row r="90" spans="1:4" x14ac:dyDescent="0.25">
      <c r="A90" s="69" t="s">
        <v>26</v>
      </c>
      <c r="B90" s="69" t="s">
        <v>100</v>
      </c>
      <c r="C90" s="183">
        <v>2533</v>
      </c>
      <c r="D90" s="182"/>
    </row>
    <row r="91" spans="1:4" x14ac:dyDescent="0.25">
      <c r="A91" s="70"/>
      <c r="B91" s="69" t="s">
        <v>101</v>
      </c>
      <c r="C91" s="183">
        <v>1091</v>
      </c>
      <c r="D91" s="182"/>
    </row>
    <row r="92" spans="1:4" x14ac:dyDescent="0.25">
      <c r="A92" s="70"/>
      <c r="B92" s="69" t="s">
        <v>102</v>
      </c>
      <c r="C92" s="182"/>
      <c r="D92" s="183">
        <v>36</v>
      </c>
    </row>
    <row r="93" spans="1:4" x14ac:dyDescent="0.25">
      <c r="A93" s="71" t="s">
        <v>26</v>
      </c>
      <c r="B93" s="74"/>
      <c r="C93" s="135">
        <v>3624</v>
      </c>
      <c r="D93" s="135">
        <v>36</v>
      </c>
    </row>
    <row r="94" spans="1:4" x14ac:dyDescent="0.25">
      <c r="A94" s="69" t="s">
        <v>27</v>
      </c>
      <c r="B94" s="69" t="s">
        <v>100</v>
      </c>
      <c r="C94" s="137"/>
      <c r="D94" s="137"/>
    </row>
    <row r="95" spans="1:4" x14ac:dyDescent="0.25">
      <c r="A95" s="75"/>
      <c r="B95" s="69" t="s">
        <v>101</v>
      </c>
      <c r="C95" s="183">
        <v>1</v>
      </c>
      <c r="D95" s="137"/>
    </row>
    <row r="96" spans="1:4" x14ac:dyDescent="0.25">
      <c r="A96" s="70"/>
      <c r="B96" s="69" t="s">
        <v>102</v>
      </c>
      <c r="C96" s="137"/>
      <c r="D96" s="137"/>
    </row>
    <row r="97" spans="1:4" x14ac:dyDescent="0.25">
      <c r="A97" s="71" t="s">
        <v>27</v>
      </c>
      <c r="B97" s="74"/>
      <c r="C97" s="135">
        <v>1</v>
      </c>
      <c r="D97" s="135"/>
    </row>
    <row r="98" spans="1:4" x14ac:dyDescent="0.25">
      <c r="A98" s="69" t="s">
        <v>28</v>
      </c>
      <c r="B98" s="69" t="s">
        <v>100</v>
      </c>
      <c r="C98" s="183">
        <v>2763</v>
      </c>
      <c r="D98" s="183">
        <v>2</v>
      </c>
    </row>
    <row r="99" spans="1:4" x14ac:dyDescent="0.25">
      <c r="A99" s="70"/>
      <c r="B99" s="69" t="s">
        <v>101</v>
      </c>
      <c r="C99" s="183">
        <v>6569</v>
      </c>
      <c r="D99" s="183">
        <v>2</v>
      </c>
    </row>
    <row r="100" spans="1:4" x14ac:dyDescent="0.25">
      <c r="A100" s="70"/>
      <c r="B100" s="69" t="s">
        <v>102</v>
      </c>
      <c r="C100" s="182"/>
      <c r="D100" s="183">
        <v>45</v>
      </c>
    </row>
    <row r="101" spans="1:4" x14ac:dyDescent="0.25">
      <c r="A101" s="71" t="s">
        <v>28</v>
      </c>
      <c r="B101" s="74"/>
      <c r="C101" s="135">
        <v>9332</v>
      </c>
      <c r="D101" s="135">
        <v>49</v>
      </c>
    </row>
    <row r="102" spans="1:4" x14ac:dyDescent="0.25">
      <c r="A102" s="69" t="s">
        <v>29</v>
      </c>
      <c r="B102" s="69" t="s">
        <v>100</v>
      </c>
      <c r="C102" s="183">
        <v>6025</v>
      </c>
      <c r="D102" s="183">
        <v>2</v>
      </c>
    </row>
    <row r="103" spans="1:4" x14ac:dyDescent="0.25">
      <c r="A103" s="70"/>
      <c r="B103" s="69" t="s">
        <v>101</v>
      </c>
      <c r="C103" s="183">
        <v>10824</v>
      </c>
      <c r="D103" s="183">
        <v>4</v>
      </c>
    </row>
    <row r="104" spans="1:4" x14ac:dyDescent="0.25">
      <c r="A104" s="70"/>
      <c r="B104" s="69" t="s">
        <v>102</v>
      </c>
      <c r="C104" s="182"/>
      <c r="D104" s="183">
        <v>59</v>
      </c>
    </row>
    <row r="105" spans="1:4" x14ac:dyDescent="0.25">
      <c r="A105" s="71" t="s">
        <v>29</v>
      </c>
      <c r="B105" s="74"/>
      <c r="C105" s="135">
        <v>16849</v>
      </c>
      <c r="D105" s="135">
        <v>65</v>
      </c>
    </row>
    <row r="106" spans="1:4" x14ac:dyDescent="0.25">
      <c r="A106" s="69" t="s">
        <v>30</v>
      </c>
      <c r="B106" s="69" t="s">
        <v>100</v>
      </c>
      <c r="C106" s="183">
        <v>5333</v>
      </c>
      <c r="D106" s="183">
        <v>1</v>
      </c>
    </row>
    <row r="107" spans="1:4" x14ac:dyDescent="0.25">
      <c r="A107" s="70"/>
      <c r="B107" s="69" t="s">
        <v>101</v>
      </c>
      <c r="C107" s="183">
        <v>11628</v>
      </c>
      <c r="D107" s="183">
        <v>9</v>
      </c>
    </row>
    <row r="108" spans="1:4" x14ac:dyDescent="0.25">
      <c r="A108" s="70"/>
      <c r="B108" s="69" t="s">
        <v>102</v>
      </c>
      <c r="C108" s="182"/>
      <c r="D108" s="183">
        <v>125</v>
      </c>
    </row>
    <row r="109" spans="1:4" x14ac:dyDescent="0.25">
      <c r="A109" s="71" t="s">
        <v>30</v>
      </c>
      <c r="B109" s="74"/>
      <c r="C109" s="135">
        <v>16961</v>
      </c>
      <c r="D109" s="135">
        <v>135</v>
      </c>
    </row>
    <row r="110" spans="1:4" x14ac:dyDescent="0.25">
      <c r="A110" s="69" t="s">
        <v>31</v>
      </c>
      <c r="B110" s="69" t="s">
        <v>100</v>
      </c>
      <c r="C110" s="183">
        <v>2292</v>
      </c>
      <c r="D110" s="183">
        <v>5</v>
      </c>
    </row>
    <row r="111" spans="1:4" x14ac:dyDescent="0.25">
      <c r="A111" s="70"/>
      <c r="B111" s="69" t="s">
        <v>101</v>
      </c>
      <c r="C111" s="183">
        <v>9505</v>
      </c>
      <c r="D111" s="183">
        <v>6</v>
      </c>
    </row>
    <row r="112" spans="1:4" x14ac:dyDescent="0.25">
      <c r="A112" s="70"/>
      <c r="B112" s="69" t="s">
        <v>102</v>
      </c>
      <c r="C112" s="182"/>
      <c r="D112" s="183">
        <v>128</v>
      </c>
    </row>
    <row r="113" spans="1:4" x14ac:dyDescent="0.25">
      <c r="A113" s="71" t="s">
        <v>31</v>
      </c>
      <c r="B113" s="74"/>
      <c r="C113" s="135">
        <v>11797</v>
      </c>
      <c r="D113" s="135">
        <v>139</v>
      </c>
    </row>
    <row r="114" spans="1:4" x14ac:dyDescent="0.25">
      <c r="A114" s="69" t="s">
        <v>32</v>
      </c>
      <c r="B114" s="69" t="s">
        <v>100</v>
      </c>
      <c r="C114" s="183">
        <v>2367</v>
      </c>
      <c r="D114" s="183">
        <v>1</v>
      </c>
    </row>
    <row r="115" spans="1:4" x14ac:dyDescent="0.25">
      <c r="A115" s="70"/>
      <c r="B115" s="69" t="s">
        <v>101</v>
      </c>
      <c r="C115" s="183">
        <v>1803</v>
      </c>
      <c r="D115" s="182">
        <v>3</v>
      </c>
    </row>
    <row r="116" spans="1:4" x14ac:dyDescent="0.25">
      <c r="A116" s="70"/>
      <c r="B116" s="69" t="s">
        <v>102</v>
      </c>
      <c r="C116" s="182"/>
      <c r="D116" s="183">
        <v>94</v>
      </c>
    </row>
    <row r="117" spans="1:4" x14ac:dyDescent="0.25">
      <c r="A117" s="71" t="s">
        <v>32</v>
      </c>
      <c r="B117" s="74"/>
      <c r="C117" s="135">
        <v>4170</v>
      </c>
      <c r="D117" s="135">
        <v>98</v>
      </c>
    </row>
    <row r="118" spans="1:4" x14ac:dyDescent="0.25">
      <c r="A118" s="69" t="s">
        <v>33</v>
      </c>
      <c r="B118" s="69" t="s">
        <v>100</v>
      </c>
      <c r="C118" s="183">
        <v>3071</v>
      </c>
      <c r="D118" s="183">
        <v>4</v>
      </c>
    </row>
    <row r="119" spans="1:4" x14ac:dyDescent="0.25">
      <c r="A119" s="70"/>
      <c r="B119" s="69" t="s">
        <v>101</v>
      </c>
      <c r="C119" s="183">
        <v>6595</v>
      </c>
      <c r="D119" s="183">
        <v>4</v>
      </c>
    </row>
    <row r="120" spans="1:4" x14ac:dyDescent="0.25">
      <c r="A120" s="70"/>
      <c r="B120" s="69" t="s">
        <v>102</v>
      </c>
      <c r="C120" s="182"/>
      <c r="D120" s="183">
        <v>110</v>
      </c>
    </row>
    <row r="121" spans="1:4" x14ac:dyDescent="0.25">
      <c r="A121" s="71" t="s">
        <v>33</v>
      </c>
      <c r="B121" s="74"/>
      <c r="C121" s="135">
        <v>9666</v>
      </c>
      <c r="D121" s="135">
        <v>118</v>
      </c>
    </row>
    <row r="122" spans="1:4" x14ac:dyDescent="0.25">
      <c r="A122" s="69" t="s">
        <v>34</v>
      </c>
      <c r="B122" s="69" t="s">
        <v>100</v>
      </c>
      <c r="C122" s="183">
        <v>400</v>
      </c>
      <c r="D122" s="182"/>
    </row>
    <row r="123" spans="1:4" x14ac:dyDescent="0.25">
      <c r="A123" s="70"/>
      <c r="B123" s="69" t="s">
        <v>101</v>
      </c>
      <c r="C123" s="183">
        <v>1027</v>
      </c>
      <c r="D123" s="183">
        <v>5</v>
      </c>
    </row>
    <row r="124" spans="1:4" x14ac:dyDescent="0.25">
      <c r="A124" s="70"/>
      <c r="B124" s="69" t="s">
        <v>102</v>
      </c>
      <c r="C124" s="182"/>
      <c r="D124" s="183">
        <v>53</v>
      </c>
    </row>
    <row r="125" spans="1:4" x14ac:dyDescent="0.25">
      <c r="A125" s="71" t="s">
        <v>34</v>
      </c>
      <c r="B125" s="74"/>
      <c r="C125" s="135">
        <v>1427</v>
      </c>
      <c r="D125" s="135">
        <v>58</v>
      </c>
    </row>
    <row r="126" spans="1:4" x14ac:dyDescent="0.25">
      <c r="A126" s="69" t="s">
        <v>35</v>
      </c>
      <c r="B126" s="69" t="s">
        <v>100</v>
      </c>
      <c r="C126" s="183">
        <v>646</v>
      </c>
      <c r="D126" s="183">
        <v>2</v>
      </c>
    </row>
    <row r="127" spans="1:4" x14ac:dyDescent="0.25">
      <c r="A127" s="70"/>
      <c r="B127" s="69" t="s">
        <v>101</v>
      </c>
      <c r="C127" s="183">
        <v>2321</v>
      </c>
      <c r="D127" s="183">
        <v>5</v>
      </c>
    </row>
    <row r="128" spans="1:4" x14ac:dyDescent="0.25">
      <c r="A128" s="70"/>
      <c r="B128" s="69" t="s">
        <v>102</v>
      </c>
      <c r="C128" s="182"/>
      <c r="D128" s="183">
        <v>83</v>
      </c>
    </row>
    <row r="129" spans="1:4" x14ac:dyDescent="0.25">
      <c r="A129" s="71" t="s">
        <v>35</v>
      </c>
      <c r="B129" s="74"/>
      <c r="C129" s="135">
        <v>2967</v>
      </c>
      <c r="D129" s="135">
        <v>90</v>
      </c>
    </row>
    <row r="130" spans="1:4" x14ac:dyDescent="0.25">
      <c r="A130" s="69" t="s">
        <v>36</v>
      </c>
      <c r="B130" s="69" t="s">
        <v>100</v>
      </c>
      <c r="C130" s="183">
        <v>501</v>
      </c>
      <c r="D130" s="183"/>
    </row>
    <row r="131" spans="1:4" x14ac:dyDescent="0.25">
      <c r="A131" s="70"/>
      <c r="B131" s="69" t="s">
        <v>101</v>
      </c>
      <c r="C131" s="183">
        <v>1704</v>
      </c>
      <c r="D131" s="183"/>
    </row>
    <row r="132" spans="1:4" x14ac:dyDescent="0.25">
      <c r="A132" s="70"/>
      <c r="B132" s="69" t="s">
        <v>102</v>
      </c>
      <c r="C132" s="182"/>
      <c r="D132" s="183">
        <v>34</v>
      </c>
    </row>
    <row r="133" spans="1:4" x14ac:dyDescent="0.25">
      <c r="A133" s="71" t="s">
        <v>36</v>
      </c>
      <c r="B133" s="74"/>
      <c r="C133" s="135">
        <v>2205</v>
      </c>
      <c r="D133" s="135">
        <v>34</v>
      </c>
    </row>
    <row r="134" spans="1:4" x14ac:dyDescent="0.25">
      <c r="A134" s="69" t="s">
        <v>37</v>
      </c>
      <c r="B134" s="69" t="s">
        <v>100</v>
      </c>
      <c r="C134" s="183">
        <v>236</v>
      </c>
      <c r="D134" s="182"/>
    </row>
    <row r="135" spans="1:4" x14ac:dyDescent="0.25">
      <c r="A135" s="70"/>
      <c r="B135" s="69" t="s">
        <v>101</v>
      </c>
      <c r="C135" s="183">
        <v>2080</v>
      </c>
      <c r="D135" s="183">
        <v>3</v>
      </c>
    </row>
    <row r="136" spans="1:4" x14ac:dyDescent="0.25">
      <c r="A136" s="70"/>
      <c r="B136" s="69" t="s">
        <v>102</v>
      </c>
      <c r="C136" s="182"/>
      <c r="D136" s="183">
        <v>19</v>
      </c>
    </row>
    <row r="137" spans="1:4" x14ac:dyDescent="0.25">
      <c r="A137" s="71" t="s">
        <v>37</v>
      </c>
      <c r="B137" s="74"/>
      <c r="C137" s="135">
        <v>2316</v>
      </c>
      <c r="D137" s="135">
        <v>22</v>
      </c>
    </row>
    <row r="138" spans="1:4" x14ac:dyDescent="0.25">
      <c r="A138" s="69" t="s">
        <v>38</v>
      </c>
      <c r="B138" s="69" t="s">
        <v>100</v>
      </c>
      <c r="C138" s="183">
        <v>2536</v>
      </c>
      <c r="D138" s="183">
        <v>2</v>
      </c>
    </row>
    <row r="139" spans="1:4" x14ac:dyDescent="0.25">
      <c r="A139" s="70"/>
      <c r="B139" s="69" t="s">
        <v>101</v>
      </c>
      <c r="C139" s="183">
        <v>9632</v>
      </c>
      <c r="D139" s="183">
        <v>6</v>
      </c>
    </row>
    <row r="140" spans="1:4" x14ac:dyDescent="0.25">
      <c r="A140" s="70"/>
      <c r="B140" s="69" t="s">
        <v>102</v>
      </c>
      <c r="C140" s="182"/>
      <c r="D140" s="183">
        <v>59</v>
      </c>
    </row>
    <row r="141" spans="1:4" x14ac:dyDescent="0.25">
      <c r="A141" s="71" t="s">
        <v>38</v>
      </c>
      <c r="B141" s="74"/>
      <c r="C141" s="135">
        <v>12168</v>
      </c>
      <c r="D141" s="135">
        <v>67</v>
      </c>
    </row>
    <row r="142" spans="1:4" x14ac:dyDescent="0.25">
      <c r="A142" s="69" t="s">
        <v>39</v>
      </c>
      <c r="B142" s="69" t="s">
        <v>100</v>
      </c>
      <c r="C142" s="183">
        <v>1606</v>
      </c>
      <c r="D142" s="182"/>
    </row>
    <row r="143" spans="1:4" x14ac:dyDescent="0.25">
      <c r="A143" s="70"/>
      <c r="B143" s="69" t="s">
        <v>101</v>
      </c>
      <c r="C143" s="183">
        <v>1284</v>
      </c>
      <c r="D143" s="183"/>
    </row>
    <row r="144" spans="1:4" x14ac:dyDescent="0.25">
      <c r="A144" s="70"/>
      <c r="B144" s="69" t="s">
        <v>102</v>
      </c>
      <c r="C144" s="182"/>
      <c r="D144" s="183">
        <v>41</v>
      </c>
    </row>
    <row r="145" spans="1:4" x14ac:dyDescent="0.25">
      <c r="A145" s="71" t="s">
        <v>39</v>
      </c>
      <c r="B145" s="74"/>
      <c r="C145" s="135">
        <v>2890</v>
      </c>
      <c r="D145" s="135">
        <v>41</v>
      </c>
    </row>
    <row r="146" spans="1:4" x14ac:dyDescent="0.25">
      <c r="A146" s="69" t="s">
        <v>40</v>
      </c>
      <c r="B146" s="69" t="s">
        <v>100</v>
      </c>
      <c r="C146" s="183">
        <v>12934</v>
      </c>
      <c r="D146" s="183">
        <v>3</v>
      </c>
    </row>
    <row r="147" spans="1:4" x14ac:dyDescent="0.25">
      <c r="A147" s="70"/>
      <c r="B147" s="69" t="s">
        <v>101</v>
      </c>
      <c r="C147" s="183">
        <v>17300</v>
      </c>
      <c r="D147" s="183">
        <v>7</v>
      </c>
    </row>
    <row r="148" spans="1:4" x14ac:dyDescent="0.25">
      <c r="A148" s="70"/>
      <c r="B148" s="69" t="s">
        <v>102</v>
      </c>
      <c r="C148" s="182"/>
      <c r="D148" s="183">
        <v>170</v>
      </c>
    </row>
    <row r="149" spans="1:4" x14ac:dyDescent="0.25">
      <c r="A149" s="71" t="s">
        <v>40</v>
      </c>
      <c r="B149" s="74"/>
      <c r="C149" s="135">
        <v>30234</v>
      </c>
      <c r="D149" s="135">
        <v>180</v>
      </c>
    </row>
    <row r="150" spans="1:4" x14ac:dyDescent="0.25">
      <c r="A150" s="69" t="s">
        <v>41</v>
      </c>
      <c r="B150" s="69" t="s">
        <v>100</v>
      </c>
      <c r="C150" s="183">
        <v>4764</v>
      </c>
      <c r="D150" s="182"/>
    </row>
    <row r="151" spans="1:4" x14ac:dyDescent="0.25">
      <c r="A151" s="70"/>
      <c r="B151" s="69" t="s">
        <v>101</v>
      </c>
      <c r="C151" s="183">
        <v>10883</v>
      </c>
      <c r="D151" s="183">
        <v>3</v>
      </c>
    </row>
    <row r="152" spans="1:4" x14ac:dyDescent="0.25">
      <c r="A152" s="70"/>
      <c r="B152" s="69" t="s">
        <v>102</v>
      </c>
      <c r="C152" s="182"/>
      <c r="D152" s="183">
        <v>108</v>
      </c>
    </row>
    <row r="153" spans="1:4" x14ac:dyDescent="0.25">
      <c r="A153" s="71" t="s">
        <v>41</v>
      </c>
      <c r="B153" s="74"/>
      <c r="C153" s="135">
        <v>15647</v>
      </c>
      <c r="D153" s="135">
        <v>111</v>
      </c>
    </row>
    <row r="154" spans="1:4" x14ac:dyDescent="0.25">
      <c r="A154" s="69" t="s">
        <v>42</v>
      </c>
      <c r="B154" s="69" t="s">
        <v>100</v>
      </c>
      <c r="C154" s="183">
        <v>187</v>
      </c>
      <c r="D154" s="182"/>
    </row>
    <row r="155" spans="1:4" x14ac:dyDescent="0.25">
      <c r="A155" s="70"/>
      <c r="B155" s="69" t="s">
        <v>101</v>
      </c>
      <c r="C155" s="183">
        <v>1155</v>
      </c>
      <c r="D155" s="183">
        <v>10</v>
      </c>
    </row>
    <row r="156" spans="1:4" x14ac:dyDescent="0.25">
      <c r="A156" s="70"/>
      <c r="B156" s="69" t="s">
        <v>102</v>
      </c>
      <c r="C156" s="182"/>
      <c r="D156" s="183">
        <v>29</v>
      </c>
    </row>
    <row r="157" spans="1:4" x14ac:dyDescent="0.25">
      <c r="A157" s="71" t="s">
        <v>42</v>
      </c>
      <c r="B157" s="74"/>
      <c r="C157" s="135">
        <v>1342</v>
      </c>
      <c r="D157" s="135">
        <v>39</v>
      </c>
    </row>
    <row r="158" spans="1:4" x14ac:dyDescent="0.25">
      <c r="A158" s="69" t="s">
        <v>43</v>
      </c>
      <c r="B158" s="69" t="s">
        <v>100</v>
      </c>
      <c r="C158" s="183">
        <v>17</v>
      </c>
      <c r="D158" s="183">
        <v>1</v>
      </c>
    </row>
    <row r="159" spans="1:4" x14ac:dyDescent="0.25">
      <c r="A159" s="75"/>
      <c r="B159" s="69" t="s">
        <v>101</v>
      </c>
      <c r="C159" s="136"/>
      <c r="D159" s="137"/>
    </row>
    <row r="160" spans="1:4" x14ac:dyDescent="0.25">
      <c r="A160" s="70"/>
      <c r="B160" s="69" t="s">
        <v>102</v>
      </c>
      <c r="C160" s="137"/>
      <c r="D160" s="136"/>
    </row>
    <row r="161" spans="1:4" x14ac:dyDescent="0.25">
      <c r="A161" s="71" t="s">
        <v>43</v>
      </c>
      <c r="B161" s="74"/>
      <c r="C161" s="135">
        <v>17</v>
      </c>
      <c r="D161" s="135">
        <v>1</v>
      </c>
    </row>
    <row r="162" spans="1:4" x14ac:dyDescent="0.25">
      <c r="A162" s="69" t="s">
        <v>44</v>
      </c>
      <c r="B162" s="69" t="s">
        <v>100</v>
      </c>
      <c r="C162" s="183">
        <v>6654</v>
      </c>
      <c r="D162" s="183">
        <v>8</v>
      </c>
    </row>
    <row r="163" spans="1:4" x14ac:dyDescent="0.25">
      <c r="A163" s="70"/>
      <c r="B163" s="69" t="s">
        <v>101</v>
      </c>
      <c r="C163" s="183">
        <v>12974</v>
      </c>
      <c r="D163" s="183">
        <v>3</v>
      </c>
    </row>
    <row r="164" spans="1:4" x14ac:dyDescent="0.25">
      <c r="A164" s="70"/>
      <c r="B164" s="69" t="s">
        <v>102</v>
      </c>
      <c r="C164" s="182"/>
      <c r="D164" s="183">
        <v>161</v>
      </c>
    </row>
    <row r="165" spans="1:4" x14ac:dyDescent="0.25">
      <c r="A165" s="71" t="s">
        <v>44</v>
      </c>
      <c r="B165" s="74"/>
      <c r="C165" s="135">
        <v>19628</v>
      </c>
      <c r="D165" s="135">
        <v>172</v>
      </c>
    </row>
    <row r="166" spans="1:4" x14ac:dyDescent="0.25">
      <c r="A166" s="69" t="s">
        <v>45</v>
      </c>
      <c r="B166" s="69" t="s">
        <v>100</v>
      </c>
      <c r="C166" s="183">
        <v>2484</v>
      </c>
      <c r="D166" s="183">
        <v>1</v>
      </c>
    </row>
    <row r="167" spans="1:4" x14ac:dyDescent="0.25">
      <c r="A167" s="70"/>
      <c r="B167" s="69" t="s">
        <v>101</v>
      </c>
      <c r="C167" s="183">
        <v>2825</v>
      </c>
      <c r="D167" s="183">
        <v>7</v>
      </c>
    </row>
    <row r="168" spans="1:4" x14ac:dyDescent="0.25">
      <c r="A168" s="70"/>
      <c r="B168" s="69" t="s">
        <v>102</v>
      </c>
      <c r="C168" s="182"/>
      <c r="D168" s="183">
        <v>112</v>
      </c>
    </row>
    <row r="169" spans="1:4" x14ac:dyDescent="0.25">
      <c r="A169" s="71" t="s">
        <v>45</v>
      </c>
      <c r="B169" s="74"/>
      <c r="C169" s="135">
        <v>5309</v>
      </c>
      <c r="D169" s="135">
        <v>120</v>
      </c>
    </row>
    <row r="170" spans="1:4" x14ac:dyDescent="0.25">
      <c r="A170" s="69" t="s">
        <v>46</v>
      </c>
      <c r="B170" s="69" t="s">
        <v>100</v>
      </c>
      <c r="C170" s="183">
        <v>2380</v>
      </c>
      <c r="D170" s="182">
        <v>1</v>
      </c>
    </row>
    <row r="171" spans="1:4" x14ac:dyDescent="0.25">
      <c r="A171" s="70"/>
      <c r="B171" s="69" t="s">
        <v>101</v>
      </c>
      <c r="C171" s="183">
        <v>4528</v>
      </c>
      <c r="D171" s="183">
        <v>2</v>
      </c>
    </row>
    <row r="172" spans="1:4" x14ac:dyDescent="0.25">
      <c r="A172" s="70"/>
      <c r="B172" s="69" t="s">
        <v>102</v>
      </c>
      <c r="C172" s="182"/>
      <c r="D172" s="183">
        <v>59</v>
      </c>
    </row>
    <row r="173" spans="1:4" x14ac:dyDescent="0.25">
      <c r="A173" s="71" t="s">
        <v>46</v>
      </c>
      <c r="B173" s="74"/>
      <c r="C173" s="135">
        <v>6908</v>
      </c>
      <c r="D173" s="135">
        <v>62</v>
      </c>
    </row>
    <row r="174" spans="1:4" x14ac:dyDescent="0.25">
      <c r="A174" s="69" t="s">
        <v>47</v>
      </c>
      <c r="B174" s="69" t="s">
        <v>100</v>
      </c>
      <c r="C174" s="137"/>
      <c r="D174" s="137"/>
    </row>
    <row r="175" spans="1:4" x14ac:dyDescent="0.25">
      <c r="A175" s="75"/>
      <c r="B175" s="69" t="s">
        <v>101</v>
      </c>
      <c r="C175" s="183">
        <v>4</v>
      </c>
      <c r="D175" s="137"/>
    </row>
    <row r="176" spans="1:4" x14ac:dyDescent="0.25">
      <c r="A176" s="70"/>
      <c r="B176" s="69" t="s">
        <v>102</v>
      </c>
      <c r="C176" s="137"/>
      <c r="D176" s="137"/>
    </row>
    <row r="177" spans="1:4" x14ac:dyDescent="0.25">
      <c r="A177" s="71" t="s">
        <v>47</v>
      </c>
      <c r="B177" s="74"/>
      <c r="C177" s="135">
        <v>4</v>
      </c>
      <c r="D177" s="135"/>
    </row>
    <row r="178" spans="1:4" x14ac:dyDescent="0.25">
      <c r="A178" s="69" t="s">
        <v>48</v>
      </c>
      <c r="B178" s="69" t="s">
        <v>100</v>
      </c>
      <c r="C178" s="183">
        <v>5856</v>
      </c>
      <c r="D178" s="183">
        <v>5</v>
      </c>
    </row>
    <row r="179" spans="1:4" x14ac:dyDescent="0.25">
      <c r="A179" s="70"/>
      <c r="B179" s="69" t="s">
        <v>101</v>
      </c>
      <c r="C179" s="183">
        <v>16237</v>
      </c>
      <c r="D179" s="183">
        <v>17</v>
      </c>
    </row>
    <row r="180" spans="1:4" x14ac:dyDescent="0.25">
      <c r="A180" s="70"/>
      <c r="B180" s="69" t="s">
        <v>102</v>
      </c>
      <c r="C180" s="182"/>
      <c r="D180" s="183">
        <v>150</v>
      </c>
    </row>
    <row r="181" spans="1:4" x14ac:dyDescent="0.25">
      <c r="A181" s="71" t="s">
        <v>48</v>
      </c>
      <c r="B181" s="74"/>
      <c r="C181" s="135">
        <v>22093</v>
      </c>
      <c r="D181" s="135">
        <v>172</v>
      </c>
    </row>
    <row r="182" spans="1:4" x14ac:dyDescent="0.25">
      <c r="A182" s="69" t="s">
        <v>49</v>
      </c>
      <c r="B182" s="69" t="s">
        <v>100</v>
      </c>
      <c r="C182" s="183">
        <v>2646</v>
      </c>
      <c r="D182" s="183">
        <v>48</v>
      </c>
    </row>
    <row r="183" spans="1:4" x14ac:dyDescent="0.25">
      <c r="A183" s="70"/>
      <c r="B183" s="69" t="s">
        <v>101</v>
      </c>
      <c r="C183" s="183">
        <v>478</v>
      </c>
      <c r="D183" s="182"/>
    </row>
    <row r="184" spans="1:4" x14ac:dyDescent="0.25">
      <c r="A184" s="70"/>
      <c r="B184" s="69" t="s">
        <v>102</v>
      </c>
      <c r="C184" s="137"/>
      <c r="D184" s="137"/>
    </row>
    <row r="185" spans="1:4" x14ac:dyDescent="0.25">
      <c r="A185" s="71" t="s">
        <v>49</v>
      </c>
      <c r="B185" s="74"/>
      <c r="C185" s="135">
        <v>3124</v>
      </c>
      <c r="D185" s="135">
        <v>48</v>
      </c>
    </row>
    <row r="186" spans="1:4" x14ac:dyDescent="0.25">
      <c r="A186" s="69" t="s">
        <v>50</v>
      </c>
      <c r="B186" s="69" t="s">
        <v>100</v>
      </c>
      <c r="C186" s="183">
        <v>547</v>
      </c>
      <c r="D186" s="182"/>
    </row>
    <row r="187" spans="1:4" x14ac:dyDescent="0.25">
      <c r="A187" s="70"/>
      <c r="B187" s="69" t="s">
        <v>101</v>
      </c>
      <c r="C187" s="183">
        <v>932</v>
      </c>
      <c r="D187" s="183">
        <v>1</v>
      </c>
    </row>
    <row r="188" spans="1:4" x14ac:dyDescent="0.25">
      <c r="A188" s="70"/>
      <c r="B188" s="69" t="s">
        <v>102</v>
      </c>
      <c r="C188" s="182"/>
      <c r="D188" s="183">
        <v>12</v>
      </c>
    </row>
    <row r="189" spans="1:4" x14ac:dyDescent="0.25">
      <c r="A189" s="71" t="s">
        <v>50</v>
      </c>
      <c r="B189" s="74"/>
      <c r="C189" s="135">
        <v>1479</v>
      </c>
      <c r="D189" s="135">
        <v>13</v>
      </c>
    </row>
    <row r="190" spans="1:4" x14ac:dyDescent="0.25">
      <c r="A190" s="69" t="s">
        <v>51</v>
      </c>
      <c r="B190" s="69" t="s">
        <v>100</v>
      </c>
      <c r="C190" s="183">
        <v>2227</v>
      </c>
      <c r="D190" s="182">
        <v>1</v>
      </c>
    </row>
    <row r="191" spans="1:4" x14ac:dyDescent="0.25">
      <c r="A191" s="70"/>
      <c r="B191" s="69" t="s">
        <v>101</v>
      </c>
      <c r="C191" s="183">
        <v>4240</v>
      </c>
      <c r="D191" s="182"/>
    </row>
    <row r="192" spans="1:4" x14ac:dyDescent="0.25">
      <c r="A192" s="70"/>
      <c r="B192" s="69" t="s">
        <v>102</v>
      </c>
      <c r="C192" s="182"/>
      <c r="D192" s="183">
        <v>62</v>
      </c>
    </row>
    <row r="193" spans="1:4" x14ac:dyDescent="0.25">
      <c r="A193" s="71" t="s">
        <v>51</v>
      </c>
      <c r="B193" s="74"/>
      <c r="C193" s="135">
        <v>6467</v>
      </c>
      <c r="D193" s="135">
        <v>63</v>
      </c>
    </row>
    <row r="194" spans="1:4" x14ac:dyDescent="0.25">
      <c r="A194" s="69" t="s">
        <v>52</v>
      </c>
      <c r="B194" s="69" t="s">
        <v>100</v>
      </c>
      <c r="C194" s="183">
        <v>370</v>
      </c>
      <c r="D194" s="183">
        <v>1</v>
      </c>
    </row>
    <row r="195" spans="1:4" x14ac:dyDescent="0.25">
      <c r="A195" s="70"/>
      <c r="B195" s="69" t="s">
        <v>101</v>
      </c>
      <c r="C195" s="183">
        <v>1327</v>
      </c>
      <c r="D195" s="183">
        <v>14</v>
      </c>
    </row>
    <row r="196" spans="1:4" x14ac:dyDescent="0.25">
      <c r="A196" s="70"/>
      <c r="B196" s="69" t="s">
        <v>102</v>
      </c>
      <c r="C196" s="182"/>
      <c r="D196" s="183">
        <v>46</v>
      </c>
    </row>
    <row r="197" spans="1:4" x14ac:dyDescent="0.25">
      <c r="A197" s="71" t="s">
        <v>52</v>
      </c>
      <c r="B197" s="74"/>
      <c r="C197" s="135">
        <v>1697</v>
      </c>
      <c r="D197" s="135">
        <v>61</v>
      </c>
    </row>
    <row r="198" spans="1:4" x14ac:dyDescent="0.25">
      <c r="A198" s="69" t="s">
        <v>53</v>
      </c>
      <c r="B198" s="69" t="s">
        <v>100</v>
      </c>
      <c r="C198" s="183">
        <v>4028</v>
      </c>
      <c r="D198" s="183">
        <v>2</v>
      </c>
    </row>
    <row r="199" spans="1:4" x14ac:dyDescent="0.25">
      <c r="A199" s="70"/>
      <c r="B199" s="69" t="s">
        <v>101</v>
      </c>
      <c r="C199" s="183">
        <v>5706</v>
      </c>
      <c r="D199" s="183">
        <v>2</v>
      </c>
    </row>
    <row r="200" spans="1:4" x14ac:dyDescent="0.25">
      <c r="A200" s="70"/>
      <c r="B200" s="69" t="s">
        <v>102</v>
      </c>
      <c r="C200" s="182"/>
      <c r="D200" s="183">
        <v>113</v>
      </c>
    </row>
    <row r="201" spans="1:4" x14ac:dyDescent="0.25">
      <c r="A201" s="71" t="s">
        <v>53</v>
      </c>
      <c r="B201" s="74"/>
      <c r="C201" s="135">
        <v>9734</v>
      </c>
      <c r="D201" s="135">
        <v>117</v>
      </c>
    </row>
    <row r="202" spans="1:4" x14ac:dyDescent="0.25">
      <c r="A202" s="69" t="s">
        <v>54</v>
      </c>
      <c r="B202" s="69" t="s">
        <v>100</v>
      </c>
      <c r="C202" s="183">
        <v>8580</v>
      </c>
      <c r="D202" s="183">
        <v>12</v>
      </c>
    </row>
    <row r="203" spans="1:4" x14ac:dyDescent="0.25">
      <c r="A203" s="70"/>
      <c r="B203" s="69" t="s">
        <v>101</v>
      </c>
      <c r="C203" s="183">
        <v>19257</v>
      </c>
      <c r="D203" s="183">
        <v>26</v>
      </c>
    </row>
    <row r="204" spans="1:4" x14ac:dyDescent="0.25">
      <c r="A204" s="70"/>
      <c r="B204" s="69" t="s">
        <v>102</v>
      </c>
      <c r="C204" s="182"/>
      <c r="D204" s="183">
        <v>363</v>
      </c>
    </row>
    <row r="205" spans="1:4" x14ac:dyDescent="0.25">
      <c r="A205" s="71" t="s">
        <v>54</v>
      </c>
      <c r="B205" s="74"/>
      <c r="C205" s="135">
        <v>27837</v>
      </c>
      <c r="D205" s="135">
        <v>401</v>
      </c>
    </row>
    <row r="206" spans="1:4" x14ac:dyDescent="0.25">
      <c r="A206" s="69" t="s">
        <v>55</v>
      </c>
      <c r="B206" s="69" t="s">
        <v>100</v>
      </c>
      <c r="C206" s="183">
        <v>878</v>
      </c>
      <c r="D206" s="183">
        <v>2</v>
      </c>
    </row>
    <row r="207" spans="1:4" x14ac:dyDescent="0.25">
      <c r="A207" s="70"/>
      <c r="B207" s="69" t="s">
        <v>101</v>
      </c>
      <c r="C207" s="183">
        <v>3013</v>
      </c>
      <c r="D207" s="182"/>
    </row>
    <row r="208" spans="1:4" x14ac:dyDescent="0.25">
      <c r="A208" s="70"/>
      <c r="B208" s="69" t="s">
        <v>102</v>
      </c>
      <c r="C208" s="182"/>
      <c r="D208" s="183">
        <v>46</v>
      </c>
    </row>
    <row r="209" spans="1:4" x14ac:dyDescent="0.25">
      <c r="A209" s="71" t="s">
        <v>55</v>
      </c>
      <c r="B209" s="74"/>
      <c r="C209" s="135">
        <v>3891</v>
      </c>
      <c r="D209" s="135">
        <v>48</v>
      </c>
    </row>
    <row r="210" spans="1:4" x14ac:dyDescent="0.25">
      <c r="A210" s="69" t="s">
        <v>56</v>
      </c>
      <c r="B210" s="69" t="s">
        <v>100</v>
      </c>
      <c r="C210" s="183">
        <v>908</v>
      </c>
      <c r="D210" s="182"/>
    </row>
    <row r="211" spans="1:4" x14ac:dyDescent="0.25">
      <c r="A211" s="70"/>
      <c r="B211" s="69" t="s">
        <v>101</v>
      </c>
      <c r="C211" s="183">
        <v>688</v>
      </c>
      <c r="D211" s="182">
        <v>1</v>
      </c>
    </row>
    <row r="212" spans="1:4" x14ac:dyDescent="0.25">
      <c r="A212" s="70"/>
      <c r="B212" s="69" t="s">
        <v>102</v>
      </c>
      <c r="C212" s="182"/>
      <c r="D212" s="183">
        <v>15</v>
      </c>
    </row>
    <row r="213" spans="1:4" x14ac:dyDescent="0.25">
      <c r="A213" s="71" t="s">
        <v>56</v>
      </c>
      <c r="B213" s="74"/>
      <c r="C213" s="135">
        <v>1596</v>
      </c>
      <c r="D213" s="135">
        <v>16</v>
      </c>
    </row>
    <row r="214" spans="1:4" x14ac:dyDescent="0.25">
      <c r="A214" s="69" t="s">
        <v>57</v>
      </c>
      <c r="B214" s="69" t="s">
        <v>100</v>
      </c>
      <c r="C214" s="183"/>
      <c r="D214" s="183">
        <v>2</v>
      </c>
    </row>
    <row r="215" spans="1:4" x14ac:dyDescent="0.25">
      <c r="A215" s="75"/>
      <c r="B215" s="69" t="s">
        <v>101</v>
      </c>
      <c r="C215" s="183">
        <v>39</v>
      </c>
      <c r="D215" s="183"/>
    </row>
    <row r="216" spans="1:4" x14ac:dyDescent="0.25">
      <c r="A216" s="70"/>
      <c r="B216" s="69" t="s">
        <v>102</v>
      </c>
      <c r="C216" s="182"/>
      <c r="D216" s="183"/>
    </row>
    <row r="217" spans="1:4" x14ac:dyDescent="0.25">
      <c r="A217" s="71" t="s">
        <v>57</v>
      </c>
      <c r="B217" s="74"/>
      <c r="C217" s="135">
        <v>39</v>
      </c>
      <c r="D217" s="135">
        <v>2</v>
      </c>
    </row>
    <row r="218" spans="1:4" x14ac:dyDescent="0.25">
      <c r="A218" s="69" t="s">
        <v>58</v>
      </c>
      <c r="B218" s="69" t="s">
        <v>100</v>
      </c>
      <c r="C218" s="183">
        <v>2360</v>
      </c>
      <c r="D218" s="183">
        <v>1</v>
      </c>
    </row>
    <row r="219" spans="1:4" x14ac:dyDescent="0.25">
      <c r="A219" s="70"/>
      <c r="B219" s="69" t="s">
        <v>101</v>
      </c>
      <c r="C219" s="183">
        <v>8679</v>
      </c>
      <c r="D219" s="183">
        <v>3</v>
      </c>
    </row>
    <row r="220" spans="1:4" x14ac:dyDescent="0.25">
      <c r="A220" s="70"/>
      <c r="B220" s="69" t="s">
        <v>102</v>
      </c>
      <c r="C220" s="182"/>
      <c r="D220" s="183">
        <v>81</v>
      </c>
    </row>
    <row r="221" spans="1:4" x14ac:dyDescent="0.25">
      <c r="A221" s="71" t="s">
        <v>58</v>
      </c>
      <c r="B221" s="74"/>
      <c r="C221" s="135">
        <v>11039</v>
      </c>
      <c r="D221" s="135">
        <v>85</v>
      </c>
    </row>
    <row r="222" spans="1:4" x14ac:dyDescent="0.25">
      <c r="A222" s="69" t="s">
        <v>59</v>
      </c>
      <c r="B222" s="69" t="s">
        <v>100</v>
      </c>
      <c r="C222" s="183">
        <v>5507</v>
      </c>
      <c r="D222" s="183">
        <v>6</v>
      </c>
    </row>
    <row r="223" spans="1:4" x14ac:dyDescent="0.25">
      <c r="A223" s="70"/>
      <c r="B223" s="69" t="s">
        <v>101</v>
      </c>
      <c r="C223" s="183">
        <v>6773</v>
      </c>
      <c r="D223" s="183">
        <v>2</v>
      </c>
    </row>
    <row r="224" spans="1:4" x14ac:dyDescent="0.25">
      <c r="A224" s="70"/>
      <c r="B224" s="69" t="s">
        <v>102</v>
      </c>
      <c r="C224" s="182"/>
      <c r="D224" s="183">
        <v>87</v>
      </c>
    </row>
    <row r="225" spans="1:14" x14ac:dyDescent="0.25">
      <c r="A225" s="71" t="s">
        <v>59</v>
      </c>
      <c r="B225" s="74"/>
      <c r="C225" s="135">
        <v>12280</v>
      </c>
      <c r="D225" s="135">
        <v>95</v>
      </c>
    </row>
    <row r="226" spans="1:14" x14ac:dyDescent="0.25">
      <c r="A226" s="69" t="s">
        <v>60</v>
      </c>
      <c r="B226" s="69" t="s">
        <v>100</v>
      </c>
      <c r="C226" s="183">
        <v>1025</v>
      </c>
      <c r="D226" s="182">
        <v>1</v>
      </c>
    </row>
    <row r="227" spans="1:14" x14ac:dyDescent="0.25">
      <c r="A227" s="70"/>
      <c r="B227" s="69" t="s">
        <v>101</v>
      </c>
      <c r="C227" s="183">
        <v>1710</v>
      </c>
      <c r="D227" s="183">
        <v>2</v>
      </c>
    </row>
    <row r="228" spans="1:14" x14ac:dyDescent="0.25">
      <c r="A228" s="70"/>
      <c r="B228" s="69" t="s">
        <v>102</v>
      </c>
      <c r="C228" s="182"/>
      <c r="D228" s="183">
        <v>46</v>
      </c>
    </row>
    <row r="229" spans="1:14" x14ac:dyDescent="0.25">
      <c r="A229" s="71" t="s">
        <v>60</v>
      </c>
      <c r="B229" s="74"/>
      <c r="C229" s="135">
        <v>2735</v>
      </c>
      <c r="D229" s="135">
        <v>49</v>
      </c>
    </row>
    <row r="230" spans="1:14" x14ac:dyDescent="0.25">
      <c r="A230" s="69" t="s">
        <v>61</v>
      </c>
      <c r="B230" s="69" t="s">
        <v>100</v>
      </c>
      <c r="C230" s="183">
        <v>3112</v>
      </c>
      <c r="D230" s="183">
        <v>2</v>
      </c>
    </row>
    <row r="231" spans="1:14" x14ac:dyDescent="0.25">
      <c r="A231" s="70"/>
      <c r="B231" s="69" t="s">
        <v>101</v>
      </c>
      <c r="C231" s="183">
        <v>8773</v>
      </c>
      <c r="D231" s="182"/>
    </row>
    <row r="232" spans="1:14" x14ac:dyDescent="0.25">
      <c r="A232" s="70"/>
      <c r="B232" s="69" t="s">
        <v>102</v>
      </c>
      <c r="C232" s="182"/>
      <c r="D232" s="183">
        <v>123</v>
      </c>
    </row>
    <row r="233" spans="1:14" x14ac:dyDescent="0.25">
      <c r="A233" s="71" t="s">
        <v>61</v>
      </c>
      <c r="B233" s="74"/>
      <c r="C233" s="135">
        <v>11885</v>
      </c>
      <c r="D233" s="135">
        <v>125</v>
      </c>
    </row>
    <row r="234" spans="1:14" s="14" customFormat="1" x14ac:dyDescent="0.25">
      <c r="A234" s="69" t="s">
        <v>62</v>
      </c>
      <c r="B234" s="69" t="s">
        <v>100</v>
      </c>
      <c r="C234" s="183">
        <v>151</v>
      </c>
      <c r="D234" s="182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25">
      <c r="A235" s="70"/>
      <c r="B235" s="69" t="s">
        <v>101</v>
      </c>
      <c r="C235" s="183">
        <v>462</v>
      </c>
      <c r="D235" s="183">
        <v>1</v>
      </c>
    </row>
    <row r="236" spans="1:14" x14ac:dyDescent="0.25">
      <c r="A236" s="70"/>
      <c r="B236" s="69" t="s">
        <v>102</v>
      </c>
      <c r="C236" s="182"/>
      <c r="D236" s="183">
        <v>26</v>
      </c>
    </row>
    <row r="237" spans="1:14" x14ac:dyDescent="0.25">
      <c r="A237" s="71" t="s">
        <v>62</v>
      </c>
      <c r="B237" s="74"/>
      <c r="C237" s="73">
        <v>613</v>
      </c>
      <c r="D237" s="73">
        <v>27</v>
      </c>
    </row>
    <row r="238" spans="1:14" x14ac:dyDescent="0.25">
      <c r="A238" s="76" t="s">
        <v>75</v>
      </c>
      <c r="B238" s="77"/>
      <c r="C238" s="78">
        <v>463038</v>
      </c>
      <c r="D238" s="78">
        <v>4880</v>
      </c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December 2015&amp;R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B3" sqref="B3:G61"/>
    </sheetView>
  </sheetViews>
  <sheetFormatPr defaultRowHeight="15" x14ac:dyDescent="0.25"/>
  <cols>
    <col min="1" max="1" width="28.5703125" customWidth="1"/>
    <col min="2" max="2" width="16.5703125" customWidth="1"/>
    <col min="3" max="3" width="20.7109375" style="9" customWidth="1"/>
    <col min="4" max="4" width="15.7109375" customWidth="1"/>
    <col min="5" max="5" width="20.140625" style="9" customWidth="1"/>
    <col min="6" max="6" width="12" customWidth="1"/>
    <col min="7" max="7" width="18.85546875" style="9" customWidth="1"/>
  </cols>
  <sheetData>
    <row r="1" spans="1:9" x14ac:dyDescent="0.25">
      <c r="A1" s="228" t="s">
        <v>0</v>
      </c>
      <c r="B1" s="229" t="s">
        <v>69</v>
      </c>
      <c r="C1" s="229"/>
      <c r="D1" s="230" t="s">
        <v>1</v>
      </c>
      <c r="E1" s="230"/>
      <c r="F1" s="231" t="s">
        <v>2</v>
      </c>
      <c r="G1" s="231"/>
    </row>
    <row r="2" spans="1:9" x14ac:dyDescent="0.25">
      <c r="A2" s="228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25">
      <c r="A3" s="66" t="s">
        <v>5</v>
      </c>
      <c r="B3" s="30">
        <v>9772</v>
      </c>
      <c r="C3" s="124">
        <v>409334202.11000019</v>
      </c>
      <c r="D3" s="52">
        <v>3227</v>
      </c>
      <c r="E3" s="94">
        <v>167318810</v>
      </c>
      <c r="F3" s="42">
        <v>12999</v>
      </c>
      <c r="G3" s="92">
        <v>576653012.11000013</v>
      </c>
    </row>
    <row r="4" spans="1:9" x14ac:dyDescent="0.25">
      <c r="A4" s="66" t="s">
        <v>6</v>
      </c>
      <c r="B4" s="30">
        <v>660</v>
      </c>
      <c r="C4" s="124">
        <v>23755537.679999996</v>
      </c>
      <c r="D4" s="52">
        <v>1474</v>
      </c>
      <c r="E4" s="94">
        <v>45893224</v>
      </c>
      <c r="F4" s="42">
        <v>2134</v>
      </c>
      <c r="G4" s="92">
        <v>69648761.679999992</v>
      </c>
    </row>
    <row r="5" spans="1:9" x14ac:dyDescent="0.25">
      <c r="A5" s="193" t="s">
        <v>107</v>
      </c>
      <c r="B5" s="30">
        <v>0</v>
      </c>
      <c r="C5" s="124">
        <v>0</v>
      </c>
      <c r="D5" s="52">
        <v>1</v>
      </c>
      <c r="E5" s="94">
        <v>2950981.06</v>
      </c>
      <c r="F5" s="42">
        <v>1</v>
      </c>
      <c r="G5" s="92">
        <v>2950981.06</v>
      </c>
    </row>
    <row r="6" spans="1:9" x14ac:dyDescent="0.25">
      <c r="A6" s="66" t="s">
        <v>7</v>
      </c>
      <c r="B6" s="30">
        <v>11823</v>
      </c>
      <c r="C6" s="124">
        <v>343354921.65000027</v>
      </c>
      <c r="D6" s="52">
        <v>4347</v>
      </c>
      <c r="E6" s="94">
        <v>237253710.26000005</v>
      </c>
      <c r="F6" s="42">
        <v>16170</v>
      </c>
      <c r="G6" s="92">
        <v>580608631.91000032</v>
      </c>
    </row>
    <row r="7" spans="1:9" x14ac:dyDescent="0.25">
      <c r="A7" s="66" t="s">
        <v>8</v>
      </c>
      <c r="B7" s="30">
        <v>5368</v>
      </c>
      <c r="C7" s="124">
        <v>248683353.87999979</v>
      </c>
      <c r="D7" s="52">
        <v>2818</v>
      </c>
      <c r="E7" s="94">
        <v>92119310.929999977</v>
      </c>
      <c r="F7" s="42">
        <v>8186</v>
      </c>
      <c r="G7" s="92">
        <v>340802664.80999976</v>
      </c>
    </row>
    <row r="8" spans="1:9" x14ac:dyDescent="0.25">
      <c r="A8" s="66" t="s">
        <v>9</v>
      </c>
      <c r="B8" s="30">
        <v>55032</v>
      </c>
      <c r="C8" s="124">
        <v>1559326704.1499975</v>
      </c>
      <c r="D8" s="52">
        <v>28289</v>
      </c>
      <c r="E8" s="94">
        <v>1133697005.8800015</v>
      </c>
      <c r="F8" s="42">
        <v>83321</v>
      </c>
      <c r="G8" s="92">
        <v>2693023710.0299988</v>
      </c>
      <c r="I8" s="180"/>
    </row>
    <row r="9" spans="1:9" x14ac:dyDescent="0.25">
      <c r="A9" s="66" t="s">
        <v>10</v>
      </c>
      <c r="B9" s="30">
        <v>11406</v>
      </c>
      <c r="C9" s="124">
        <v>291361355.04000002</v>
      </c>
      <c r="D9" s="52">
        <v>4310</v>
      </c>
      <c r="E9" s="94">
        <v>141069554</v>
      </c>
      <c r="F9" s="42">
        <v>15716</v>
      </c>
      <c r="G9" s="92">
        <v>432430909.04000002</v>
      </c>
    </row>
    <row r="10" spans="1:9" x14ac:dyDescent="0.25">
      <c r="A10" s="66" t="s">
        <v>11</v>
      </c>
      <c r="B10" s="30">
        <v>9600</v>
      </c>
      <c r="C10" s="124">
        <v>241251506.75999975</v>
      </c>
      <c r="D10" s="52">
        <v>3014</v>
      </c>
      <c r="E10" s="94">
        <v>91090635.699999988</v>
      </c>
      <c r="F10" s="42">
        <v>12614</v>
      </c>
      <c r="G10" s="92">
        <v>332342142.45999974</v>
      </c>
    </row>
    <row r="11" spans="1:9" x14ac:dyDescent="0.25">
      <c r="A11" s="66" t="s">
        <v>12</v>
      </c>
      <c r="B11" s="30">
        <v>2702</v>
      </c>
      <c r="C11" s="124">
        <v>50710377.520000018</v>
      </c>
      <c r="D11" s="52">
        <v>1363</v>
      </c>
      <c r="E11" s="94">
        <v>33707273.009999998</v>
      </c>
      <c r="F11" s="42">
        <v>4065</v>
      </c>
      <c r="G11" s="92">
        <v>84417650.530000016</v>
      </c>
    </row>
    <row r="12" spans="1:9" x14ac:dyDescent="0.25">
      <c r="A12" s="66" t="s">
        <v>13</v>
      </c>
      <c r="B12" s="30">
        <v>2256</v>
      </c>
      <c r="C12" s="124">
        <v>42049454.859999999</v>
      </c>
      <c r="D12" s="52">
        <v>205</v>
      </c>
      <c r="E12" s="94">
        <v>20086885</v>
      </c>
      <c r="F12" s="42">
        <v>2461</v>
      </c>
      <c r="G12" s="92">
        <v>62136339.859999999</v>
      </c>
    </row>
    <row r="13" spans="1:9" x14ac:dyDescent="0.25">
      <c r="A13" s="66" t="s">
        <v>14</v>
      </c>
      <c r="B13" s="30">
        <v>26</v>
      </c>
      <c r="C13" s="124">
        <v>313980</v>
      </c>
      <c r="D13" s="52">
        <v>0</v>
      </c>
      <c r="E13" s="94">
        <v>0</v>
      </c>
      <c r="F13" s="42">
        <v>26</v>
      </c>
      <c r="G13" s="92">
        <v>313980</v>
      </c>
    </row>
    <row r="14" spans="1:9" x14ac:dyDescent="0.25">
      <c r="A14" s="66" t="s">
        <v>15</v>
      </c>
      <c r="B14" s="30">
        <v>43543</v>
      </c>
      <c r="C14" s="124">
        <v>1370702649.3399951</v>
      </c>
      <c r="D14" s="52">
        <v>12219</v>
      </c>
      <c r="E14" s="94">
        <v>503593227.97000003</v>
      </c>
      <c r="F14" s="42">
        <v>55762</v>
      </c>
      <c r="G14" s="92">
        <v>1874295877.3099952</v>
      </c>
    </row>
    <row r="15" spans="1:9" x14ac:dyDescent="0.25">
      <c r="A15" s="66" t="s">
        <v>16</v>
      </c>
      <c r="B15" s="30">
        <v>16265</v>
      </c>
      <c r="C15" s="124">
        <v>575202899.50000012</v>
      </c>
      <c r="D15" s="52">
        <v>5969</v>
      </c>
      <c r="E15" s="94">
        <v>267286407.50999996</v>
      </c>
      <c r="F15" s="42">
        <v>22234</v>
      </c>
      <c r="G15" s="92">
        <v>842489307.01000011</v>
      </c>
    </row>
    <row r="16" spans="1:9" x14ac:dyDescent="0.25">
      <c r="A16" s="66" t="s">
        <v>17</v>
      </c>
      <c r="B16" s="30">
        <v>101</v>
      </c>
      <c r="C16" s="124">
        <v>1104166.9899999998</v>
      </c>
      <c r="D16" s="52">
        <v>12</v>
      </c>
      <c r="E16" s="94">
        <v>1536185.82</v>
      </c>
      <c r="F16" s="42">
        <v>113</v>
      </c>
      <c r="G16" s="92">
        <v>2640352.8099999996</v>
      </c>
    </row>
    <row r="17" spans="1:7" x14ac:dyDescent="0.25">
      <c r="A17" s="66" t="s">
        <v>18</v>
      </c>
      <c r="B17" s="30">
        <v>2445</v>
      </c>
      <c r="C17" s="124">
        <v>67615690.319999978</v>
      </c>
      <c r="D17" s="52">
        <v>669</v>
      </c>
      <c r="E17" s="94">
        <v>36520471</v>
      </c>
      <c r="F17" s="42">
        <v>3114</v>
      </c>
      <c r="G17" s="92">
        <v>104136161.31999998</v>
      </c>
    </row>
    <row r="18" spans="1:7" x14ac:dyDescent="0.25">
      <c r="A18" s="66" t="s">
        <v>19</v>
      </c>
      <c r="B18" s="30">
        <v>3006</v>
      </c>
      <c r="C18" s="124">
        <v>82151526.109999985</v>
      </c>
      <c r="D18" s="52">
        <v>1308</v>
      </c>
      <c r="E18" s="94">
        <v>43834997</v>
      </c>
      <c r="F18" s="42">
        <v>4314</v>
      </c>
      <c r="G18" s="92">
        <v>125986523.10999998</v>
      </c>
    </row>
    <row r="19" spans="1:7" x14ac:dyDescent="0.25">
      <c r="A19" s="66" t="s">
        <v>20</v>
      </c>
      <c r="B19" s="30">
        <v>35318</v>
      </c>
      <c r="C19" s="124">
        <v>970822280.94999909</v>
      </c>
      <c r="D19" s="52">
        <v>12218</v>
      </c>
      <c r="E19" s="94">
        <v>492828738.68999982</v>
      </c>
      <c r="F19" s="42">
        <v>47536</v>
      </c>
      <c r="G19" s="92">
        <v>1463651019.6399989</v>
      </c>
    </row>
    <row r="20" spans="1:7" x14ac:dyDescent="0.25">
      <c r="A20" s="66" t="s">
        <v>21</v>
      </c>
      <c r="B20" s="30">
        <v>15376</v>
      </c>
      <c r="C20" s="124">
        <v>513812119.46000022</v>
      </c>
      <c r="D20" s="52">
        <v>5090</v>
      </c>
      <c r="E20" s="94">
        <v>204156891.40000001</v>
      </c>
      <c r="F20" s="42">
        <v>20466</v>
      </c>
      <c r="G20" s="92">
        <v>717969010.86000025</v>
      </c>
    </row>
    <row r="21" spans="1:7" x14ac:dyDescent="0.25">
      <c r="A21" s="66" t="s">
        <v>22</v>
      </c>
      <c r="B21" s="30">
        <v>9541</v>
      </c>
      <c r="C21" s="124">
        <v>295621316.9999994</v>
      </c>
      <c r="D21" s="52">
        <v>3566</v>
      </c>
      <c r="E21" s="94">
        <v>124336758</v>
      </c>
      <c r="F21" s="42">
        <v>13107</v>
      </c>
      <c r="G21" s="92">
        <v>419958074.9999994</v>
      </c>
    </row>
    <row r="22" spans="1:7" x14ac:dyDescent="0.25">
      <c r="A22" s="66" t="s">
        <v>23</v>
      </c>
      <c r="B22" s="30">
        <v>7749</v>
      </c>
      <c r="C22" s="124">
        <v>291386627.57999992</v>
      </c>
      <c r="D22" s="52">
        <v>1724</v>
      </c>
      <c r="E22" s="94">
        <v>78373141.240000024</v>
      </c>
      <c r="F22" s="42">
        <v>9473</v>
      </c>
      <c r="G22" s="92">
        <v>369759768.81999993</v>
      </c>
    </row>
    <row r="23" spans="1:7" x14ac:dyDescent="0.25">
      <c r="A23" s="66" t="s">
        <v>24</v>
      </c>
      <c r="B23" s="30">
        <v>8450</v>
      </c>
      <c r="C23" s="124">
        <v>338086014.36999971</v>
      </c>
      <c r="D23" s="52">
        <v>5012</v>
      </c>
      <c r="E23" s="94">
        <v>203897249.9900001</v>
      </c>
      <c r="F23" s="42">
        <v>13462</v>
      </c>
      <c r="G23" s="92">
        <v>541983264.35999978</v>
      </c>
    </row>
    <row r="24" spans="1:7" x14ac:dyDescent="0.25">
      <c r="A24" s="66" t="s">
        <v>25</v>
      </c>
      <c r="B24" s="30">
        <v>8493</v>
      </c>
      <c r="C24" s="124">
        <v>365999006.94999999</v>
      </c>
      <c r="D24" s="52">
        <v>4861</v>
      </c>
      <c r="E24" s="94">
        <v>249176528.59999993</v>
      </c>
      <c r="F24" s="42">
        <v>13354</v>
      </c>
      <c r="G24" s="92">
        <v>615175535.54999995</v>
      </c>
    </row>
    <row r="25" spans="1:7" x14ac:dyDescent="0.25">
      <c r="A25" s="66" t="s">
        <v>26</v>
      </c>
      <c r="B25" s="30">
        <v>2682</v>
      </c>
      <c r="C25" s="124">
        <v>100487542.62000005</v>
      </c>
      <c r="D25" s="52">
        <v>5544</v>
      </c>
      <c r="E25" s="94">
        <v>115506829.45999999</v>
      </c>
      <c r="F25" s="42">
        <v>8226</v>
      </c>
      <c r="G25" s="92">
        <v>215994372.08000004</v>
      </c>
    </row>
    <row r="26" spans="1:7" x14ac:dyDescent="0.25">
      <c r="A26" s="66" t="s">
        <v>27</v>
      </c>
      <c r="B26" s="30">
        <v>4</v>
      </c>
      <c r="C26" s="124">
        <v>41760</v>
      </c>
      <c r="D26" s="52">
        <v>0</v>
      </c>
      <c r="E26" s="94">
        <v>0</v>
      </c>
      <c r="F26" s="42">
        <v>4</v>
      </c>
      <c r="G26" s="92">
        <v>41760</v>
      </c>
    </row>
    <row r="27" spans="1:7" x14ac:dyDescent="0.25">
      <c r="A27" s="66" t="s">
        <v>28</v>
      </c>
      <c r="B27" s="30">
        <v>14341</v>
      </c>
      <c r="C27" s="124">
        <v>369317322.01000011</v>
      </c>
      <c r="D27" s="52">
        <v>4420</v>
      </c>
      <c r="E27" s="94">
        <v>158020214</v>
      </c>
      <c r="F27" s="42">
        <v>18761</v>
      </c>
      <c r="G27" s="92">
        <v>527337536.01000011</v>
      </c>
    </row>
    <row r="28" spans="1:7" x14ac:dyDescent="0.25">
      <c r="A28" s="66" t="s">
        <v>29</v>
      </c>
      <c r="B28" s="30">
        <v>28411</v>
      </c>
      <c r="C28" s="124">
        <v>571859459.07000136</v>
      </c>
      <c r="D28" s="52">
        <v>11422</v>
      </c>
      <c r="E28" s="94">
        <v>277308266.18999994</v>
      </c>
      <c r="F28" s="42">
        <v>39833</v>
      </c>
      <c r="G28" s="92">
        <v>849167725.2600013</v>
      </c>
    </row>
    <row r="29" spans="1:7" x14ac:dyDescent="0.25">
      <c r="A29" s="66" t="s">
        <v>30</v>
      </c>
      <c r="B29" s="30">
        <v>26652</v>
      </c>
      <c r="C29" s="124">
        <v>770374792.26000023</v>
      </c>
      <c r="D29" s="52">
        <v>8965</v>
      </c>
      <c r="E29" s="94">
        <v>294585885</v>
      </c>
      <c r="F29" s="42">
        <v>35617</v>
      </c>
      <c r="G29" s="92">
        <v>1064960677.2600002</v>
      </c>
    </row>
    <row r="30" spans="1:7" x14ac:dyDescent="0.25">
      <c r="A30" s="66" t="s">
        <v>31</v>
      </c>
      <c r="B30" s="30">
        <v>23575</v>
      </c>
      <c r="C30" s="124">
        <v>490447346.02000016</v>
      </c>
      <c r="D30" s="52">
        <v>4492</v>
      </c>
      <c r="E30" s="94">
        <v>175303974.81000003</v>
      </c>
      <c r="F30" s="42">
        <v>28067</v>
      </c>
      <c r="G30" s="92">
        <v>665751320.83000016</v>
      </c>
    </row>
    <row r="31" spans="1:7" x14ac:dyDescent="0.25">
      <c r="A31" s="66" t="s">
        <v>32</v>
      </c>
      <c r="B31" s="30">
        <v>4387</v>
      </c>
      <c r="C31" s="124">
        <v>264440882.78999987</v>
      </c>
      <c r="D31" s="52">
        <v>4480</v>
      </c>
      <c r="E31" s="94">
        <v>174085804</v>
      </c>
      <c r="F31" s="42">
        <v>8867</v>
      </c>
      <c r="G31" s="92">
        <v>438526686.78999984</v>
      </c>
    </row>
    <row r="32" spans="1:7" x14ac:dyDescent="0.25">
      <c r="A32" s="66" t="s">
        <v>33</v>
      </c>
      <c r="B32" s="30">
        <v>16338</v>
      </c>
      <c r="C32" s="124">
        <v>520275248.83000058</v>
      </c>
      <c r="D32" s="52">
        <v>6037</v>
      </c>
      <c r="E32" s="94">
        <v>239033459</v>
      </c>
      <c r="F32" s="42">
        <v>22375</v>
      </c>
      <c r="G32" s="92">
        <v>759308707.83000064</v>
      </c>
    </row>
    <row r="33" spans="1:7" x14ac:dyDescent="0.25">
      <c r="A33" s="66" t="s">
        <v>34</v>
      </c>
      <c r="B33" s="30">
        <v>2383</v>
      </c>
      <c r="C33" s="124">
        <v>94495706.790000051</v>
      </c>
      <c r="D33" s="52">
        <v>738</v>
      </c>
      <c r="E33" s="94">
        <v>34833417</v>
      </c>
      <c r="F33" s="42">
        <v>3121</v>
      </c>
      <c r="G33" s="92">
        <v>129329123.79000005</v>
      </c>
    </row>
    <row r="34" spans="1:7" x14ac:dyDescent="0.25">
      <c r="A34" s="66" t="s">
        <v>35</v>
      </c>
      <c r="B34" s="30">
        <v>5575</v>
      </c>
      <c r="C34" s="124">
        <v>182554858.70999992</v>
      </c>
      <c r="D34" s="52">
        <v>1379</v>
      </c>
      <c r="E34" s="94">
        <v>64603969.55999998</v>
      </c>
      <c r="F34" s="42">
        <v>6954</v>
      </c>
      <c r="G34" s="92">
        <v>247158828.26999989</v>
      </c>
    </row>
    <row r="35" spans="1:7" x14ac:dyDescent="0.25">
      <c r="A35" s="66" t="s">
        <v>36</v>
      </c>
      <c r="B35" s="30">
        <v>3883</v>
      </c>
      <c r="C35" s="124">
        <v>119770420.20999996</v>
      </c>
      <c r="D35" s="52">
        <v>819</v>
      </c>
      <c r="E35" s="94">
        <v>43394513.120000012</v>
      </c>
      <c r="F35" s="42">
        <v>4702</v>
      </c>
      <c r="G35" s="92">
        <v>163164933.32999998</v>
      </c>
    </row>
    <row r="36" spans="1:7" x14ac:dyDescent="0.25">
      <c r="A36" s="66" t="s">
        <v>37</v>
      </c>
      <c r="B36" s="30">
        <v>5668</v>
      </c>
      <c r="C36" s="124">
        <v>130370659.16000003</v>
      </c>
      <c r="D36" s="52">
        <v>401</v>
      </c>
      <c r="E36" s="94">
        <v>13884408.989999998</v>
      </c>
      <c r="F36" s="42">
        <v>6069</v>
      </c>
      <c r="G36" s="92">
        <v>144255068.15000004</v>
      </c>
    </row>
    <row r="37" spans="1:7" x14ac:dyDescent="0.25">
      <c r="A37" s="66" t="s">
        <v>38</v>
      </c>
      <c r="B37" s="30">
        <v>22744</v>
      </c>
      <c r="C37" s="124">
        <v>587601398.31000078</v>
      </c>
      <c r="D37" s="52">
        <v>4150</v>
      </c>
      <c r="E37" s="94">
        <v>175890821.42999998</v>
      </c>
      <c r="F37" s="42">
        <v>26894</v>
      </c>
      <c r="G37" s="92">
        <v>763492219.74000072</v>
      </c>
    </row>
    <row r="38" spans="1:7" x14ac:dyDescent="0.25">
      <c r="A38" s="66" t="s">
        <v>39</v>
      </c>
      <c r="B38" s="30">
        <v>2774</v>
      </c>
      <c r="C38" s="124">
        <v>102769445.36000003</v>
      </c>
      <c r="D38" s="52">
        <v>2491</v>
      </c>
      <c r="E38" s="94">
        <v>90346264</v>
      </c>
      <c r="F38" s="42">
        <v>5265</v>
      </c>
      <c r="G38" s="92">
        <v>193115709.36000001</v>
      </c>
    </row>
    <row r="39" spans="1:7" x14ac:dyDescent="0.25">
      <c r="A39" s="66" t="s">
        <v>40</v>
      </c>
      <c r="B39" s="30">
        <v>39809</v>
      </c>
      <c r="C39" s="124">
        <v>1109871376.900002</v>
      </c>
      <c r="D39" s="52">
        <v>22209</v>
      </c>
      <c r="E39" s="94">
        <v>744501447.16000009</v>
      </c>
      <c r="F39" s="42">
        <v>62018</v>
      </c>
      <c r="G39" s="92">
        <v>1854372824.0600021</v>
      </c>
    </row>
    <row r="40" spans="1:7" x14ac:dyDescent="0.25">
      <c r="A40" s="66" t="s">
        <v>41</v>
      </c>
      <c r="B40" s="30">
        <v>25339</v>
      </c>
      <c r="C40" s="124">
        <v>621069271.9999994</v>
      </c>
      <c r="D40" s="52">
        <v>9002</v>
      </c>
      <c r="E40" s="94">
        <v>268372460.61999997</v>
      </c>
      <c r="F40" s="42">
        <v>34341</v>
      </c>
      <c r="G40" s="92">
        <v>889441732.61999941</v>
      </c>
    </row>
    <row r="41" spans="1:7" x14ac:dyDescent="0.25">
      <c r="A41" s="66" t="s">
        <v>42</v>
      </c>
      <c r="B41" s="30">
        <v>2685</v>
      </c>
      <c r="C41" s="124">
        <v>70783460.049999997</v>
      </c>
      <c r="D41" s="52">
        <v>317</v>
      </c>
      <c r="E41" s="94">
        <v>20658079.329999994</v>
      </c>
      <c r="F41" s="42">
        <v>3002</v>
      </c>
      <c r="G41" s="92">
        <v>91441539.379999995</v>
      </c>
    </row>
    <row r="42" spans="1:7" x14ac:dyDescent="0.25">
      <c r="A42" s="67" t="s">
        <v>43</v>
      </c>
      <c r="B42" s="30">
        <v>0</v>
      </c>
      <c r="C42" s="124">
        <v>0</v>
      </c>
      <c r="D42" s="52">
        <v>18</v>
      </c>
      <c r="E42" s="94">
        <v>1764297.7</v>
      </c>
      <c r="F42" s="42">
        <v>18</v>
      </c>
      <c r="G42" s="92">
        <v>1764297.7</v>
      </c>
    </row>
    <row r="43" spans="1:7" x14ac:dyDescent="0.25">
      <c r="A43" s="66" t="s">
        <v>44</v>
      </c>
      <c r="B43" s="30">
        <v>31551</v>
      </c>
      <c r="C43" s="124">
        <v>919035650.64000034</v>
      </c>
      <c r="D43" s="52">
        <v>12510</v>
      </c>
      <c r="E43" s="94">
        <v>398274881.16000015</v>
      </c>
      <c r="F43" s="42">
        <v>44061</v>
      </c>
      <c r="G43" s="92">
        <v>1317310531.8000004</v>
      </c>
    </row>
    <row r="44" spans="1:7" x14ac:dyDescent="0.25">
      <c r="A44" s="66" t="s">
        <v>45</v>
      </c>
      <c r="B44" s="30">
        <v>6586</v>
      </c>
      <c r="C44" s="124">
        <v>306120420.54999977</v>
      </c>
      <c r="D44" s="52">
        <v>4524</v>
      </c>
      <c r="E44" s="94">
        <v>185299750.51999989</v>
      </c>
      <c r="F44" s="42">
        <v>11110</v>
      </c>
      <c r="G44" s="92">
        <v>491420171.06999969</v>
      </c>
    </row>
    <row r="45" spans="1:7" x14ac:dyDescent="0.25">
      <c r="A45" s="66" t="s">
        <v>46</v>
      </c>
      <c r="B45" s="30">
        <v>11175</v>
      </c>
      <c r="C45" s="124">
        <v>265701898.2200003</v>
      </c>
      <c r="D45" s="52">
        <v>4351</v>
      </c>
      <c r="E45" s="94">
        <v>131330945.89000005</v>
      </c>
      <c r="F45" s="42">
        <v>15526</v>
      </c>
      <c r="G45" s="92">
        <v>397032844.11000037</v>
      </c>
    </row>
    <row r="46" spans="1:7" x14ac:dyDescent="0.25">
      <c r="A46" s="66" t="s">
        <v>47</v>
      </c>
      <c r="B46" s="30">
        <v>11</v>
      </c>
      <c r="C46" s="124">
        <v>133001.19</v>
      </c>
      <c r="D46" s="52">
        <v>0</v>
      </c>
      <c r="E46" s="94">
        <v>0</v>
      </c>
      <c r="F46" s="42">
        <v>11</v>
      </c>
      <c r="G46" s="92">
        <v>133001.19</v>
      </c>
    </row>
    <row r="47" spans="1:7" x14ac:dyDescent="0.25">
      <c r="A47" s="66" t="s">
        <v>48</v>
      </c>
      <c r="B47" s="30">
        <v>39321</v>
      </c>
      <c r="C47" s="124">
        <v>1081853632.5599983</v>
      </c>
      <c r="D47" s="52">
        <v>11286</v>
      </c>
      <c r="E47" s="94">
        <v>348848774.10000038</v>
      </c>
      <c r="F47" s="42">
        <v>50607</v>
      </c>
      <c r="G47" s="92">
        <v>1430702406.6599987</v>
      </c>
    </row>
    <row r="48" spans="1:7" x14ac:dyDescent="0.25">
      <c r="A48" s="66" t="s">
        <v>49</v>
      </c>
      <c r="B48" s="30">
        <v>862</v>
      </c>
      <c r="C48" s="124">
        <v>9798651.7900000047</v>
      </c>
      <c r="D48" s="52">
        <v>2889</v>
      </c>
      <c r="E48" s="94">
        <v>110076971</v>
      </c>
      <c r="F48" s="42">
        <v>3751</v>
      </c>
      <c r="G48" s="92">
        <v>119875622.79000001</v>
      </c>
    </row>
    <row r="49" spans="1:7" x14ac:dyDescent="0.25">
      <c r="A49" s="66" t="s">
        <v>50</v>
      </c>
      <c r="B49" s="30">
        <v>2268</v>
      </c>
      <c r="C49" s="124">
        <v>68420864.100000009</v>
      </c>
      <c r="D49" s="52">
        <v>1078</v>
      </c>
      <c r="E49" s="94">
        <v>32434893.800000004</v>
      </c>
      <c r="F49" s="42">
        <v>3346</v>
      </c>
      <c r="G49" s="92">
        <v>100855757.90000001</v>
      </c>
    </row>
    <row r="50" spans="1:7" x14ac:dyDescent="0.25">
      <c r="A50" s="66" t="s">
        <v>51</v>
      </c>
      <c r="B50" s="30">
        <v>9464</v>
      </c>
      <c r="C50" s="124">
        <v>327279874.92999995</v>
      </c>
      <c r="D50" s="52">
        <v>3869</v>
      </c>
      <c r="E50" s="94">
        <v>145383618.62999997</v>
      </c>
      <c r="F50" s="42">
        <v>13333</v>
      </c>
      <c r="G50" s="92">
        <v>472663493.55999994</v>
      </c>
    </row>
    <row r="51" spans="1:7" x14ac:dyDescent="0.25">
      <c r="A51" s="66" t="s">
        <v>52</v>
      </c>
      <c r="B51" s="30">
        <v>3440</v>
      </c>
      <c r="C51" s="124">
        <v>96584565.149999961</v>
      </c>
      <c r="D51" s="52">
        <v>804</v>
      </c>
      <c r="E51" s="94">
        <v>45524093.179999992</v>
      </c>
      <c r="F51" s="42">
        <v>4244</v>
      </c>
      <c r="G51" s="92">
        <v>142108658.32999995</v>
      </c>
    </row>
    <row r="52" spans="1:7" x14ac:dyDescent="0.25">
      <c r="A52" s="66" t="s">
        <v>53</v>
      </c>
      <c r="B52" s="30">
        <v>13377</v>
      </c>
      <c r="C52" s="124">
        <v>497277212.66000009</v>
      </c>
      <c r="D52" s="52">
        <v>6738</v>
      </c>
      <c r="E52" s="94">
        <v>225986448.94</v>
      </c>
      <c r="F52" s="42">
        <v>20115</v>
      </c>
      <c r="G52" s="92">
        <v>723263661.60000014</v>
      </c>
    </row>
    <row r="53" spans="1:7" x14ac:dyDescent="0.25">
      <c r="A53" s="66" t="s">
        <v>54</v>
      </c>
      <c r="B53" s="30">
        <v>43503</v>
      </c>
      <c r="C53" s="124">
        <v>1449674900.8099992</v>
      </c>
      <c r="D53" s="52">
        <v>15018</v>
      </c>
      <c r="E53" s="94">
        <v>755014554.87999964</v>
      </c>
      <c r="F53" s="42">
        <v>58521</v>
      </c>
      <c r="G53" s="92">
        <v>2204689455.6899986</v>
      </c>
    </row>
    <row r="54" spans="1:7" x14ac:dyDescent="0.25">
      <c r="A54" s="66" t="s">
        <v>55</v>
      </c>
      <c r="B54" s="30">
        <v>6733</v>
      </c>
      <c r="C54" s="124">
        <v>148809673.42999995</v>
      </c>
      <c r="D54" s="52">
        <v>1606</v>
      </c>
      <c r="E54" s="94">
        <v>78314195</v>
      </c>
      <c r="F54" s="42">
        <v>8339</v>
      </c>
      <c r="G54" s="92">
        <v>227123868.42999995</v>
      </c>
    </row>
    <row r="55" spans="1:7" x14ac:dyDescent="0.25">
      <c r="A55" s="66" t="s">
        <v>56</v>
      </c>
      <c r="B55" s="30">
        <v>1588</v>
      </c>
      <c r="C55" s="124">
        <v>52639700.25999999</v>
      </c>
      <c r="D55" s="52">
        <v>1952</v>
      </c>
      <c r="E55" s="94">
        <v>43248467.24000001</v>
      </c>
      <c r="F55" s="42">
        <v>3540</v>
      </c>
      <c r="G55" s="92">
        <v>95888167.5</v>
      </c>
    </row>
    <row r="56" spans="1:7" x14ac:dyDescent="0.25">
      <c r="A56" s="66" t="s">
        <v>57</v>
      </c>
      <c r="B56" s="30">
        <v>73</v>
      </c>
      <c r="C56" s="124">
        <v>928792.37999999989</v>
      </c>
      <c r="D56" s="52">
        <v>2</v>
      </c>
      <c r="E56" s="94">
        <v>1601253.12</v>
      </c>
      <c r="F56" s="42">
        <v>75</v>
      </c>
      <c r="G56" s="92">
        <v>2530045.5</v>
      </c>
    </row>
    <row r="57" spans="1:7" x14ac:dyDescent="0.25">
      <c r="A57" s="66" t="s">
        <v>58</v>
      </c>
      <c r="B57" s="30">
        <v>21140</v>
      </c>
      <c r="C57" s="124">
        <v>576144612.16000021</v>
      </c>
      <c r="D57" s="52">
        <v>4097</v>
      </c>
      <c r="E57" s="94">
        <v>154279440.34000003</v>
      </c>
      <c r="F57" s="42">
        <v>25237</v>
      </c>
      <c r="G57" s="92">
        <v>730424052.50000024</v>
      </c>
    </row>
    <row r="58" spans="1:7" x14ac:dyDescent="0.25">
      <c r="A58" s="66" t="s">
        <v>59</v>
      </c>
      <c r="B58" s="30">
        <v>15828</v>
      </c>
      <c r="C58" s="124">
        <v>378129936.23999983</v>
      </c>
      <c r="D58" s="52">
        <v>9807</v>
      </c>
      <c r="E58" s="94">
        <v>277887305</v>
      </c>
      <c r="F58" s="42">
        <v>25635</v>
      </c>
      <c r="G58" s="92">
        <v>656017241.23999977</v>
      </c>
    </row>
    <row r="59" spans="1:7" x14ac:dyDescent="0.25">
      <c r="A59" s="66" t="s">
        <v>60</v>
      </c>
      <c r="B59" s="30">
        <v>4031</v>
      </c>
      <c r="C59" s="124">
        <v>165272701.31999993</v>
      </c>
      <c r="D59" s="52">
        <v>1989</v>
      </c>
      <c r="E59" s="94">
        <v>89364263.819999978</v>
      </c>
      <c r="F59" s="42">
        <v>6020</v>
      </c>
      <c r="G59" s="92">
        <v>254636965.13999993</v>
      </c>
    </row>
    <row r="60" spans="1:7" x14ac:dyDescent="0.25">
      <c r="A60" s="66" t="s">
        <v>61</v>
      </c>
      <c r="B60" s="30">
        <v>22046</v>
      </c>
      <c r="C60" s="124">
        <v>520757976.32000011</v>
      </c>
      <c r="D60" s="52">
        <v>6687</v>
      </c>
      <c r="E60" s="94">
        <v>223533934.68999994</v>
      </c>
      <c r="F60" s="42">
        <v>28733</v>
      </c>
      <c r="G60" s="92">
        <v>744291911.00999999</v>
      </c>
    </row>
    <row r="61" spans="1:7" x14ac:dyDescent="0.25">
      <c r="A61" s="66" t="s">
        <v>62</v>
      </c>
      <c r="B61" s="30">
        <v>1005</v>
      </c>
      <c r="C61" s="124">
        <v>41587764.640000001</v>
      </c>
      <c r="D61" s="52">
        <v>287</v>
      </c>
      <c r="E61" s="94">
        <v>19807780.960000001</v>
      </c>
      <c r="F61" s="42">
        <v>1292</v>
      </c>
      <c r="G61" s="92">
        <v>61395545.600000001</v>
      </c>
    </row>
    <row r="62" spans="1:7" x14ac:dyDescent="0.25">
      <c r="B62" s="24"/>
      <c r="D62" s="24"/>
    </row>
    <row r="63" spans="1:7" x14ac:dyDescent="0.25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F947105-BD38-4163-B600-F3EF8B20E32B}">
  <ds:schemaRefs>
    <ds:schemaRef ds:uri="http://www.w3.org/XML/1998/namespace"/>
    <ds:schemaRef ds:uri="d8be3412-423f-4d73-83c8-c4d9cb8fd026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sharepoint/v3/fields"/>
  </ds:schemaRefs>
</ds:datastoreItem>
</file>

<file path=customXml/itemProps2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DEC 2015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DEC 2015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Wang, Jenny</cp:lastModifiedBy>
  <cp:lastPrinted>2016-01-13T17:29:55Z</cp:lastPrinted>
  <dcterms:created xsi:type="dcterms:W3CDTF">2013-04-11T15:08:16Z</dcterms:created>
  <dcterms:modified xsi:type="dcterms:W3CDTF">2016-01-19T19:50:43Z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2015 December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  <property fmtid="{D5CDD505-2E9C-101B-9397-08002B2CF9AE}" pid="8" name="_ReviewingToolsShownOnce">
    <vt:lpwstr/>
  </property>
</Properties>
</file>