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4890" yWindow="-180" windowWidth="10185" windowHeight="8010"/>
  </bookViews>
  <sheets>
    <sheet name="Counts" sheetId="14" r:id="rId1"/>
  </sheets>
  <definedNames>
    <definedName name="BEGINDATE">#REF!</definedName>
    <definedName name="ENDDATE">#REF!</definedName>
    <definedName name="_xlnm.Print_Titles" localSheetId="0">Counts!$A:$A,Counts!$1:$5</definedName>
  </definedNames>
  <calcPr calcId="125725"/>
</workbook>
</file>

<file path=xl/calcChain.xml><?xml version="1.0" encoding="utf-8"?>
<calcChain xmlns="http://schemas.openxmlformats.org/spreadsheetml/2006/main">
  <c r="K31" i="14"/>
  <c r="J31"/>
  <c r="I31"/>
  <c r="H31"/>
  <c r="G31"/>
  <c r="K29"/>
  <c r="J29"/>
  <c r="I29"/>
  <c r="H29"/>
  <c r="G29"/>
  <c r="K55"/>
  <c r="J55"/>
  <c r="I55"/>
  <c r="H55"/>
  <c r="G55"/>
  <c r="K50"/>
  <c r="J50"/>
  <c r="I50"/>
  <c r="H50"/>
  <c r="G50"/>
  <c r="K44"/>
  <c r="J44"/>
  <c r="I44"/>
  <c r="H44"/>
  <c r="G44"/>
  <c r="K40"/>
  <c r="J40"/>
  <c r="I40"/>
  <c r="H40"/>
  <c r="G40"/>
  <c r="J17"/>
  <c r="I17"/>
  <c r="H17"/>
  <c r="G17"/>
  <c r="K17"/>
  <c r="K14"/>
  <c r="J14"/>
  <c r="I14"/>
  <c r="H14"/>
  <c r="G14"/>
  <c r="K56"/>
  <c r="K54"/>
  <c r="K53"/>
  <c r="K52"/>
  <c r="K51"/>
  <c r="K49"/>
  <c r="K48"/>
  <c r="K47"/>
  <c r="K46"/>
  <c r="K45"/>
  <c r="K43"/>
  <c r="K42"/>
  <c r="K41"/>
  <c r="K39"/>
  <c r="K38"/>
  <c r="K37"/>
  <c r="K36"/>
  <c r="K35"/>
  <c r="K34"/>
  <c r="K33"/>
  <c r="K32"/>
  <c r="K30"/>
  <c r="K28"/>
  <c r="K27"/>
  <c r="K26"/>
  <c r="K25"/>
  <c r="K24"/>
  <c r="K23"/>
  <c r="K22"/>
  <c r="K21"/>
  <c r="K20"/>
  <c r="K19"/>
  <c r="K18"/>
  <c r="K16"/>
  <c r="K15"/>
  <c r="K13"/>
  <c r="K12"/>
  <c r="K11"/>
  <c r="K10"/>
  <c r="K9"/>
  <c r="K8"/>
  <c r="K7"/>
  <c r="K6"/>
  <c r="J56"/>
  <c r="J54"/>
  <c r="J53"/>
  <c r="J52"/>
  <c r="J51"/>
  <c r="J49"/>
  <c r="J48"/>
  <c r="J47"/>
  <c r="J46"/>
  <c r="J45"/>
  <c r="J43"/>
  <c r="J42"/>
  <c r="J41"/>
  <c r="J39"/>
  <c r="J38"/>
  <c r="J37"/>
  <c r="J36"/>
  <c r="J35"/>
  <c r="J34"/>
  <c r="J33"/>
  <c r="J32"/>
  <c r="J30"/>
  <c r="J28"/>
  <c r="J27"/>
  <c r="J26"/>
  <c r="J25"/>
  <c r="J24"/>
  <c r="J23"/>
  <c r="J22"/>
  <c r="J21"/>
  <c r="J20"/>
  <c r="J19"/>
  <c r="J18"/>
  <c r="J16"/>
  <c r="J15"/>
  <c r="J13"/>
  <c r="J12"/>
  <c r="J11"/>
  <c r="J10"/>
  <c r="J9"/>
  <c r="J8"/>
  <c r="J7"/>
  <c r="J6"/>
  <c r="I56"/>
  <c r="I54"/>
  <c r="I53"/>
  <c r="I52"/>
  <c r="I51"/>
  <c r="I49"/>
  <c r="I48"/>
  <c r="I47"/>
  <c r="I46"/>
  <c r="I45"/>
  <c r="I43"/>
  <c r="I42"/>
  <c r="I41"/>
  <c r="I39"/>
  <c r="I38"/>
  <c r="I37"/>
  <c r="I36"/>
  <c r="I35"/>
  <c r="I34"/>
  <c r="I33"/>
  <c r="I32"/>
  <c r="I30"/>
  <c r="I28"/>
  <c r="I27"/>
  <c r="I26"/>
  <c r="I24"/>
  <c r="I23"/>
  <c r="I22"/>
  <c r="I21"/>
  <c r="I20"/>
  <c r="I19"/>
  <c r="I18"/>
  <c r="I16"/>
  <c r="I15"/>
  <c r="I13"/>
  <c r="I12"/>
  <c r="I11"/>
  <c r="I10"/>
  <c r="I9"/>
  <c r="I8"/>
  <c r="I7"/>
  <c r="I6"/>
  <c r="H56"/>
  <c r="H54"/>
  <c r="H53"/>
  <c r="H52"/>
  <c r="H51"/>
  <c r="H49"/>
  <c r="H48"/>
  <c r="H47"/>
  <c r="H46"/>
  <c r="H45"/>
  <c r="H43"/>
  <c r="H42"/>
  <c r="H41"/>
  <c r="H39"/>
  <c r="H38"/>
  <c r="H37"/>
  <c r="H36"/>
  <c r="H35"/>
  <c r="H34"/>
  <c r="H33"/>
  <c r="H32"/>
  <c r="H30"/>
  <c r="H28"/>
  <c r="H27"/>
  <c r="H26"/>
  <c r="H24"/>
  <c r="H23"/>
  <c r="H22"/>
  <c r="H21"/>
  <c r="H20"/>
  <c r="H19"/>
  <c r="H18"/>
  <c r="H16"/>
  <c r="H15"/>
  <c r="H13"/>
  <c r="H12"/>
  <c r="H11"/>
  <c r="H10"/>
  <c r="H9"/>
  <c r="H8"/>
  <c r="H7"/>
  <c r="H6"/>
  <c r="G56"/>
  <c r="G54"/>
  <c r="G53"/>
  <c r="G52"/>
  <c r="G51"/>
  <c r="G49"/>
  <c r="G48"/>
  <c r="G47"/>
  <c r="G46"/>
  <c r="G45"/>
  <c r="G43"/>
  <c r="G42"/>
  <c r="G41"/>
  <c r="G39"/>
  <c r="G38"/>
  <c r="G37"/>
  <c r="G36"/>
  <c r="G35"/>
  <c r="G34"/>
  <c r="G33"/>
  <c r="G32"/>
  <c r="G30"/>
  <c r="G28"/>
  <c r="G27"/>
  <c r="G26"/>
  <c r="G24"/>
  <c r="G23"/>
  <c r="G22"/>
  <c r="G21"/>
  <c r="G20"/>
  <c r="G19"/>
  <c r="G18"/>
  <c r="G16"/>
  <c r="G15"/>
  <c r="G13"/>
  <c r="G12"/>
  <c r="G11"/>
  <c r="G10"/>
  <c r="G9"/>
  <c r="G8"/>
  <c r="G7"/>
  <c r="G6"/>
  <c r="F57"/>
  <c r="E57"/>
  <c r="D57"/>
  <c r="C57"/>
  <c r="B57"/>
  <c r="K57" l="1"/>
  <c r="H57"/>
  <c r="J57"/>
  <c r="G57"/>
  <c r="I57"/>
</calcChain>
</file>

<file path=xl/sharedStrings.xml><?xml version="1.0" encoding="utf-8"?>
<sst xmlns="http://schemas.openxmlformats.org/spreadsheetml/2006/main" count="72" uniqueCount="68">
  <si>
    <t>IP</t>
  </si>
  <si>
    <t>LT</t>
  </si>
  <si>
    <t>OT</t>
  </si>
  <si>
    <t>PS</t>
  </si>
  <si>
    <t>RX</t>
  </si>
  <si>
    <t xml:space="preserve">Alabama </t>
  </si>
  <si>
    <t xml:space="preserve">Alaska </t>
  </si>
  <si>
    <t>Arizona</t>
  </si>
  <si>
    <t>Arkansas</t>
  </si>
  <si>
    <t>Colorado</t>
  </si>
  <si>
    <t>Connecticut</t>
  </si>
  <si>
    <t>Delaware</t>
  </si>
  <si>
    <t>District of Columbia</t>
  </si>
  <si>
    <t xml:space="preserve">Florida </t>
  </si>
  <si>
    <t>Georgia</t>
  </si>
  <si>
    <t xml:space="preserve">Hawaii </t>
  </si>
  <si>
    <t>Idaho</t>
  </si>
  <si>
    <t xml:space="preserve">Illinois </t>
  </si>
  <si>
    <t>Indiana</t>
  </si>
  <si>
    <t xml:space="preserve">Iowa </t>
  </si>
  <si>
    <t>Kansas</t>
  </si>
  <si>
    <t xml:space="preserve">Maine </t>
  </si>
  <si>
    <t>Maryland</t>
  </si>
  <si>
    <t>Massachusetts</t>
  </si>
  <si>
    <t>Michigan</t>
  </si>
  <si>
    <t>Mississippi</t>
  </si>
  <si>
    <t>Missouri</t>
  </si>
  <si>
    <t>Montana</t>
  </si>
  <si>
    <t>Nebraska</t>
  </si>
  <si>
    <t>New Hampshire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</si>
  <si>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</si>
  <si>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</si>
  <si>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</si>
  <si>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</si>
  <si>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</si>
  <si>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</si>
  <si>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</si>
  <si>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</si>
  <si>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</si>
  <si>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</si>
  <si>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</si>
  <si>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</si>
  <si>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</si>
  <si>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</si>
  <si>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Washington</t>
  </si>
  <si>
    <t>West Virginia</t>
  </si>
  <si>
    <t>Wisconsin</t>
  </si>
  <si>
    <t>Wyoming</t>
  </si>
  <si>
    <t>Record Counts</t>
  </si>
  <si>
    <t>California (SSN)</t>
  </si>
  <si>
    <t>Kentucky (SSN)</t>
  </si>
  <si>
    <t>Louisiana (SSN)</t>
  </si>
  <si>
    <t>Minnesota (SSN)</t>
  </si>
  <si>
    <t>Nevada (SSN)</t>
  </si>
  <si>
    <t>New Jersey (SSN)</t>
  </si>
  <si>
    <t>New Mexico (SSN)</t>
  </si>
  <si>
    <t>Vermont (SSN)</t>
  </si>
  <si>
    <t>IP
LRECL
807</t>
  </si>
  <si>
    <t>LT 
LRECL
281</t>
  </si>
  <si>
    <t>OT
LRECL
265</t>
  </si>
  <si>
    <t>RX
LRECL
348</t>
  </si>
  <si>
    <t>PS
LRECL
2895</t>
  </si>
  <si>
    <t>N/A</t>
  </si>
  <si>
    <t>All States</t>
  </si>
  <si>
    <t>File Size in MB</t>
  </si>
  <si>
    <t xml:space="preserve">Note: The quality of Maine's IP, LT, and OT MSIS files were not sufficient for inclusion.  </t>
  </si>
  <si>
    <t>MAX 2008 RECORD COUNTS AND FILE SIZES</t>
  </si>
  <si>
    <t/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</si>
</sst>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/>
    <xf numFmtId="0" fontId="0" fillId="0" borderId="1" xfId="0" applyFill="1" applyBorder="1"/>
    <xf numFmtId="3" fontId="1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Font="1" applyFill="1"/>
    <xf numFmtId="0" fontId="0" fillId="0" borderId="2" xfId="0" applyFill="1" applyBorder="1"/>
    <xf numFmtId="0" fontId="0" fillId="0" borderId="0" xfId="0" applyFill="1"/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0" xfId="0" applyFill="1" applyBorder="1"/>
    <xf numFmtId="3" fontId="1" fillId="0" borderId="1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/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14" fontId="2" fillId="0" borderId="0" xfId="0" applyNumberFormat="1" applyFont="1" applyFill="1" applyAlignment="1">
      <alignment horizontal="centerContinuous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K68"/>
  <sheetViews>
    <sheetView tabSelected="1" zoomScale="75" zoomScaleNormal="75" workbookViewId="0">
      <selection activeCell="D2" sqref="D2"/>
    </sheetView>
  </sheetViews>
  <sheetFormatPr defaultRowHeight="12.75"/>
  <cols>
    <col min="1" max="1" width="19.5703125" customWidth="1"/>
    <col min="2" max="6" width="12.7109375" customWidth="1"/>
    <col min="7" max="11" width="9.7109375" customWidth="1"/>
  </cols>
  <sheetData>
    <row r="1" spans="1:11" s="6" customFormat="1" ht="15.75">
      <c r="A1" s="4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s="6" customFormat="1" ht="15.75">
      <c r="A2" s="20">
        <v>40837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s="8" customFormat="1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s="8" customFormat="1" ht="19.5" customHeight="1">
      <c r="A4" s="9"/>
      <c r="B4" s="17" t="s">
        <v>48</v>
      </c>
      <c r="C4" s="18"/>
      <c r="D4" s="18"/>
      <c r="E4" s="18"/>
      <c r="F4" s="19"/>
      <c r="G4" s="17" t="s">
        <v>64</v>
      </c>
      <c r="H4" s="18"/>
      <c r="I4" s="18"/>
      <c r="J4" s="18"/>
      <c r="K4" s="19"/>
    </row>
    <row r="5" spans="1:11" s="13" customFormat="1" ht="38.25">
      <c r="A5" s="10"/>
      <c r="B5" s="11" t="s">
        <v>0</v>
      </c>
      <c r="C5" s="11" t="s">
        <v>1</v>
      </c>
      <c r="D5" s="11" t="s">
        <v>2</v>
      </c>
      <c r="E5" s="11" t="s">
        <v>4</v>
      </c>
      <c r="F5" s="11" t="s">
        <v>3</v>
      </c>
      <c r="G5" s="12" t="s">
        <v>57</v>
      </c>
      <c r="H5" s="12" t="s">
        <v>58</v>
      </c>
      <c r="I5" s="12" t="s">
        <v>59</v>
      </c>
      <c r="J5" s="12" t="s">
        <v>60</v>
      </c>
      <c r="K5" s="12" t="s">
        <v>61</v>
      </c>
    </row>
    <row r="6" spans="1:11" s="8" customFormat="1" ht="15" customHeight="1">
      <c r="A6" s="1" t="s">
        <v>5</v>
      </c>
      <c r="B6" s="3">
        <v>143723</v>
      </c>
      <c r="C6" s="3">
        <v>293179</v>
      </c>
      <c r="D6" s="3">
        <v>28390961</v>
      </c>
      <c r="E6" s="3">
        <v>7411897</v>
      </c>
      <c r="F6" s="3">
        <v>928272</v>
      </c>
      <c r="G6" s="3">
        <f>B6*807/1000000</f>
        <v>115.984461</v>
      </c>
      <c r="H6" s="3">
        <f>C6*281/1000000</f>
        <v>82.383298999999994</v>
      </c>
      <c r="I6" s="3">
        <f>D6*265/1000000</f>
        <v>7523.6046649999998</v>
      </c>
      <c r="J6" s="3">
        <f>E6*348/1000000</f>
        <v>2579.3401560000002</v>
      </c>
      <c r="K6" s="3">
        <f>F6*2895/1000000</f>
        <v>2687.34744</v>
      </c>
    </row>
    <row r="7" spans="1:11" s="8" customFormat="1">
      <c r="A7" s="1" t="s">
        <v>6</v>
      </c>
      <c r="B7" s="3">
        <v>18599</v>
      </c>
      <c r="C7" s="3">
        <v>17177</v>
      </c>
      <c r="D7" s="3">
        <v>4598367</v>
      </c>
      <c r="E7" s="3">
        <v>960031</v>
      </c>
      <c r="F7" s="3">
        <v>128385</v>
      </c>
      <c r="G7" s="3">
        <f t="shared" ref="G7:G56" si="0">B7*807/1000000</f>
        <v>15.009392999999999</v>
      </c>
      <c r="H7" s="3">
        <f t="shared" ref="H7:H56" si="1">C7*281/1000000</f>
        <v>4.8267369999999996</v>
      </c>
      <c r="I7" s="3">
        <f t="shared" ref="I7:I56" si="2">D7*265/1000000</f>
        <v>1218.5672549999999</v>
      </c>
      <c r="J7" s="3">
        <f t="shared" ref="J7:J56" si="3">E7*348/1000000</f>
        <v>334.09078799999997</v>
      </c>
      <c r="K7" s="3">
        <f t="shared" ref="K7:K56" si="4">F7*2895/1000000</f>
        <v>371.674575</v>
      </c>
    </row>
    <row r="8" spans="1:11" s="8" customFormat="1">
      <c r="A8" s="1" t="s">
        <v>7</v>
      </c>
      <c r="B8" s="3">
        <v>247076</v>
      </c>
      <c r="C8" s="3">
        <v>115167</v>
      </c>
      <c r="D8" s="3">
        <v>70445112</v>
      </c>
      <c r="E8" s="3">
        <v>9635204</v>
      </c>
      <c r="F8" s="3">
        <v>1681279</v>
      </c>
      <c r="G8" s="3">
        <f t="shared" si="0"/>
        <v>199.390332</v>
      </c>
      <c r="H8" s="3">
        <f t="shared" si="1"/>
        <v>32.361927000000001</v>
      </c>
      <c r="I8" s="3">
        <f t="shared" si="2"/>
        <v>18667.954679999999</v>
      </c>
      <c r="J8" s="3">
        <f t="shared" si="3"/>
        <v>3353.050992</v>
      </c>
      <c r="K8" s="3">
        <f t="shared" si="4"/>
        <v>4867.3027050000001</v>
      </c>
    </row>
    <row r="9" spans="1:11" s="8" customFormat="1">
      <c r="A9" s="1" t="s">
        <v>8</v>
      </c>
      <c r="B9" s="3">
        <v>116167</v>
      </c>
      <c r="C9" s="3">
        <v>696205</v>
      </c>
      <c r="D9" s="3">
        <v>36198122</v>
      </c>
      <c r="E9" s="3">
        <v>4663549</v>
      </c>
      <c r="F9" s="3">
        <v>783320</v>
      </c>
      <c r="G9" s="3">
        <f t="shared" si="0"/>
        <v>93.746769</v>
      </c>
      <c r="H9" s="3">
        <f t="shared" si="1"/>
        <v>195.63360499999999</v>
      </c>
      <c r="I9" s="3">
        <f t="shared" si="2"/>
        <v>9592.5023299999993</v>
      </c>
      <c r="J9" s="3">
        <f t="shared" si="3"/>
        <v>1622.9150520000001</v>
      </c>
      <c r="K9" s="3">
        <f t="shared" si="4"/>
        <v>2267.7114000000001</v>
      </c>
    </row>
    <row r="10" spans="1:11" s="8" customFormat="1">
      <c r="A10" s="1" t="s">
        <v>49</v>
      </c>
      <c r="B10" s="3">
        <v>887004</v>
      </c>
      <c r="C10" s="3">
        <v>3136709</v>
      </c>
      <c r="D10" s="3">
        <v>265063083</v>
      </c>
      <c r="E10" s="3">
        <v>55680836</v>
      </c>
      <c r="F10" s="3">
        <v>11183571</v>
      </c>
      <c r="G10" s="3">
        <f t="shared" si="0"/>
        <v>715.812228</v>
      </c>
      <c r="H10" s="3">
        <f t="shared" si="1"/>
        <v>881.41522899999995</v>
      </c>
      <c r="I10" s="3">
        <f t="shared" si="2"/>
        <v>70241.716994999995</v>
      </c>
      <c r="J10" s="3">
        <f t="shared" si="3"/>
        <v>19376.930928000002</v>
      </c>
      <c r="K10" s="3">
        <f t="shared" si="4"/>
        <v>32376.438044999999</v>
      </c>
    </row>
    <row r="11" spans="1:11" s="8" customFormat="1">
      <c r="A11" s="1" t="s">
        <v>9</v>
      </c>
      <c r="B11" s="3">
        <v>62800</v>
      </c>
      <c r="C11" s="3">
        <v>445973</v>
      </c>
      <c r="D11" s="3">
        <v>19988411</v>
      </c>
      <c r="E11" s="3">
        <v>3116863</v>
      </c>
      <c r="F11" s="3">
        <v>666240</v>
      </c>
      <c r="G11" s="3">
        <f t="shared" si="0"/>
        <v>50.679600000000001</v>
      </c>
      <c r="H11" s="3">
        <f t="shared" si="1"/>
        <v>125.31841300000001</v>
      </c>
      <c r="I11" s="3">
        <f t="shared" si="2"/>
        <v>5296.9289150000004</v>
      </c>
      <c r="J11" s="3">
        <f t="shared" si="3"/>
        <v>1084.668324</v>
      </c>
      <c r="K11" s="3">
        <f t="shared" si="4"/>
        <v>1928.7647999999999</v>
      </c>
    </row>
    <row r="12" spans="1:11" s="8" customFormat="1">
      <c r="A12" s="1" t="s">
        <v>10</v>
      </c>
      <c r="B12" s="3">
        <v>55114</v>
      </c>
      <c r="C12" s="3">
        <v>294677</v>
      </c>
      <c r="D12" s="3">
        <v>18389455</v>
      </c>
      <c r="E12" s="3">
        <v>6366233</v>
      </c>
      <c r="F12" s="3">
        <v>562239</v>
      </c>
      <c r="G12" s="3">
        <f t="shared" si="0"/>
        <v>44.476998000000002</v>
      </c>
      <c r="H12" s="3">
        <f t="shared" si="1"/>
        <v>82.804237000000001</v>
      </c>
      <c r="I12" s="3">
        <f t="shared" si="2"/>
        <v>4873.205575</v>
      </c>
      <c r="J12" s="3">
        <f t="shared" si="3"/>
        <v>2215.4490839999999</v>
      </c>
      <c r="K12" s="3">
        <f t="shared" si="4"/>
        <v>1627.6819049999999</v>
      </c>
    </row>
    <row r="13" spans="1:11" s="8" customFormat="1">
      <c r="A13" s="1" t="s">
        <v>11</v>
      </c>
      <c r="B13" s="3">
        <v>13127</v>
      </c>
      <c r="C13" s="3">
        <v>40961</v>
      </c>
      <c r="D13" s="3">
        <v>8215175</v>
      </c>
      <c r="E13" s="3">
        <v>1653620</v>
      </c>
      <c r="F13" s="3">
        <v>199084</v>
      </c>
      <c r="G13" s="3">
        <f t="shared" si="0"/>
        <v>10.593489</v>
      </c>
      <c r="H13" s="3">
        <f t="shared" si="1"/>
        <v>11.510040999999999</v>
      </c>
      <c r="I13" s="3">
        <f t="shared" si="2"/>
        <v>2177.0213749999998</v>
      </c>
      <c r="J13" s="3">
        <f t="shared" si="3"/>
        <v>575.45975999999996</v>
      </c>
      <c r="K13" s="3">
        <f t="shared" si="4"/>
        <v>576.34817999999996</v>
      </c>
    </row>
    <row r="14" spans="1:11" s="8" customFormat="1">
      <c r="A14" s="1" t="s">
        <v>12</v>
      </c>
      <c r="B14" s="3">
        <v>23856</v>
      </c>
      <c r="C14" s="3">
        <v>38749</v>
      </c>
      <c r="D14" s="3">
        <v>5954511</v>
      </c>
      <c r="E14" s="3">
        <v>833199</v>
      </c>
      <c r="F14" s="3">
        <v>174457</v>
      </c>
      <c r="G14" s="3">
        <f t="shared" si="0"/>
        <v>19.251791999999998</v>
      </c>
      <c r="H14" s="3">
        <f t="shared" si="1"/>
        <v>10.888469000000001</v>
      </c>
      <c r="I14" s="3">
        <f t="shared" si="2"/>
        <v>1577.9454149999999</v>
      </c>
      <c r="J14" s="3">
        <f t="shared" si="3"/>
        <v>289.95325200000002</v>
      </c>
      <c r="K14" s="3">
        <f t="shared" si="4"/>
        <v>505.05301500000002</v>
      </c>
    </row>
    <row r="15" spans="1:11" s="8" customFormat="1">
      <c r="A15" s="1" t="s">
        <v>13</v>
      </c>
      <c r="B15" s="3">
        <v>400348</v>
      </c>
      <c r="C15" s="3">
        <v>633466</v>
      </c>
      <c r="D15" s="3">
        <v>88679698</v>
      </c>
      <c r="E15" s="3">
        <v>14109158</v>
      </c>
      <c r="F15" s="3">
        <v>3170489</v>
      </c>
      <c r="G15" s="3">
        <f t="shared" si="0"/>
        <v>323.08083599999998</v>
      </c>
      <c r="H15" s="3">
        <f t="shared" si="1"/>
        <v>178.00394600000001</v>
      </c>
      <c r="I15" s="3">
        <f t="shared" si="2"/>
        <v>23500.11997</v>
      </c>
      <c r="J15" s="3">
        <f t="shared" si="3"/>
        <v>4909.9869840000001</v>
      </c>
      <c r="K15" s="3">
        <f t="shared" si="4"/>
        <v>9178.5656550000003</v>
      </c>
    </row>
    <row r="16" spans="1:11" s="8" customFormat="1">
      <c r="A16" s="1" t="s">
        <v>14</v>
      </c>
      <c r="B16" s="3">
        <v>285433</v>
      </c>
      <c r="C16" s="3">
        <v>1165198</v>
      </c>
      <c r="D16" s="3">
        <v>61834224</v>
      </c>
      <c r="E16" s="3">
        <v>11243381</v>
      </c>
      <c r="F16" s="3">
        <v>2017823</v>
      </c>
      <c r="G16" s="3">
        <f t="shared" si="0"/>
        <v>230.34443099999999</v>
      </c>
      <c r="H16" s="3">
        <f t="shared" si="1"/>
        <v>327.420638</v>
      </c>
      <c r="I16" s="3">
        <f t="shared" si="2"/>
        <v>16386.069360000001</v>
      </c>
      <c r="J16" s="3">
        <f t="shared" si="3"/>
        <v>3912.6965879999998</v>
      </c>
      <c r="K16" s="3">
        <f t="shared" si="4"/>
        <v>5841.5975850000004</v>
      </c>
    </row>
    <row r="17" spans="1:11" s="8" customFormat="1">
      <c r="A17" s="1" t="s">
        <v>15</v>
      </c>
      <c r="B17" s="3">
        <v>18359</v>
      </c>
      <c r="C17" s="3">
        <v>43069</v>
      </c>
      <c r="D17" s="3">
        <v>7012749</v>
      </c>
      <c r="E17" s="3">
        <v>714749</v>
      </c>
      <c r="F17" s="3">
        <v>252266</v>
      </c>
      <c r="G17" s="3">
        <f t="shared" si="0"/>
        <v>14.815713000000001</v>
      </c>
      <c r="H17" s="3">
        <f t="shared" si="1"/>
        <v>12.102389000000001</v>
      </c>
      <c r="I17" s="3">
        <f t="shared" si="2"/>
        <v>1858.378485</v>
      </c>
      <c r="J17" s="3">
        <f t="shared" si="3"/>
        <v>248.732652</v>
      </c>
      <c r="K17" s="3">
        <f t="shared" si="4"/>
        <v>730.31007</v>
      </c>
    </row>
    <row r="18" spans="1:11" s="8" customFormat="1">
      <c r="A18" s="1" t="s">
        <v>16</v>
      </c>
      <c r="B18" s="3">
        <v>30020</v>
      </c>
      <c r="C18" s="3">
        <v>120616</v>
      </c>
      <c r="D18" s="3">
        <v>12017868</v>
      </c>
      <c r="E18" s="3">
        <v>1562231</v>
      </c>
      <c r="F18" s="3">
        <v>243016</v>
      </c>
      <c r="G18" s="3">
        <f t="shared" si="0"/>
        <v>24.226140000000001</v>
      </c>
      <c r="H18" s="3">
        <f t="shared" si="1"/>
        <v>33.893096</v>
      </c>
      <c r="I18" s="3">
        <f t="shared" si="2"/>
        <v>3184.7350200000001</v>
      </c>
      <c r="J18" s="3">
        <f t="shared" si="3"/>
        <v>543.65638799999999</v>
      </c>
      <c r="K18" s="3">
        <f t="shared" si="4"/>
        <v>703.53132000000005</v>
      </c>
    </row>
    <row r="19" spans="1:11" s="8" customFormat="1">
      <c r="A19" s="1" t="s">
        <v>17</v>
      </c>
      <c r="B19" s="3">
        <v>332608</v>
      </c>
      <c r="C19" s="3">
        <v>903786</v>
      </c>
      <c r="D19" s="3">
        <v>69873925</v>
      </c>
      <c r="E19" s="3">
        <v>20709877</v>
      </c>
      <c r="F19" s="3">
        <v>2774091</v>
      </c>
      <c r="G19" s="3">
        <f t="shared" si="0"/>
        <v>268.41465599999998</v>
      </c>
      <c r="H19" s="3">
        <f t="shared" si="1"/>
        <v>253.963866</v>
      </c>
      <c r="I19" s="3">
        <f t="shared" si="2"/>
        <v>18516.590124999999</v>
      </c>
      <c r="J19" s="3">
        <f t="shared" si="3"/>
        <v>7207.0371960000002</v>
      </c>
      <c r="K19" s="3">
        <f t="shared" si="4"/>
        <v>8030.9934450000001</v>
      </c>
    </row>
    <row r="20" spans="1:11" s="8" customFormat="1">
      <c r="A20" s="1" t="s">
        <v>18</v>
      </c>
      <c r="B20" s="3">
        <v>137406</v>
      </c>
      <c r="C20" s="3">
        <v>793493</v>
      </c>
      <c r="D20" s="3">
        <v>37191857</v>
      </c>
      <c r="E20" s="3">
        <v>9515331</v>
      </c>
      <c r="F20" s="3">
        <v>1154292</v>
      </c>
      <c r="G20" s="3">
        <f t="shared" si="0"/>
        <v>110.88664199999999</v>
      </c>
      <c r="H20" s="3">
        <f t="shared" si="1"/>
        <v>222.97153299999999</v>
      </c>
      <c r="I20" s="3">
        <f t="shared" si="2"/>
        <v>9855.8421049999997</v>
      </c>
      <c r="J20" s="3">
        <f t="shared" si="3"/>
        <v>3311.335188</v>
      </c>
      <c r="K20" s="3">
        <f t="shared" si="4"/>
        <v>3341.6753399999998</v>
      </c>
    </row>
    <row r="21" spans="1:11" s="8" customFormat="1">
      <c r="A21" s="1" t="s">
        <v>19</v>
      </c>
      <c r="B21" s="3">
        <v>78083</v>
      </c>
      <c r="C21" s="3">
        <v>186316</v>
      </c>
      <c r="D21" s="3">
        <v>18803948</v>
      </c>
      <c r="E21" s="3">
        <v>3688757</v>
      </c>
      <c r="F21" s="3">
        <v>499396</v>
      </c>
      <c r="G21" s="3">
        <f t="shared" si="0"/>
        <v>63.012981000000003</v>
      </c>
      <c r="H21" s="3">
        <f t="shared" si="1"/>
        <v>52.354796</v>
      </c>
      <c r="I21" s="3">
        <f t="shared" si="2"/>
        <v>4983.0462200000002</v>
      </c>
      <c r="J21" s="3">
        <f t="shared" si="3"/>
        <v>1283.6874359999999</v>
      </c>
      <c r="K21" s="3">
        <f t="shared" si="4"/>
        <v>1445.7514200000001</v>
      </c>
    </row>
    <row r="22" spans="1:11" s="8" customFormat="1">
      <c r="A22" s="1" t="s">
        <v>20</v>
      </c>
      <c r="B22" s="3">
        <v>66507</v>
      </c>
      <c r="C22" s="3">
        <v>326718</v>
      </c>
      <c r="D22" s="3">
        <v>15137657</v>
      </c>
      <c r="E22" s="3">
        <v>3330004</v>
      </c>
      <c r="F22" s="3">
        <v>362794</v>
      </c>
      <c r="G22" s="3">
        <f t="shared" si="0"/>
        <v>53.671149</v>
      </c>
      <c r="H22" s="3">
        <f t="shared" si="1"/>
        <v>91.807758000000007</v>
      </c>
      <c r="I22" s="3">
        <f t="shared" si="2"/>
        <v>4011.4791049999999</v>
      </c>
      <c r="J22" s="3">
        <f t="shared" si="3"/>
        <v>1158.841392</v>
      </c>
      <c r="K22" s="3">
        <f t="shared" si="4"/>
        <v>1050.28863</v>
      </c>
    </row>
    <row r="23" spans="1:11" s="8" customFormat="1">
      <c r="A23" s="1" t="s">
        <v>50</v>
      </c>
      <c r="B23" s="3">
        <v>178720</v>
      </c>
      <c r="C23" s="3">
        <v>382998</v>
      </c>
      <c r="D23" s="3">
        <v>40222531</v>
      </c>
      <c r="E23" s="3">
        <v>12723856</v>
      </c>
      <c r="F23" s="3">
        <v>926354</v>
      </c>
      <c r="G23" s="3">
        <f t="shared" si="0"/>
        <v>144.22703999999999</v>
      </c>
      <c r="H23" s="3">
        <f t="shared" si="1"/>
        <v>107.622438</v>
      </c>
      <c r="I23" s="3">
        <f t="shared" si="2"/>
        <v>10658.970714999999</v>
      </c>
      <c r="J23" s="3">
        <f t="shared" si="3"/>
        <v>4427.9018880000003</v>
      </c>
      <c r="K23" s="3">
        <f t="shared" si="4"/>
        <v>2681.7948299999998</v>
      </c>
    </row>
    <row r="24" spans="1:11" s="8" customFormat="1">
      <c r="A24" s="1" t="s">
        <v>51</v>
      </c>
      <c r="B24" s="3">
        <v>215249</v>
      </c>
      <c r="C24" s="3">
        <v>360422</v>
      </c>
      <c r="D24" s="3">
        <v>39875988</v>
      </c>
      <c r="E24" s="3">
        <v>10186764</v>
      </c>
      <c r="F24" s="3">
        <v>1219892</v>
      </c>
      <c r="G24" s="3">
        <f t="shared" si="0"/>
        <v>173.70594299999999</v>
      </c>
      <c r="H24" s="3">
        <f t="shared" si="1"/>
        <v>101.278582</v>
      </c>
      <c r="I24" s="3">
        <f t="shared" si="2"/>
        <v>10567.13682</v>
      </c>
      <c r="J24" s="3">
        <f t="shared" si="3"/>
        <v>3544.993872</v>
      </c>
      <c r="K24" s="3">
        <f t="shared" si="4"/>
        <v>3531.58734</v>
      </c>
    </row>
    <row r="25" spans="1:11" s="8" customFormat="1">
      <c r="A25" s="1" t="s">
        <v>21</v>
      </c>
      <c r="B25" s="3" t="s">
        <v>67</v>
      </c>
      <c r="C25" s="3" t="s">
        <v>67</v>
      </c>
      <c r="D25" s="3" t="s">
        <v>67</v>
      </c>
      <c r="E25" s="3">
        <v>3485829</v>
      </c>
      <c r="F25" s="3">
        <v>361611</v>
      </c>
      <c r="G25" s="3" t="s">
        <v>62</v>
      </c>
      <c r="H25" s="3" t="s">
        <v>62</v>
      </c>
      <c r="I25" s="3" t="s">
        <v>62</v>
      </c>
      <c r="J25" s="3">
        <f t="shared" si="3"/>
        <v>1213.0684920000001</v>
      </c>
      <c r="K25" s="3">
        <f t="shared" si="4"/>
        <v>1046.8638450000001</v>
      </c>
    </row>
    <row r="26" spans="1:11" s="8" customFormat="1">
      <c r="A26" s="2" t="s">
        <v>22</v>
      </c>
      <c r="B26" s="3">
        <v>173118</v>
      </c>
      <c r="C26" s="3">
        <v>215305</v>
      </c>
      <c r="D26" s="3">
        <v>26303118</v>
      </c>
      <c r="E26" s="3">
        <v>6635036</v>
      </c>
      <c r="F26" s="3">
        <v>900240</v>
      </c>
      <c r="G26" s="3">
        <f t="shared" si="0"/>
        <v>139.70622599999999</v>
      </c>
      <c r="H26" s="3">
        <f t="shared" si="1"/>
        <v>60.500705000000004</v>
      </c>
      <c r="I26" s="3">
        <f t="shared" si="2"/>
        <v>6970.3262699999996</v>
      </c>
      <c r="J26" s="3">
        <f t="shared" si="3"/>
        <v>2308.9925280000002</v>
      </c>
      <c r="K26" s="3">
        <f t="shared" si="4"/>
        <v>2606.1948000000002</v>
      </c>
    </row>
    <row r="27" spans="1:11" s="8" customFormat="1">
      <c r="A27" s="1" t="s">
        <v>23</v>
      </c>
      <c r="B27" s="3">
        <v>115975</v>
      </c>
      <c r="C27" s="3">
        <v>630291</v>
      </c>
      <c r="D27" s="3">
        <v>45932012</v>
      </c>
      <c r="E27" s="3">
        <v>8750873</v>
      </c>
      <c r="F27" s="3">
        <v>1633841</v>
      </c>
      <c r="G27" s="3">
        <f t="shared" si="0"/>
        <v>93.591825</v>
      </c>
      <c r="H27" s="3">
        <f t="shared" si="1"/>
        <v>177.111771</v>
      </c>
      <c r="I27" s="3">
        <f t="shared" si="2"/>
        <v>12171.983179999999</v>
      </c>
      <c r="J27" s="3">
        <f t="shared" si="3"/>
        <v>3045.3038040000001</v>
      </c>
      <c r="K27" s="3">
        <f t="shared" si="4"/>
        <v>4729.9696949999998</v>
      </c>
    </row>
    <row r="28" spans="1:11" s="8" customFormat="1">
      <c r="A28" s="1" t="s">
        <v>24</v>
      </c>
      <c r="B28" s="3">
        <v>166920</v>
      </c>
      <c r="C28" s="3">
        <v>405600</v>
      </c>
      <c r="D28" s="3">
        <v>72518092</v>
      </c>
      <c r="E28" s="3">
        <v>16616104</v>
      </c>
      <c r="F28" s="3">
        <v>2034731</v>
      </c>
      <c r="G28" s="3">
        <f t="shared" si="0"/>
        <v>134.70444000000001</v>
      </c>
      <c r="H28" s="3">
        <f t="shared" si="1"/>
        <v>113.9736</v>
      </c>
      <c r="I28" s="3">
        <f t="shared" si="2"/>
        <v>19217.294379999999</v>
      </c>
      <c r="J28" s="3">
        <f t="shared" si="3"/>
        <v>5782.404192</v>
      </c>
      <c r="K28" s="3">
        <f t="shared" si="4"/>
        <v>5890.5462450000005</v>
      </c>
    </row>
    <row r="29" spans="1:11" s="8" customFormat="1">
      <c r="A29" s="1" t="s">
        <v>52</v>
      </c>
      <c r="B29" s="3">
        <v>95768</v>
      </c>
      <c r="C29" s="3">
        <v>484378</v>
      </c>
      <c r="D29" s="3">
        <v>33926568</v>
      </c>
      <c r="E29" s="3">
        <v>8932016</v>
      </c>
      <c r="F29" s="3">
        <v>846213</v>
      </c>
      <c r="G29" s="3">
        <f t="shared" si="0"/>
        <v>77.284775999999994</v>
      </c>
      <c r="H29" s="3">
        <f t="shared" si="1"/>
        <v>136.110218</v>
      </c>
      <c r="I29" s="3">
        <f t="shared" si="2"/>
        <v>8990.5405200000005</v>
      </c>
      <c r="J29" s="3">
        <f t="shared" si="3"/>
        <v>3108.3415679999998</v>
      </c>
      <c r="K29" s="3">
        <f t="shared" si="4"/>
        <v>2449.7866349999999</v>
      </c>
    </row>
    <row r="30" spans="1:11" s="8" customFormat="1">
      <c r="A30" s="1" t="s">
        <v>25</v>
      </c>
      <c r="B30" s="3">
        <v>114602</v>
      </c>
      <c r="C30" s="3">
        <v>242058</v>
      </c>
      <c r="D30" s="3">
        <v>16840973</v>
      </c>
      <c r="E30" s="3">
        <v>4444933</v>
      </c>
      <c r="F30" s="3">
        <v>740415</v>
      </c>
      <c r="G30" s="3">
        <f t="shared" si="0"/>
        <v>92.483813999999995</v>
      </c>
      <c r="H30" s="3">
        <f t="shared" si="1"/>
        <v>68.018298000000001</v>
      </c>
      <c r="I30" s="3">
        <f t="shared" si="2"/>
        <v>4462.8578450000005</v>
      </c>
      <c r="J30" s="3">
        <f t="shared" si="3"/>
        <v>1546.8366840000001</v>
      </c>
      <c r="K30" s="3">
        <f t="shared" si="4"/>
        <v>2143.5014249999999</v>
      </c>
    </row>
    <row r="31" spans="1:11" s="8" customFormat="1">
      <c r="A31" s="1" t="s">
        <v>26</v>
      </c>
      <c r="B31" s="3">
        <v>170705</v>
      </c>
      <c r="C31" s="3">
        <v>551268</v>
      </c>
      <c r="D31" s="3">
        <v>45444666</v>
      </c>
      <c r="E31" s="3">
        <v>11538828</v>
      </c>
      <c r="F31" s="3">
        <v>1096123</v>
      </c>
      <c r="G31" s="3">
        <f t="shared" si="0"/>
        <v>137.75893500000001</v>
      </c>
      <c r="H31" s="3">
        <f t="shared" si="1"/>
        <v>154.906308</v>
      </c>
      <c r="I31" s="3">
        <f t="shared" si="2"/>
        <v>12042.83649</v>
      </c>
      <c r="J31" s="3">
        <f t="shared" si="3"/>
        <v>4015.5121439999998</v>
      </c>
      <c r="K31" s="3">
        <f t="shared" si="4"/>
        <v>3173.276085</v>
      </c>
    </row>
    <row r="32" spans="1:11" s="8" customFormat="1">
      <c r="A32" s="1" t="s">
        <v>27</v>
      </c>
      <c r="B32" s="3">
        <v>21753</v>
      </c>
      <c r="C32" s="3">
        <v>56464</v>
      </c>
      <c r="D32" s="3">
        <v>3693916</v>
      </c>
      <c r="E32" s="3">
        <v>818625</v>
      </c>
      <c r="F32" s="3">
        <v>131160</v>
      </c>
      <c r="G32" s="3">
        <f t="shared" si="0"/>
        <v>17.554670999999999</v>
      </c>
      <c r="H32" s="3">
        <f t="shared" si="1"/>
        <v>15.866384</v>
      </c>
      <c r="I32" s="3">
        <f t="shared" si="2"/>
        <v>978.88774000000001</v>
      </c>
      <c r="J32" s="3">
        <f t="shared" si="3"/>
        <v>284.88150000000002</v>
      </c>
      <c r="K32" s="3">
        <f t="shared" si="4"/>
        <v>379.70819999999998</v>
      </c>
    </row>
    <row r="33" spans="1:11" s="8" customFormat="1">
      <c r="A33" s="1" t="s">
        <v>28</v>
      </c>
      <c r="B33" s="3">
        <v>49552</v>
      </c>
      <c r="C33" s="3">
        <v>132039</v>
      </c>
      <c r="D33" s="3">
        <v>8927000</v>
      </c>
      <c r="E33" s="3">
        <v>2637589</v>
      </c>
      <c r="F33" s="3">
        <v>265282</v>
      </c>
      <c r="G33" s="3">
        <f t="shared" si="0"/>
        <v>39.988464</v>
      </c>
      <c r="H33" s="3">
        <f t="shared" si="1"/>
        <v>37.102958999999998</v>
      </c>
      <c r="I33" s="3">
        <f t="shared" si="2"/>
        <v>2365.6550000000002</v>
      </c>
      <c r="J33" s="3">
        <f t="shared" si="3"/>
        <v>917.88097200000004</v>
      </c>
      <c r="K33" s="3">
        <f t="shared" si="4"/>
        <v>767.99139000000002</v>
      </c>
    </row>
    <row r="34" spans="1:11" s="8" customFormat="1">
      <c r="A34" s="2" t="s">
        <v>53</v>
      </c>
      <c r="B34" s="3">
        <v>30774</v>
      </c>
      <c r="C34" s="3">
        <v>66725</v>
      </c>
      <c r="D34" s="3">
        <v>6804402</v>
      </c>
      <c r="E34" s="3">
        <v>1447868</v>
      </c>
      <c r="F34" s="3">
        <v>279492</v>
      </c>
      <c r="G34" s="3">
        <f t="shared" si="0"/>
        <v>24.834617999999999</v>
      </c>
      <c r="H34" s="3">
        <f t="shared" si="1"/>
        <v>18.749725000000002</v>
      </c>
      <c r="I34" s="3">
        <f t="shared" si="2"/>
        <v>1803.16653</v>
      </c>
      <c r="J34" s="3">
        <f t="shared" si="3"/>
        <v>503.85806400000001</v>
      </c>
      <c r="K34" s="3">
        <f t="shared" si="4"/>
        <v>809.12933999999996</v>
      </c>
    </row>
    <row r="35" spans="1:11" s="8" customFormat="1">
      <c r="A35" s="1" t="s">
        <v>29</v>
      </c>
      <c r="B35" s="3">
        <v>20660</v>
      </c>
      <c r="C35" s="3">
        <v>85233</v>
      </c>
      <c r="D35" s="3">
        <v>6460396</v>
      </c>
      <c r="E35" s="3">
        <v>1297400</v>
      </c>
      <c r="F35" s="3">
        <v>157524</v>
      </c>
      <c r="G35" s="3">
        <f t="shared" si="0"/>
        <v>16.672619999999998</v>
      </c>
      <c r="H35" s="3">
        <f t="shared" si="1"/>
        <v>23.950472999999999</v>
      </c>
      <c r="I35" s="3">
        <f t="shared" si="2"/>
        <v>1712.00494</v>
      </c>
      <c r="J35" s="3">
        <f t="shared" si="3"/>
        <v>451.49520000000001</v>
      </c>
      <c r="K35" s="3">
        <f t="shared" si="4"/>
        <v>456.03197999999998</v>
      </c>
    </row>
    <row r="36" spans="1:11" s="8" customFormat="1">
      <c r="A36" s="1" t="s">
        <v>54</v>
      </c>
      <c r="B36" s="3">
        <v>153540</v>
      </c>
      <c r="C36" s="3">
        <v>448256</v>
      </c>
      <c r="D36" s="3">
        <v>47517323</v>
      </c>
      <c r="E36" s="3">
        <v>9779296</v>
      </c>
      <c r="F36" s="3">
        <v>1276190</v>
      </c>
      <c r="G36" s="3">
        <f t="shared" si="0"/>
        <v>123.90678</v>
      </c>
      <c r="H36" s="3">
        <f t="shared" si="1"/>
        <v>125.959936</v>
      </c>
      <c r="I36" s="3">
        <f t="shared" si="2"/>
        <v>12592.090595</v>
      </c>
      <c r="J36" s="3">
        <f t="shared" si="3"/>
        <v>3403.1950080000001</v>
      </c>
      <c r="K36" s="3">
        <f t="shared" si="4"/>
        <v>3694.5700499999998</v>
      </c>
    </row>
    <row r="37" spans="1:11" s="8" customFormat="1">
      <c r="A37" s="1" t="s">
        <v>55</v>
      </c>
      <c r="B37" s="3">
        <v>62970</v>
      </c>
      <c r="C37" s="3">
        <v>143532</v>
      </c>
      <c r="D37" s="3">
        <v>21172884</v>
      </c>
      <c r="E37" s="3">
        <v>3720336</v>
      </c>
      <c r="F37" s="3">
        <v>565298</v>
      </c>
      <c r="G37" s="3">
        <f t="shared" si="0"/>
        <v>50.816789999999997</v>
      </c>
      <c r="H37" s="3">
        <f t="shared" si="1"/>
        <v>40.332492000000002</v>
      </c>
      <c r="I37" s="3">
        <f t="shared" si="2"/>
        <v>5610.8142600000001</v>
      </c>
      <c r="J37" s="3">
        <f t="shared" si="3"/>
        <v>1294.6769280000001</v>
      </c>
      <c r="K37" s="3">
        <f t="shared" si="4"/>
        <v>1636.5377100000001</v>
      </c>
    </row>
    <row r="38" spans="1:11" s="8" customFormat="1">
      <c r="A38" s="1" t="s">
        <v>30</v>
      </c>
      <c r="B38" s="3">
        <v>1485761</v>
      </c>
      <c r="C38" s="3">
        <v>12716819</v>
      </c>
      <c r="D38" s="3">
        <v>204181576</v>
      </c>
      <c r="E38" s="3">
        <v>46032985</v>
      </c>
      <c r="F38" s="3">
        <v>5112507</v>
      </c>
      <c r="G38" s="3">
        <f t="shared" si="0"/>
        <v>1199.009127</v>
      </c>
      <c r="H38" s="3">
        <f t="shared" si="1"/>
        <v>3573.4261390000001</v>
      </c>
      <c r="I38" s="3">
        <f t="shared" si="2"/>
        <v>54108.117639999997</v>
      </c>
      <c r="J38" s="3">
        <f t="shared" si="3"/>
        <v>16019.478779999999</v>
      </c>
      <c r="K38" s="3">
        <f t="shared" si="4"/>
        <v>14800.707764999999</v>
      </c>
    </row>
    <row r="39" spans="1:11" s="8" customFormat="1">
      <c r="A39" s="1" t="s">
        <v>31</v>
      </c>
      <c r="B39" s="3">
        <v>277865</v>
      </c>
      <c r="C39" s="3">
        <v>975683</v>
      </c>
      <c r="D39" s="3">
        <v>95247596</v>
      </c>
      <c r="E39" s="3">
        <v>14221346</v>
      </c>
      <c r="F39" s="3">
        <v>1902108</v>
      </c>
      <c r="G39" s="3">
        <f t="shared" si="0"/>
        <v>224.237055</v>
      </c>
      <c r="H39" s="3">
        <f t="shared" si="1"/>
        <v>274.166923</v>
      </c>
      <c r="I39" s="3">
        <f t="shared" si="2"/>
        <v>25240.612939999999</v>
      </c>
      <c r="J39" s="3">
        <f t="shared" si="3"/>
        <v>4949.0284080000001</v>
      </c>
      <c r="K39" s="3">
        <f t="shared" si="4"/>
        <v>5506.6026599999996</v>
      </c>
    </row>
    <row r="40" spans="1:11" s="8" customFormat="1">
      <c r="A40" s="1" t="s">
        <v>32</v>
      </c>
      <c r="B40" s="3">
        <v>11394</v>
      </c>
      <c r="C40" s="3">
        <v>48997</v>
      </c>
      <c r="D40" s="3">
        <v>2396907</v>
      </c>
      <c r="E40" s="3">
        <v>532535</v>
      </c>
      <c r="F40" s="3">
        <v>79323</v>
      </c>
      <c r="G40" s="3">
        <f t="shared" si="0"/>
        <v>9.1949579999999997</v>
      </c>
      <c r="H40" s="3">
        <f t="shared" si="1"/>
        <v>13.768157</v>
      </c>
      <c r="I40" s="3">
        <f t="shared" si="2"/>
        <v>635.18035499999996</v>
      </c>
      <c r="J40" s="3">
        <f t="shared" si="3"/>
        <v>185.32218</v>
      </c>
      <c r="K40" s="3">
        <f t="shared" si="4"/>
        <v>229.640085</v>
      </c>
    </row>
    <row r="41" spans="1:11" s="8" customFormat="1">
      <c r="A41" s="1" t="s">
        <v>33</v>
      </c>
      <c r="B41" s="3">
        <v>137064</v>
      </c>
      <c r="C41" s="3">
        <v>839137</v>
      </c>
      <c r="D41" s="3">
        <v>76464581</v>
      </c>
      <c r="E41" s="3">
        <v>8186473</v>
      </c>
      <c r="F41" s="3">
        <v>2212338</v>
      </c>
      <c r="G41" s="3">
        <f t="shared" si="0"/>
        <v>110.610648</v>
      </c>
      <c r="H41" s="3">
        <f t="shared" si="1"/>
        <v>235.79749699999999</v>
      </c>
      <c r="I41" s="3">
        <f t="shared" si="2"/>
        <v>20263.113965</v>
      </c>
      <c r="J41" s="3">
        <f t="shared" si="3"/>
        <v>2848.8926040000001</v>
      </c>
      <c r="K41" s="3">
        <f t="shared" si="4"/>
        <v>6404.7185099999997</v>
      </c>
    </row>
    <row r="42" spans="1:11" s="8" customFormat="1">
      <c r="A42" s="1" t="s">
        <v>34</v>
      </c>
      <c r="B42" s="3">
        <v>146443</v>
      </c>
      <c r="C42" s="3">
        <v>581604</v>
      </c>
      <c r="D42" s="3">
        <v>35027591</v>
      </c>
      <c r="E42" s="3">
        <v>4717920</v>
      </c>
      <c r="F42" s="3">
        <v>811952</v>
      </c>
      <c r="G42" s="3">
        <f t="shared" si="0"/>
        <v>118.179501</v>
      </c>
      <c r="H42" s="3">
        <f t="shared" si="1"/>
        <v>163.430724</v>
      </c>
      <c r="I42" s="3">
        <f t="shared" si="2"/>
        <v>9282.3116150000005</v>
      </c>
      <c r="J42" s="3">
        <f t="shared" si="3"/>
        <v>1641.8361600000001</v>
      </c>
      <c r="K42" s="3">
        <f t="shared" si="4"/>
        <v>2350.60104</v>
      </c>
    </row>
    <row r="43" spans="1:11" s="8" customFormat="1">
      <c r="A43" s="1" t="s">
        <v>35</v>
      </c>
      <c r="B43" s="3">
        <v>65363</v>
      </c>
      <c r="C43" s="3">
        <v>85212</v>
      </c>
      <c r="D43" s="3">
        <v>22065914</v>
      </c>
      <c r="E43" s="3">
        <v>2209192</v>
      </c>
      <c r="F43" s="3">
        <v>577932</v>
      </c>
      <c r="G43" s="3">
        <f t="shared" si="0"/>
        <v>52.747940999999997</v>
      </c>
      <c r="H43" s="3">
        <f t="shared" si="1"/>
        <v>23.944572000000001</v>
      </c>
      <c r="I43" s="3">
        <f t="shared" si="2"/>
        <v>5847.4672099999998</v>
      </c>
      <c r="J43" s="3">
        <f t="shared" si="3"/>
        <v>768.79881599999999</v>
      </c>
      <c r="K43" s="3">
        <f t="shared" si="4"/>
        <v>1673.1131399999999</v>
      </c>
    </row>
    <row r="44" spans="1:11" s="8" customFormat="1">
      <c r="A44" s="1" t="s">
        <v>36</v>
      </c>
      <c r="B44" s="3">
        <v>113938</v>
      </c>
      <c r="C44" s="3">
        <v>735227</v>
      </c>
      <c r="D44" s="3">
        <v>54775903</v>
      </c>
      <c r="E44" s="3">
        <v>7430676</v>
      </c>
      <c r="F44" s="3">
        <v>2233017</v>
      </c>
      <c r="G44" s="3">
        <f t="shared" si="0"/>
        <v>91.947965999999994</v>
      </c>
      <c r="H44" s="3">
        <f t="shared" si="1"/>
        <v>206.59878699999999</v>
      </c>
      <c r="I44" s="3">
        <f t="shared" si="2"/>
        <v>14515.614294999999</v>
      </c>
      <c r="J44" s="3">
        <f t="shared" si="3"/>
        <v>2585.8752479999998</v>
      </c>
      <c r="K44" s="3">
        <f t="shared" si="4"/>
        <v>6464.5842149999999</v>
      </c>
    </row>
    <row r="45" spans="1:11" s="8" customFormat="1">
      <c r="A45" s="1" t="s">
        <v>37</v>
      </c>
      <c r="B45" s="3">
        <v>71714</v>
      </c>
      <c r="C45" s="3">
        <v>90965</v>
      </c>
      <c r="D45" s="3">
        <v>6012856</v>
      </c>
      <c r="E45" s="3">
        <v>1874029</v>
      </c>
      <c r="F45" s="3">
        <v>218104</v>
      </c>
      <c r="G45" s="3">
        <f t="shared" si="0"/>
        <v>57.873198000000002</v>
      </c>
      <c r="H45" s="3">
        <f t="shared" si="1"/>
        <v>25.561164999999999</v>
      </c>
      <c r="I45" s="3">
        <f t="shared" si="2"/>
        <v>1593.4068400000001</v>
      </c>
      <c r="J45" s="3">
        <f t="shared" si="3"/>
        <v>652.16209200000003</v>
      </c>
      <c r="K45" s="3">
        <f t="shared" si="4"/>
        <v>631.41107999999997</v>
      </c>
    </row>
    <row r="46" spans="1:11" s="8" customFormat="1">
      <c r="A46" s="1" t="s">
        <v>38</v>
      </c>
      <c r="B46" s="3">
        <v>130083</v>
      </c>
      <c r="C46" s="3">
        <v>165800</v>
      </c>
      <c r="D46" s="3">
        <v>31991628</v>
      </c>
      <c r="E46" s="3">
        <v>5148774</v>
      </c>
      <c r="F46" s="3">
        <v>919466</v>
      </c>
      <c r="G46" s="3">
        <f t="shared" si="0"/>
        <v>104.97698099999999</v>
      </c>
      <c r="H46" s="3">
        <f t="shared" si="1"/>
        <v>46.589799999999997</v>
      </c>
      <c r="I46" s="3">
        <f t="shared" si="2"/>
        <v>8477.7814199999993</v>
      </c>
      <c r="J46" s="3">
        <f t="shared" si="3"/>
        <v>1791.7733519999999</v>
      </c>
      <c r="K46" s="3">
        <f t="shared" si="4"/>
        <v>2661.8540699999999</v>
      </c>
    </row>
    <row r="47" spans="1:11" s="8" customFormat="1">
      <c r="A47" s="1" t="s">
        <v>39</v>
      </c>
      <c r="B47" s="3">
        <v>21331</v>
      </c>
      <c r="C47" s="3">
        <v>56610</v>
      </c>
      <c r="D47" s="3">
        <v>2994207</v>
      </c>
      <c r="E47" s="3">
        <v>748783</v>
      </c>
      <c r="F47" s="3">
        <v>136061</v>
      </c>
      <c r="G47" s="3">
        <f t="shared" si="0"/>
        <v>17.214117000000002</v>
      </c>
      <c r="H47" s="3">
        <f t="shared" si="1"/>
        <v>15.90741</v>
      </c>
      <c r="I47" s="3">
        <f t="shared" si="2"/>
        <v>793.46485499999994</v>
      </c>
      <c r="J47" s="3">
        <f t="shared" si="3"/>
        <v>260.57648399999999</v>
      </c>
      <c r="K47" s="3">
        <f t="shared" si="4"/>
        <v>393.89659499999999</v>
      </c>
    </row>
    <row r="48" spans="1:11" s="8" customFormat="1">
      <c r="A48" s="1" t="s">
        <v>40</v>
      </c>
      <c r="B48" s="3">
        <v>160917</v>
      </c>
      <c r="C48" s="3">
        <v>330730</v>
      </c>
      <c r="D48" s="3">
        <v>41140720</v>
      </c>
      <c r="E48" s="3">
        <v>11585447</v>
      </c>
      <c r="F48" s="3">
        <v>1542353</v>
      </c>
      <c r="G48" s="3">
        <f t="shared" si="0"/>
        <v>129.86001899999999</v>
      </c>
      <c r="H48" s="3">
        <f t="shared" si="1"/>
        <v>92.935130000000001</v>
      </c>
      <c r="I48" s="3">
        <f t="shared" si="2"/>
        <v>10902.290800000001</v>
      </c>
      <c r="J48" s="3">
        <f t="shared" si="3"/>
        <v>4031.7355560000001</v>
      </c>
      <c r="K48" s="3">
        <f t="shared" si="4"/>
        <v>4465.1119349999999</v>
      </c>
    </row>
    <row r="49" spans="1:11" s="8" customFormat="1">
      <c r="A49" s="1" t="s">
        <v>41</v>
      </c>
      <c r="B49" s="3">
        <v>711102</v>
      </c>
      <c r="C49" s="3">
        <v>3408860</v>
      </c>
      <c r="D49" s="3">
        <v>130262220</v>
      </c>
      <c r="E49" s="3">
        <v>26174545</v>
      </c>
      <c r="F49" s="3">
        <v>4488332</v>
      </c>
      <c r="G49" s="3">
        <f t="shared" si="0"/>
        <v>573.85931400000004</v>
      </c>
      <c r="H49" s="3">
        <f t="shared" si="1"/>
        <v>957.88966000000005</v>
      </c>
      <c r="I49" s="3">
        <f t="shared" si="2"/>
        <v>34519.488299999997</v>
      </c>
      <c r="J49" s="3">
        <f t="shared" si="3"/>
        <v>9108.7416599999997</v>
      </c>
      <c r="K49" s="3">
        <f t="shared" si="4"/>
        <v>12993.72114</v>
      </c>
    </row>
    <row r="50" spans="1:11" s="8" customFormat="1">
      <c r="A50" s="1" t="s">
        <v>42</v>
      </c>
      <c r="B50" s="3">
        <v>45545</v>
      </c>
      <c r="C50" s="3">
        <v>61021</v>
      </c>
      <c r="D50" s="3">
        <v>7618445</v>
      </c>
      <c r="E50" s="3">
        <v>2041704</v>
      </c>
      <c r="F50" s="3">
        <v>350893</v>
      </c>
      <c r="G50" s="3">
        <f t="shared" si="0"/>
        <v>36.754815000000001</v>
      </c>
      <c r="H50" s="3">
        <f t="shared" si="1"/>
        <v>17.146901</v>
      </c>
      <c r="I50" s="3">
        <f t="shared" si="2"/>
        <v>2018.887925</v>
      </c>
      <c r="J50" s="3">
        <f t="shared" si="3"/>
        <v>710.51299200000005</v>
      </c>
      <c r="K50" s="3">
        <f t="shared" si="4"/>
        <v>1015.835235</v>
      </c>
    </row>
    <row r="51" spans="1:11" s="8" customFormat="1">
      <c r="A51" s="2" t="s">
        <v>56</v>
      </c>
      <c r="B51" s="3">
        <v>16671</v>
      </c>
      <c r="C51" s="3">
        <v>44041</v>
      </c>
      <c r="D51" s="3">
        <v>5920265</v>
      </c>
      <c r="E51" s="3">
        <v>2178065</v>
      </c>
      <c r="F51" s="3">
        <v>176697</v>
      </c>
      <c r="G51" s="3">
        <f t="shared" si="0"/>
        <v>13.453497</v>
      </c>
      <c r="H51" s="3">
        <f t="shared" si="1"/>
        <v>12.375521000000001</v>
      </c>
      <c r="I51" s="3">
        <f t="shared" si="2"/>
        <v>1568.8702249999999</v>
      </c>
      <c r="J51" s="3">
        <f t="shared" si="3"/>
        <v>757.96662000000003</v>
      </c>
      <c r="K51" s="3">
        <f t="shared" si="4"/>
        <v>511.53781500000002</v>
      </c>
    </row>
    <row r="52" spans="1:11" s="8" customFormat="1">
      <c r="A52" s="1" t="s">
        <v>43</v>
      </c>
      <c r="B52" s="3">
        <v>471498</v>
      </c>
      <c r="C52" s="3">
        <v>409811</v>
      </c>
      <c r="D52" s="3">
        <v>25772623</v>
      </c>
      <c r="E52" s="3">
        <v>7986136</v>
      </c>
      <c r="F52" s="3">
        <v>1006083</v>
      </c>
      <c r="G52" s="3">
        <f t="shared" si="0"/>
        <v>380.49888600000003</v>
      </c>
      <c r="H52" s="3">
        <f t="shared" si="1"/>
        <v>115.156891</v>
      </c>
      <c r="I52" s="3">
        <f t="shared" si="2"/>
        <v>6829.7450950000002</v>
      </c>
      <c r="J52" s="3">
        <f t="shared" si="3"/>
        <v>2779.1753279999998</v>
      </c>
      <c r="K52" s="3">
        <f t="shared" si="4"/>
        <v>2912.6102850000002</v>
      </c>
    </row>
    <row r="53" spans="1:11" s="8" customFormat="1">
      <c r="A53" s="1" t="s">
        <v>44</v>
      </c>
      <c r="B53" s="3">
        <v>130738</v>
      </c>
      <c r="C53" s="3">
        <v>340037</v>
      </c>
      <c r="D53" s="3">
        <v>31700082</v>
      </c>
      <c r="E53" s="3">
        <v>13380612</v>
      </c>
      <c r="F53" s="3">
        <v>1243536</v>
      </c>
      <c r="G53" s="3">
        <f t="shared" si="0"/>
        <v>105.505566</v>
      </c>
      <c r="H53" s="3">
        <f t="shared" si="1"/>
        <v>95.550397000000004</v>
      </c>
      <c r="I53" s="3">
        <f t="shared" si="2"/>
        <v>8400.5217300000004</v>
      </c>
      <c r="J53" s="3">
        <f t="shared" si="3"/>
        <v>4656.4529759999996</v>
      </c>
      <c r="K53" s="3">
        <f t="shared" si="4"/>
        <v>3600.0367200000001</v>
      </c>
    </row>
    <row r="54" spans="1:11" s="8" customFormat="1">
      <c r="A54" s="1" t="s">
        <v>45</v>
      </c>
      <c r="B54" s="3">
        <v>34676</v>
      </c>
      <c r="C54" s="3">
        <v>115186</v>
      </c>
      <c r="D54" s="3">
        <v>11449792</v>
      </c>
      <c r="E54" s="3">
        <v>5513822</v>
      </c>
      <c r="F54" s="3">
        <v>404206</v>
      </c>
      <c r="G54" s="3">
        <f t="shared" si="0"/>
        <v>27.983532</v>
      </c>
      <c r="H54" s="3">
        <f t="shared" si="1"/>
        <v>32.367266000000001</v>
      </c>
      <c r="I54" s="3">
        <f t="shared" si="2"/>
        <v>3034.19488</v>
      </c>
      <c r="J54" s="3">
        <f t="shared" si="3"/>
        <v>1918.810056</v>
      </c>
      <c r="K54" s="3">
        <f t="shared" si="4"/>
        <v>1170.1763699999999</v>
      </c>
    </row>
    <row r="55" spans="1:11" s="8" customFormat="1">
      <c r="A55" s="1" t="s">
        <v>46</v>
      </c>
      <c r="B55" s="3">
        <v>137666</v>
      </c>
      <c r="C55" s="3">
        <v>329095</v>
      </c>
      <c r="D55" s="3">
        <v>32014135</v>
      </c>
      <c r="E55" s="3">
        <v>9967614</v>
      </c>
      <c r="F55" s="3">
        <v>1133714</v>
      </c>
      <c r="G55" s="3">
        <f t="shared" si="0"/>
        <v>111.096462</v>
      </c>
      <c r="H55" s="3">
        <f t="shared" si="1"/>
        <v>92.475695000000002</v>
      </c>
      <c r="I55" s="3">
        <f t="shared" si="2"/>
        <v>8483.7457749999994</v>
      </c>
      <c r="J55" s="3">
        <f t="shared" si="3"/>
        <v>3468.7296719999999</v>
      </c>
      <c r="K55" s="3">
        <f t="shared" si="4"/>
        <v>3282.10203</v>
      </c>
    </row>
    <row r="56" spans="1:11" s="8" customFormat="1">
      <c r="A56" s="1" t="s">
        <v>47</v>
      </c>
      <c r="B56" s="3">
        <v>14034</v>
      </c>
      <c r="C56" s="3">
        <v>26932</v>
      </c>
      <c r="D56" s="3">
        <v>2110993</v>
      </c>
      <c r="E56" s="3">
        <v>508818</v>
      </c>
      <c r="F56" s="3">
        <v>78645</v>
      </c>
      <c r="G56" s="3">
        <f t="shared" si="0"/>
        <v>11.325438</v>
      </c>
      <c r="H56" s="3">
        <f t="shared" si="1"/>
        <v>7.5678919999999996</v>
      </c>
      <c r="I56" s="3">
        <f t="shared" si="2"/>
        <v>559.41314499999999</v>
      </c>
      <c r="J56" s="3">
        <f t="shared" si="3"/>
        <v>177.06866400000001</v>
      </c>
      <c r="K56" s="3">
        <f t="shared" si="4"/>
        <v>227.67727500000001</v>
      </c>
    </row>
    <row r="57" spans="1:11" s="8" customFormat="1" ht="18.75" customHeight="1">
      <c r="A57" s="1" t="s">
        <v>63</v>
      </c>
      <c r="B57" s="14">
        <f t="shared" ref="B57:K57" si="5">SUM(B6:B56)</f>
        <v>8670339</v>
      </c>
      <c r="C57" s="14">
        <f t="shared" si="5"/>
        <v>34817795</v>
      </c>
      <c r="D57" s="14">
        <f t="shared" si="5"/>
        <v>2002583026</v>
      </c>
      <c r="E57" s="14">
        <f t="shared" si="5"/>
        <v>428649749</v>
      </c>
      <c r="F57" s="14">
        <f t="shared" si="5"/>
        <v>63842647</v>
      </c>
      <c r="G57" s="14">
        <f t="shared" si="5"/>
        <v>6996.9635729999991</v>
      </c>
      <c r="H57" s="14">
        <f t="shared" si="5"/>
        <v>9783.8003949999984</v>
      </c>
      <c r="I57" s="14">
        <f t="shared" si="5"/>
        <v>530684.50189000007</v>
      </c>
      <c r="J57" s="14">
        <f t="shared" si="5"/>
        <v>149170.11265199998</v>
      </c>
      <c r="K57" s="14">
        <f t="shared" si="5"/>
        <v>184824.46306499999</v>
      </c>
    </row>
    <row r="58" spans="1:11" s="8" customFormat="1">
      <c r="B58" s="15"/>
      <c r="C58" s="15"/>
      <c r="D58" s="15"/>
      <c r="E58" s="15"/>
      <c r="F58" s="15"/>
      <c r="G58" s="15"/>
      <c r="H58" s="15"/>
      <c r="I58" s="15"/>
      <c r="J58" s="15"/>
      <c r="K58" s="15"/>
    </row>
    <row r="59" spans="1:11" s="8" customFormat="1">
      <c r="A59" s="8" t="s">
        <v>65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</row>
    <row r="60" spans="1:11" s="8" customFormat="1">
      <c r="B60" s="15"/>
      <c r="C60" s="15"/>
      <c r="D60" s="15"/>
      <c r="E60" s="15"/>
      <c r="F60" s="15"/>
      <c r="G60" s="15"/>
      <c r="H60" s="15"/>
      <c r="I60" s="15"/>
      <c r="J60" s="15"/>
      <c r="K60" s="15"/>
    </row>
    <row r="61" spans="1:11" s="8" customFormat="1">
      <c r="B61" s="15"/>
      <c r="C61" s="15"/>
      <c r="D61" s="15"/>
      <c r="E61" s="15"/>
      <c r="F61" s="15"/>
      <c r="G61" s="15"/>
      <c r="H61" s="15"/>
      <c r="I61" s="15"/>
      <c r="J61" s="15"/>
      <c r="K61" s="15"/>
    </row>
    <row r="62" spans="1:11" s="8" customFormat="1">
      <c r="A62" s="16"/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3" spans="1:11" s="8" customFormat="1"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 spans="1:11" s="8" customFormat="1"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2:11" s="8" customFormat="1"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 spans="2:11" s="8" customFormat="1">
      <c r="B66" s="15"/>
      <c r="C66" s="15"/>
      <c r="D66" s="15"/>
      <c r="E66" s="15"/>
      <c r="F66" s="15"/>
      <c r="G66" s="15"/>
      <c r="H66" s="15"/>
      <c r="I66" s="15"/>
      <c r="J66" s="15"/>
      <c r="K66" s="15"/>
    </row>
    <row r="67" spans="2:11" s="8" customFormat="1">
      <c r="B67" s="15"/>
      <c r="C67" s="15"/>
      <c r="D67" s="15"/>
      <c r="E67" s="15"/>
      <c r="F67" s="15"/>
      <c r="G67" s="15"/>
      <c r="H67" s="15"/>
      <c r="I67" s="15"/>
      <c r="J67" s="15"/>
      <c r="K67" s="15"/>
    </row>
    <row r="68" spans="2:11" s="8" customFormat="1">
      <c r="B68" s="15"/>
      <c r="C68" s="15"/>
      <c r="D68" s="15"/>
      <c r="E68" s="15"/>
      <c r="F68" s="15"/>
      <c r="G68" s="15"/>
      <c r="H68" s="15"/>
      <c r="I68" s="15"/>
      <c r="J68" s="15"/>
      <c r="K68" s="15"/>
    </row>
  </sheetData>
  <mergeCells count="2">
    <mergeCell ref="B4:F4"/>
    <mergeCell ref="G4:K4"/>
  </mergeCells>
  <phoneticPr fontId="0" type="noConversion"/>
  <printOptions horizontalCentered="1"/>
  <pageMargins left="0.7" right="0.7" top="0.75" bottom="0.75" header="0.3" footer="0.3"/>
  <pageSetup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Counts</vt:lpstr>
      <vt:lpstr>Counts!Print_Titles</vt:lpstr>
    </vt:vector>
  </TitlesOfParts>
  <Company>Mathematica,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Sykes</dc:creator>
  <cp:lastModifiedBy>angela schmitt</cp:lastModifiedBy>
  <cp:lastPrinted>2011-04-29T23:11:03Z</cp:lastPrinted>
  <dcterms:created xsi:type="dcterms:W3CDTF">2007-07-20T01:52:51Z</dcterms:created>
  <dcterms:modified xsi:type="dcterms:W3CDTF">2011-10-10T14:49:17Z</dcterms:modified>
</cp:coreProperties>
</file>