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5\Monthly_Summary_Report_2024_05\"/>
    </mc:Choice>
  </mc:AlternateContent>
  <xr:revisionPtr revIDLastSave="0" documentId="13_ncr:1_{B3F79F77-F7CD-4320-8880-ACB05BA0A2B7}" xr6:coauthVersionLast="47" xr6:coauthVersionMax="47" xr10:uidLastSave="{00000000-0000-0000-0000-000000000000}"/>
  <bookViews>
    <workbookView xWindow="-110" yWindow="-110" windowWidth="19420" windowHeight="1042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L20" i="1" s="1"/>
  <c r="J20" i="1"/>
  <c r="H20" i="1"/>
  <c r="G20" i="1"/>
  <c r="E20" i="1"/>
  <c r="E18" i="1" s="1"/>
  <c r="D20" i="1"/>
  <c r="C20" i="1"/>
  <c r="K19" i="1"/>
  <c r="J19" i="1"/>
  <c r="J18" i="1" s="1"/>
  <c r="H19" i="1"/>
  <c r="G19" i="1"/>
  <c r="E19" i="1"/>
  <c r="D19" i="1"/>
  <c r="F19" i="1" s="1"/>
  <c r="C19" i="1"/>
  <c r="K15" i="1"/>
  <c r="J15" i="1"/>
  <c r="L15" i="1" s="1"/>
  <c r="H15" i="1"/>
  <c r="I15" i="1" s="1"/>
  <c r="G15" i="1"/>
  <c r="E15" i="1"/>
  <c r="D15" i="1"/>
  <c r="C15" i="1"/>
  <c r="C16" i="1" s="1"/>
  <c r="K14" i="1"/>
  <c r="J14" i="1"/>
  <c r="H14" i="1"/>
  <c r="G14" i="1"/>
  <c r="E14" i="1"/>
  <c r="D14" i="1"/>
  <c r="C14" i="1"/>
  <c r="K13" i="1"/>
  <c r="J13" i="1"/>
  <c r="H13" i="1"/>
  <c r="G13" i="1"/>
  <c r="I13" i="1" s="1"/>
  <c r="E13" i="1"/>
  <c r="F13" i="1" s="1"/>
  <c r="D13" i="1"/>
  <c r="C13" i="1"/>
  <c r="K12" i="1"/>
  <c r="J12" i="1"/>
  <c r="H12" i="1"/>
  <c r="G12" i="1"/>
  <c r="E12" i="1"/>
  <c r="D12" i="1"/>
  <c r="C12" i="1"/>
  <c r="K10" i="1"/>
  <c r="J10" i="1"/>
  <c r="H10" i="1"/>
  <c r="G10" i="1"/>
  <c r="E10" i="1"/>
  <c r="D10" i="1"/>
  <c r="F10" i="1" s="1"/>
  <c r="C10" i="1"/>
  <c r="K9" i="1"/>
  <c r="J9" i="1"/>
  <c r="H9" i="1"/>
  <c r="G9" i="1"/>
  <c r="E9" i="1"/>
  <c r="E11" i="1" s="1"/>
  <c r="D9" i="1"/>
  <c r="C9" i="1"/>
  <c r="K8" i="1"/>
  <c r="L8" i="1" s="1"/>
  <c r="J8" i="1"/>
  <c r="H8" i="1"/>
  <c r="G8" i="1"/>
  <c r="E8" i="1"/>
  <c r="D8" i="1"/>
  <c r="F8" i="1" s="1"/>
  <c r="C8" i="1"/>
  <c r="K7" i="1"/>
  <c r="J7" i="1"/>
  <c r="J11" i="1" s="1"/>
  <c r="H7" i="1"/>
  <c r="G7" i="1"/>
  <c r="E7" i="1"/>
  <c r="D7" i="1"/>
  <c r="F7" i="1" s="1"/>
  <c r="C7" i="1"/>
  <c r="H18" i="1"/>
  <c r="G18" i="1"/>
  <c r="I19" i="1"/>
  <c r="F15" i="1"/>
  <c r="L14" i="1"/>
  <c r="F14" i="1"/>
  <c r="L12" i="1"/>
  <c r="D16" i="1"/>
  <c r="L10" i="1"/>
  <c r="L9" i="1"/>
  <c r="I9" i="1"/>
  <c r="I8" i="1"/>
  <c r="H11" i="1"/>
  <c r="E16" i="1" l="1"/>
  <c r="E6" i="1" s="1"/>
  <c r="E22" i="1" s="1"/>
  <c r="I14" i="1"/>
  <c r="K18" i="1"/>
  <c r="K11" i="1"/>
  <c r="I10" i="1"/>
  <c r="L13" i="1"/>
  <c r="L16" i="1" s="1"/>
  <c r="F20" i="1"/>
  <c r="D18" i="1"/>
  <c r="I12" i="1"/>
  <c r="I16" i="1" s="1"/>
  <c r="F9" i="1"/>
  <c r="K16" i="1"/>
  <c r="K6" i="1" s="1"/>
  <c r="K22" i="1" s="1"/>
  <c r="G11" i="1"/>
  <c r="C11" i="1"/>
  <c r="C6" i="1" s="1"/>
  <c r="L7" i="1"/>
  <c r="L11" i="1" s="1"/>
  <c r="C18" i="1"/>
  <c r="G16" i="1"/>
  <c r="F18" i="1"/>
  <c r="F11" i="1"/>
  <c r="F12" i="1"/>
  <c r="F16" i="1" s="1"/>
  <c r="I7" i="1"/>
  <c r="I11" i="1" s="1"/>
  <c r="I20" i="1"/>
  <c r="I18" i="1" s="1"/>
  <c r="H16" i="1"/>
  <c r="H6" i="1" s="1"/>
  <c r="H22" i="1" s="1"/>
  <c r="L19" i="1"/>
  <c r="L18" i="1" s="1"/>
  <c r="D11" i="1"/>
  <c r="D6" i="1" s="1"/>
  <c r="J16" i="1"/>
  <c r="J6" i="1" s="1"/>
  <c r="J22" i="1" s="1"/>
  <c r="F6" i="1" l="1"/>
  <c r="F22" i="1" s="1"/>
  <c r="D22" i="1"/>
  <c r="I6" i="1"/>
  <c r="I22" i="1" s="1"/>
  <c r="G6" i="1"/>
  <c r="G22" i="1" s="1"/>
  <c r="C22" i="1"/>
  <c r="L6" i="1"/>
  <c r="L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<sst xmlns="http://schemas.openxmlformats.org/spreadsheetml/2006/main" count="52" uniqueCount="46">
  <si>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</si>
  <si>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</si>
  <si>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</si>
  <si>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</si>
  <si>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</si>
  <si>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</si>
  <si>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</si>
  <si>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</si>
  <si>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</si>
  <si>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</si>
  <si>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</si>
  <si>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</si>
  <si>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</si>
  <si>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</si>
  <si>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</si>
  <si>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</si>
  <si>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</si>
  <si>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</si>
  <si>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</si>
  <si>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</si>
  <si>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</si>
  <si>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</si>
  <si>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</si>
  <si>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</si>
  <si>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</si>
  <si>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</si>
  <si>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</si>
  <si>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</si>
  <si>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</si>
  <si>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</si>
  <si>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</si>
  <si>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</si>
  <si>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</si>
  <si>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</si>
  <si>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</si>
  <si>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</si>
  <si>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</si>
  <si>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</si>
  <si>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</si>
  <si>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</si>
  <si>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</si>
  <si>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</si>
  <si>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</si>
  <si>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</si>
  <si>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May  2024)</t>
  </si>
  <si>
    <t>Totals reflect enrollment as of the May 1, 2024 payment. The payment reflects enrollments accepted through April 5, 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</si>
</sst>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972</v>
      </c>
      <c r="D6" s="13">
        <f t="shared" ref="D6:E6" si="0">SUM(D11,D16)</f>
        <v>2827604</v>
      </c>
      <c r="E6" s="13">
        <f t="shared" si="0"/>
        <v>31158098</v>
      </c>
      <c r="F6" s="14">
        <f>SUM(F11,F16)</f>
        <v>33985702</v>
      </c>
      <c r="G6" s="13">
        <f t="shared" ref="G6" si="1">SUM(G11,G16)</f>
        <v>6782273</v>
      </c>
      <c r="H6" s="13">
        <f>SUM(H11,H16)</f>
        <v>27203429</v>
      </c>
      <c r="I6" s="41">
        <f>SUM(I11,I16)</f>
        <v>33985702</v>
      </c>
      <c r="J6" s="49">
        <f>SUM(J11,J16)</f>
        <v>5829139</v>
      </c>
      <c r="K6" s="13">
        <f>SUM(K11,K16)</f>
        <v>28156563</v>
      </c>
      <c r="L6" s="14">
        <f>SUM(L11,L16)</f>
        <v>33985702</v>
      </c>
    </row>
    <row r="7" spans="2:12" x14ac:dyDescent="0.35">
      <c r="B7" s="15" t="s">
        <v>13</v>
      </c>
      <c r="C7" s="16">
        <f>Sheet2!B2</f>
        <v>728</v>
      </c>
      <c r="D7" s="25">
        <f>Sheet2!C2</f>
        <v>2581306</v>
      </c>
      <c r="E7" s="42">
        <f>Sheet2!D2</f>
        <v>30443946</v>
      </c>
      <c r="F7" s="17">
        <f>SUM(D7,E7)</f>
        <v>33025252</v>
      </c>
      <c r="G7" s="25">
        <f>Sheet2!E2</f>
        <v>6714605</v>
      </c>
      <c r="H7" s="42">
        <f>Sheet2!F2</f>
        <v>26310647</v>
      </c>
      <c r="I7" s="43">
        <f>SUM(G7,H7)</f>
        <v>33025252</v>
      </c>
      <c r="J7" s="42">
        <f>Sheet2!G2</f>
        <v>5824600</v>
      </c>
      <c r="K7" s="42">
        <f>Sheet2!H2</f>
        <v>27200652</v>
      </c>
      <c r="L7" s="18">
        <f>SUM(J7,K7)</f>
        <v>33025252</v>
      </c>
    </row>
    <row r="8" spans="2:12" x14ac:dyDescent="0.35">
      <c r="B8" s="15" t="s">
        <v>14</v>
      </c>
      <c r="C8" s="16">
        <f>Sheet2!B3</f>
        <v>5</v>
      </c>
      <c r="D8" s="25">
        <f>Sheet2!C3</f>
        <v>5637</v>
      </c>
      <c r="E8" s="42">
        <f>Sheet2!D3</f>
        <v>26607</v>
      </c>
      <c r="F8" s="17">
        <f>SUM(D8,E8)</f>
        <v>32244</v>
      </c>
      <c r="G8" s="25">
        <f>Sheet2!E3</f>
        <v>0</v>
      </c>
      <c r="H8" s="42">
        <f>Sheet2!F3</f>
        <v>32244</v>
      </c>
      <c r="I8" s="43">
        <f t="shared" ref="I8:I10" si="2">SUM(G8,H8)</f>
        <v>32244</v>
      </c>
      <c r="J8" s="42">
        <f>Sheet2!G3</f>
        <v>0</v>
      </c>
      <c r="K8" s="42">
        <f>Sheet2!H3</f>
        <v>32244</v>
      </c>
      <c r="L8" s="18">
        <f t="shared" ref="L8:L10" si="3">SUM(J8,K8)</f>
        <v>32244</v>
      </c>
    </row>
    <row r="9" spans="2:12" x14ac:dyDescent="0.35">
      <c r="B9" s="15" t="s">
        <v>15</v>
      </c>
      <c r="C9" s="16">
        <f>Sheet2!B4</f>
        <v>2</v>
      </c>
      <c r="D9" s="25">
        <f>Sheet2!C4</f>
        <v>1137</v>
      </c>
      <c r="E9" s="42">
        <f>Sheet2!D4</f>
        <v>0</v>
      </c>
      <c r="F9" s="17">
        <f t="shared" ref="F9:F10" si="4">SUM(D9,E9)</f>
        <v>1137</v>
      </c>
      <c r="G9" s="25">
        <f>Sheet2!E4</f>
        <v>0</v>
      </c>
      <c r="H9" s="42">
        <f>Sheet2!F4</f>
        <v>1137</v>
      </c>
      <c r="I9" s="43">
        <f t="shared" si="2"/>
        <v>1137</v>
      </c>
      <c r="J9" s="42">
        <f>Sheet2!G4</f>
        <v>41</v>
      </c>
      <c r="K9" s="42">
        <f>Sheet2!H4</f>
        <v>1096</v>
      </c>
      <c r="L9" s="18">
        <f t="shared" si="3"/>
        <v>1137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50823</v>
      </c>
      <c r="E10" s="42">
        <f>Sheet2!D5</f>
        <v>314234</v>
      </c>
      <c r="F10" s="17">
        <f t="shared" si="4"/>
        <v>365057</v>
      </c>
      <c r="G10" s="25">
        <f>Sheet2!E5</f>
        <v>67668</v>
      </c>
      <c r="H10" s="42">
        <f>Sheet2!F5</f>
        <v>297389</v>
      </c>
      <c r="I10" s="43">
        <f t="shared" si="2"/>
        <v>365057</v>
      </c>
      <c r="J10" s="42">
        <f>Sheet2!G5</f>
        <v>1965</v>
      </c>
      <c r="K10" s="42">
        <f>Sheet2!H5</f>
        <v>363092</v>
      </c>
      <c r="L10" s="18">
        <f t="shared" si="3"/>
        <v>365057</v>
      </c>
    </row>
    <row r="11" spans="2:12" x14ac:dyDescent="0.35">
      <c r="B11" s="20" t="s">
        <v>17</v>
      </c>
      <c r="C11" s="21">
        <f t="shared" ref="C11:L11" si="5">SUM(C7:C10)</f>
        <v>761</v>
      </c>
      <c r="D11" s="22">
        <f t="shared" si="5"/>
        <v>2638903</v>
      </c>
      <c r="E11" s="44">
        <f t="shared" si="5"/>
        <v>30784787</v>
      </c>
      <c r="F11" s="44">
        <f t="shared" si="5"/>
        <v>33423690</v>
      </c>
      <c r="G11" s="21">
        <f t="shared" si="5"/>
        <v>6782273</v>
      </c>
      <c r="H11" s="44">
        <f t="shared" si="5"/>
        <v>26641417</v>
      </c>
      <c r="I11" s="23">
        <f t="shared" si="5"/>
        <v>33423690</v>
      </c>
      <c r="J11" s="44">
        <f t="shared" si="5"/>
        <v>5826606</v>
      </c>
      <c r="K11" s="44">
        <f t="shared" si="5"/>
        <v>27597084</v>
      </c>
      <c r="L11" s="24">
        <f t="shared" si="5"/>
        <v>33423690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279376</v>
      </c>
      <c r="F12" s="17">
        <f>SUM(D12,E12)</f>
        <v>279376</v>
      </c>
      <c r="G12" s="25">
        <f>Sheet2!E7</f>
        <v>0</v>
      </c>
      <c r="H12" s="42">
        <f>Sheet2!F6</f>
        <v>279376</v>
      </c>
      <c r="I12" s="43">
        <f>SUM(G12,H12)</f>
        <v>279376</v>
      </c>
      <c r="J12" s="42">
        <f>Sheet2!G6</f>
        <v>0</v>
      </c>
      <c r="K12" s="42">
        <f>Sheet2!H6</f>
        <v>279376</v>
      </c>
      <c r="L12" s="18">
        <f t="shared" ref="L12:L15" si="6">SUM(J12,K12)</f>
        <v>279376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136860</v>
      </c>
      <c r="E13" s="42">
        <f>Sheet2!D7</f>
        <v>32036</v>
      </c>
      <c r="F13" s="17">
        <f t="shared" ref="F13:F15" si="7">SUM(D13,E13)</f>
        <v>168896</v>
      </c>
      <c r="G13" s="25">
        <f>Sheet2!E8</f>
        <v>0</v>
      </c>
      <c r="H13" s="42">
        <f>Sheet2!F7</f>
        <v>168896</v>
      </c>
      <c r="I13" s="43">
        <f t="shared" ref="I13:I14" si="8">SUM(G13,H13)</f>
        <v>168896</v>
      </c>
      <c r="J13" s="42">
        <f>Sheet2!G7</f>
        <v>2533</v>
      </c>
      <c r="K13" s="42">
        <f>Sheet2!H7</f>
        <v>166363</v>
      </c>
      <c r="L13" s="18">
        <f t="shared" si="6"/>
        <v>168896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51841</v>
      </c>
      <c r="E14" s="42">
        <f>Sheet2!D8</f>
        <v>0</v>
      </c>
      <c r="F14" s="17">
        <f t="shared" si="7"/>
        <v>51841</v>
      </c>
      <c r="G14" s="25">
        <f>Sheet2!E9</f>
        <v>0</v>
      </c>
      <c r="H14" s="42">
        <f>Sheet2!F8</f>
        <v>51841</v>
      </c>
      <c r="I14" s="43">
        <f t="shared" si="8"/>
        <v>51841</v>
      </c>
      <c r="J14" s="42">
        <f>Sheet2!G8</f>
        <v>0</v>
      </c>
      <c r="K14" s="42">
        <f>Sheet2!H8</f>
        <v>51841</v>
      </c>
      <c r="L14" s="18">
        <f t="shared" si="6"/>
        <v>51841</v>
      </c>
    </row>
    <row r="15" spans="2:12" x14ac:dyDescent="0.35">
      <c r="B15" s="19" t="s">
        <v>21</v>
      </c>
      <c r="C15" s="16">
        <f>Sheet2!B9</f>
        <v>171</v>
      </c>
      <c r="D15" s="25">
        <f>Sheet2!C9</f>
        <v>0</v>
      </c>
      <c r="E15" s="42">
        <f>Sheet2!D9</f>
        <v>61899</v>
      </c>
      <c r="F15" s="17">
        <f t="shared" si="7"/>
        <v>61899</v>
      </c>
      <c r="G15" s="25">
        <f>Sheet2!E10</f>
        <v>0</v>
      </c>
      <c r="H15" s="42">
        <f>Sheet2!F9</f>
        <v>61899</v>
      </c>
      <c r="I15" s="43">
        <f>SUM(G15,H15)</f>
        <v>61899</v>
      </c>
      <c r="J15" s="42">
        <f>Sheet2!G9</f>
        <v>0</v>
      </c>
      <c r="K15" s="42">
        <f>Sheet2!H9</f>
        <v>61899</v>
      </c>
      <c r="L15" s="18">
        <f t="shared" si="6"/>
        <v>61899</v>
      </c>
    </row>
    <row r="16" spans="2:12" ht="23" x14ac:dyDescent="0.35">
      <c r="B16" s="20" t="s">
        <v>22</v>
      </c>
      <c r="C16" s="21">
        <f t="shared" ref="C16:L16" si="9">SUM(C12:C15)</f>
        <v>211</v>
      </c>
      <c r="D16" s="45">
        <f t="shared" si="9"/>
        <v>188701</v>
      </c>
      <c r="E16" s="44">
        <f t="shared" si="9"/>
        <v>373311</v>
      </c>
      <c r="F16" s="44">
        <f t="shared" si="9"/>
        <v>562012</v>
      </c>
      <c r="G16" s="21">
        <f t="shared" si="9"/>
        <v>0</v>
      </c>
      <c r="H16" s="44">
        <f t="shared" si="9"/>
        <v>562012</v>
      </c>
      <c r="I16" s="23">
        <f t="shared" si="9"/>
        <v>562012</v>
      </c>
      <c r="J16" s="44">
        <f t="shared" si="9"/>
        <v>2533</v>
      </c>
      <c r="K16" s="44">
        <f t="shared" si="9"/>
        <v>559479</v>
      </c>
      <c r="L16" s="24">
        <f t="shared" si="9"/>
        <v>562012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22944852</v>
      </c>
      <c r="F18" s="14">
        <f t="shared" si="10"/>
        <v>22944852</v>
      </c>
      <c r="G18" s="48">
        <f t="shared" si="10"/>
        <v>0</v>
      </c>
      <c r="H18" s="49">
        <f t="shared" si="10"/>
        <v>22944852</v>
      </c>
      <c r="I18" s="41">
        <f t="shared" si="10"/>
        <v>22944852</v>
      </c>
      <c r="J18" s="49">
        <f t="shared" si="10"/>
        <v>4955060</v>
      </c>
      <c r="K18" s="49">
        <f t="shared" si="10"/>
        <v>17989792</v>
      </c>
      <c r="L18" s="14">
        <f t="shared" si="10"/>
        <v>22944852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96491</v>
      </c>
      <c r="F19" s="17">
        <f>SUM(D19,E19)</f>
        <v>96491</v>
      </c>
      <c r="G19" s="25">
        <f>Sheet2!E10</f>
        <v>0</v>
      </c>
      <c r="H19" s="42">
        <f>Sheet2!F10</f>
        <v>96491</v>
      </c>
      <c r="I19" s="43">
        <f>SUM(G19,H19)</f>
        <v>96491</v>
      </c>
      <c r="J19" s="42">
        <f>Sheet2!G10</f>
        <v>96491</v>
      </c>
      <c r="K19" s="42">
        <f>Sheet2!H10</f>
        <v>0</v>
      </c>
      <c r="L19" s="18">
        <f>SUM(J19,K19)</f>
        <v>96491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22848361</v>
      </c>
      <c r="F20" s="17">
        <f t="shared" ref="F20" si="11">SUM(D20,E20)</f>
        <v>22848361</v>
      </c>
      <c r="G20" s="25">
        <f>Sheet2!E11</f>
        <v>0</v>
      </c>
      <c r="H20" s="42">
        <f>Sheet2!F11</f>
        <v>22848361</v>
      </c>
      <c r="I20" s="43">
        <f>SUM(G20,H20)</f>
        <v>22848361</v>
      </c>
      <c r="J20" s="42">
        <f>Sheet2!G11</f>
        <v>4858569</v>
      </c>
      <c r="K20" s="42">
        <f>Sheet2!H11</f>
        <v>17989792</v>
      </c>
      <c r="L20" s="18">
        <f>SUM(J20,K20)</f>
        <v>22848361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1031</v>
      </c>
      <c r="D22" s="36">
        <f t="shared" ref="D22:L22" si="12">SUM(D6,D18)</f>
        <v>2827604</v>
      </c>
      <c r="E22" s="36">
        <f t="shared" si="12"/>
        <v>54102950</v>
      </c>
      <c r="F22" s="36">
        <f t="shared" si="12"/>
        <v>56930554</v>
      </c>
      <c r="G22" s="36">
        <f t="shared" si="12"/>
        <v>6782273</v>
      </c>
      <c r="H22" s="36">
        <f t="shared" si="12"/>
        <v>50148281</v>
      </c>
      <c r="I22" s="36">
        <f t="shared" si="12"/>
        <v>56930554</v>
      </c>
      <c r="J22" s="36">
        <f t="shared" si="12"/>
        <v>10784199</v>
      </c>
      <c r="K22" s="36">
        <f t="shared" si="12"/>
        <v>46146355</v>
      </c>
      <c r="L22" s="36">
        <f t="shared" si="12"/>
        <v>56930554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activeCell="K14" sqref="K14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728</v>
      </c>
      <c r="C2">
        <v>2581306</v>
      </c>
      <c r="D2">
        <v>30443946</v>
      </c>
      <c r="E2">
        <v>6714605</v>
      </c>
      <c r="F2">
        <v>26310647</v>
      </c>
      <c r="G2">
        <v>5824600</v>
      </c>
      <c r="H2">
        <v>27200652</v>
      </c>
    </row>
    <row r="3" spans="1:8" x14ac:dyDescent="0.35">
      <c r="A3" t="s">
        <v>14</v>
      </c>
      <c r="B3">
        <v>5</v>
      </c>
      <c r="C3">
        <v>5637</v>
      </c>
      <c r="D3">
        <v>26607</v>
      </c>
      <c r="E3">
        <v>0</v>
      </c>
      <c r="F3">
        <v>32244</v>
      </c>
      <c r="G3">
        <v>0</v>
      </c>
      <c r="H3">
        <v>32244</v>
      </c>
    </row>
    <row r="4" spans="1:8" x14ac:dyDescent="0.35">
      <c r="A4" t="s">
        <v>15</v>
      </c>
      <c r="B4">
        <v>2</v>
      </c>
      <c r="C4">
        <v>1137</v>
      </c>
      <c r="D4">
        <v>0</v>
      </c>
      <c r="E4">
        <v>0</v>
      </c>
      <c r="F4">
        <v>1137</v>
      </c>
      <c r="G4">
        <v>41</v>
      </c>
      <c r="H4">
        <v>1096</v>
      </c>
    </row>
    <row r="5" spans="1:8" x14ac:dyDescent="0.35">
      <c r="A5" t="s">
        <v>39</v>
      </c>
      <c r="B5">
        <v>26</v>
      </c>
      <c r="C5">
        <v>50823</v>
      </c>
      <c r="D5">
        <v>314234</v>
      </c>
      <c r="E5">
        <v>67668</v>
      </c>
      <c r="F5">
        <v>297389</v>
      </c>
      <c r="G5">
        <v>1965</v>
      </c>
      <c r="H5">
        <v>363092</v>
      </c>
    </row>
    <row r="6" spans="1:8" x14ac:dyDescent="0.35">
      <c r="A6" t="s">
        <v>40</v>
      </c>
      <c r="B6">
        <v>28</v>
      </c>
      <c r="C6">
        <v>0</v>
      </c>
      <c r="D6">
        <v>279376</v>
      </c>
      <c r="E6">
        <v>0</v>
      </c>
      <c r="F6">
        <v>279376</v>
      </c>
      <c r="G6">
        <v>0</v>
      </c>
      <c r="H6">
        <v>279376</v>
      </c>
    </row>
    <row r="7" spans="1:8" x14ac:dyDescent="0.35">
      <c r="A7" t="s">
        <v>19</v>
      </c>
      <c r="B7">
        <v>6</v>
      </c>
      <c r="C7">
        <v>136860</v>
      </c>
      <c r="D7">
        <v>32036</v>
      </c>
      <c r="E7">
        <v>0</v>
      </c>
      <c r="F7">
        <v>168896</v>
      </c>
      <c r="G7">
        <v>2533</v>
      </c>
      <c r="H7">
        <v>166363</v>
      </c>
    </row>
    <row r="8" spans="1:8" x14ac:dyDescent="0.35">
      <c r="A8" t="s">
        <v>41</v>
      </c>
      <c r="B8">
        <v>6</v>
      </c>
      <c r="C8">
        <v>51841</v>
      </c>
      <c r="D8">
        <v>0</v>
      </c>
      <c r="E8">
        <v>0</v>
      </c>
      <c r="F8">
        <v>51841</v>
      </c>
      <c r="G8">
        <v>0</v>
      </c>
      <c r="H8">
        <v>51841</v>
      </c>
    </row>
    <row r="9" spans="1:8" x14ac:dyDescent="0.35">
      <c r="A9" t="s">
        <v>42</v>
      </c>
      <c r="B9">
        <v>171</v>
      </c>
      <c r="C9">
        <v>0</v>
      </c>
      <c r="D9">
        <v>61899</v>
      </c>
      <c r="E9">
        <v>0</v>
      </c>
      <c r="F9">
        <v>61899</v>
      </c>
      <c r="G9">
        <v>0</v>
      </c>
      <c r="H9">
        <v>61899</v>
      </c>
    </row>
    <row r="10" spans="1:8" x14ac:dyDescent="0.35">
      <c r="A10" t="s">
        <v>24</v>
      </c>
      <c r="B10">
        <v>1</v>
      </c>
      <c r="C10">
        <v>0</v>
      </c>
      <c r="D10">
        <v>96491</v>
      </c>
      <c r="E10">
        <v>0</v>
      </c>
      <c r="F10">
        <v>96491</v>
      </c>
      <c r="G10">
        <v>96491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22848361</v>
      </c>
      <c r="E11">
        <v>0</v>
      </c>
      <c r="F11">
        <v>22848361</v>
      </c>
      <c r="G11">
        <v>4858569</v>
      </c>
      <c r="H11">
        <v>17989792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dcterms:created xsi:type="dcterms:W3CDTF">2023-07-06T10:49:30Z</dcterms:created>
  <dcterms:modified xsi:type="dcterms:W3CDTF">2024-05-07T13:48:40Z</dcterms:modified>
</cp:coreProperties>
</file>