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8800" windowHeight="12990" activeTab="2"/>
  </bookViews>
  <sheets>
    <sheet name="All Questions" sheetId="1" r:id="rId1"/>
    <sheet name="Technical Questions" sheetId="4" r:id="rId2"/>
    <sheet name="Content Related Questions" sheetId="3" r:id="rId3"/>
  </sheets>
  <calcPr calcId="179017"/>
  <fileRecoveryPr autoRecover="0"/>
</workbook>
</file>

<file path=xl/calcChain.xml><?xml version="1.0" encoding="utf-8"?>
<calcChain xmlns="http://schemas.openxmlformats.org/spreadsheetml/2006/main">
  <c r="F4" i="3" l="1"/>
  <c r="F5" i="3"/>
  <c r="F6" i="3"/>
  <c r="F7" i="3"/>
  <c r="F8" i="3"/>
  <c r="F9" i="3"/>
  <c r="F10" i="3"/>
  <c r="F11" i="3"/>
  <c r="F12" i="3"/>
  <c r="F13" i="3"/>
  <c r="F14" i="3"/>
  <c r="F15" i="3"/>
  <c r="F16" i="3"/>
  <c r="F17" i="3"/>
  <c r="F18" i="3"/>
  <c r="F19" i="3"/>
  <c r="F20" i="3"/>
  <c r="F21" i="3"/>
  <c r="F22" i="3"/>
  <c r="F23" i="3"/>
  <c r="F24" i="3"/>
  <c r="F25" i="3"/>
  <c r="F26" i="3"/>
  <c r="F27" i="3"/>
  <c r="F28" i="3"/>
  <c r="F29" i="3"/>
  <c r="F30" i="3"/>
  <c r="F31" i="3"/>
  <c r="F32" i="3"/>
  <c r="F33" i="3"/>
  <c r="F34" i="3"/>
  <c r="F35" i="3"/>
  <c r="F36" i="3"/>
  <c r="F37" i="3"/>
  <c r="F38" i="3"/>
  <c r="F39" i="3"/>
  <c r="F40" i="3"/>
  <c r="F41" i="3"/>
  <c r="F42" i="3"/>
  <c r="F43" i="3"/>
  <c r="F44" i="3"/>
  <c r="F45" i="3"/>
  <c r="F46" i="3"/>
  <c r="F47" i="3"/>
  <c r="F48" i="3"/>
  <c r="F49" i="3"/>
  <c r="F50" i="3"/>
  <c r="F51" i="3"/>
  <c r="F52" i="3"/>
  <c r="F53" i="3"/>
  <c r="F54" i="3"/>
  <c r="F55" i="3"/>
  <c r="F56" i="3"/>
  <c r="F57" i="3"/>
  <c r="F58" i="3"/>
  <c r="F59" i="3"/>
  <c r="F60" i="3"/>
  <c r="F61" i="3"/>
  <c r="F62" i="3"/>
  <c r="F63" i="3"/>
  <c r="F64" i="3"/>
  <c r="F65" i="3"/>
  <c r="F66" i="3"/>
  <c r="F67" i="3"/>
  <c r="F68" i="3"/>
  <c r="F3" i="3"/>
  <c r="D5" i="3"/>
  <c r="D6" i="3"/>
  <c r="D7" i="3"/>
  <c r="D8" i="3"/>
  <c r="D9" i="3"/>
  <c r="D10" i="3"/>
  <c r="D11" i="3"/>
  <c r="D12" i="3"/>
  <c r="D13" i="3"/>
  <c r="D14" i="3"/>
  <c r="D15" i="3"/>
  <c r="D16" i="3"/>
  <c r="D17" i="3"/>
  <c r="D18" i="3"/>
  <c r="D19" i="3"/>
  <c r="D20" i="3"/>
  <c r="D21" i="3"/>
  <c r="D22" i="3"/>
  <c r="D23" i="3"/>
  <c r="D24" i="3"/>
  <c r="D25" i="3"/>
  <c r="D26" i="3"/>
  <c r="D27" i="3"/>
  <c r="D28" i="3"/>
  <c r="D29" i="3"/>
  <c r="D30" i="3"/>
  <c r="D31" i="3"/>
  <c r="D32" i="3"/>
  <c r="D33" i="3"/>
  <c r="D34" i="3"/>
  <c r="D35" i="3"/>
  <c r="D36" i="3"/>
  <c r="D37" i="3"/>
  <c r="D38" i="3"/>
  <c r="D39" i="3"/>
  <c r="D40" i="3"/>
  <c r="D41" i="3"/>
  <c r="D42" i="3"/>
  <c r="D43" i="3"/>
  <c r="D44" i="3"/>
  <c r="D45" i="3"/>
  <c r="D46" i="3"/>
  <c r="D47" i="3"/>
  <c r="D48" i="3"/>
  <c r="D49" i="3"/>
  <c r="D50" i="3"/>
  <c r="D51" i="3"/>
  <c r="D52" i="3"/>
  <c r="D53" i="3"/>
  <c r="D54" i="3"/>
  <c r="D55" i="3"/>
  <c r="D56" i="3"/>
  <c r="D57" i="3"/>
  <c r="D58" i="3"/>
  <c r="D59" i="3"/>
  <c r="D60" i="3"/>
  <c r="D61" i="3"/>
  <c r="D62" i="3"/>
  <c r="D63" i="3"/>
  <c r="D64" i="3"/>
  <c r="D65" i="3"/>
  <c r="D66" i="3"/>
  <c r="D67" i="3"/>
  <c r="D68" i="3"/>
  <c r="D4" i="3"/>
  <c r="D3" i="3"/>
  <c r="F4" i="4"/>
  <c r="F5" i="4"/>
  <c r="F6" i="4"/>
  <c r="F7" i="4"/>
  <c r="F8" i="4"/>
  <c r="F10" i="4"/>
  <c r="F11" i="4"/>
  <c r="F12" i="4"/>
  <c r="F14" i="4"/>
  <c r="F15" i="4"/>
  <c r="F16" i="4"/>
  <c r="F17" i="4"/>
  <c r="F18" i="4"/>
  <c r="F19" i="4"/>
  <c r="F21" i="4"/>
  <c r="F22" i="4"/>
  <c r="F23" i="4"/>
  <c r="F24" i="4"/>
  <c r="F25" i="4"/>
  <c r="F26" i="4"/>
  <c r="F27" i="4"/>
  <c r="F28" i="4"/>
  <c r="F29" i="4"/>
  <c r="F30" i="4"/>
  <c r="F31" i="4"/>
  <c r="F32" i="4"/>
  <c r="F33" i="4"/>
  <c r="F34" i="4"/>
  <c r="F35" i="4"/>
  <c r="F36" i="4"/>
  <c r="F37" i="4"/>
  <c r="F3" i="4"/>
  <c r="D8" i="4"/>
  <c r="D10" i="4"/>
  <c r="D11" i="4"/>
  <c r="D14" i="4"/>
  <c r="D15" i="4"/>
  <c r="D17" i="4"/>
  <c r="D18" i="4"/>
  <c r="D19" i="4"/>
  <c r="D21" i="4"/>
  <c r="D22" i="4"/>
  <c r="D23" i="4"/>
  <c r="D24" i="4"/>
  <c r="D25" i="4"/>
  <c r="D26" i="4"/>
  <c r="D27" i="4"/>
  <c r="D28" i="4"/>
  <c r="D29" i="4"/>
  <c r="D30" i="4"/>
  <c r="D31" i="4"/>
  <c r="D32" i="4"/>
  <c r="D33" i="4"/>
  <c r="D34" i="4"/>
  <c r="D35" i="4"/>
  <c r="D36" i="4"/>
  <c r="D37" i="4"/>
  <c r="D4" i="4"/>
  <c r="D5" i="4"/>
  <c r="D6" i="4"/>
  <c r="D7" i="4"/>
  <c r="D3" i="4"/>
</calcChain>
</file>

<file path=xl/comments1.xml><?xml version="1.0" encoding="utf-8"?>
<comments xmlns="http://schemas.openxmlformats.org/spreadsheetml/2006/main">
  <authors>
    <author>Author</author>
  </authors>
  <commentList>
    <comment ref="B47" authorId="0" shapeId="0">
      <text>
        <r>
          <rPr>
            <b/>
            <sz val="9"/>
            <color indexed="81"/>
            <rFont val="Tahoma"/>
            <charset val="1"/>
          </rPr>
          <t xml:space="preserve">Author:
</t>
        </r>
      </text>
    </comment>
  </commentList>
</comments>
</file>

<file path=xl/sharedStrings.xml><?xml version="1.0" encoding="utf-8"?>
<sst xmlns="http://schemas.openxmlformats.org/spreadsheetml/2006/main" count="1106" uniqueCount="433">
  <si>
    <t xml:space="preserve">Yes - the handout is a pdf file. The link may be opening a download window behind other windows, or at the bottom of your browser window. 
Training materials can be downloaded from the Downloads section at the bottom of the following web page:
Home Health Quality Reporting Training page:    
https://www.cms.gov/Medicare/Quality-Initiatives-Patient-Assessment-Instruments/HomeHealthQualityInits/Home-Health-Quality-Reporting-Training.html    
  Here is the file name, to help you spot it:
September_2018_HH_QRP_OASIS-D_Section_GG_without_answers
</t>
  </si>
  <si>
    <t xml:space="preserve">if we are coding and describing functional activities as they were performed prior to the current illness, etc, how can direct observation be used?  The speaker mentions direct observation is best but since these refer to prior abilities, how is that possible? </t>
  </si>
  <si>
    <t xml:space="preserve">Can you clarify the comment made in the response specific instructions that state the QRP only requires a minimum of 1 self-care or mobility discharge goal must be coded. Coding and focusing on just one task per GG0130 and GG0170 compared to all of them will make a huge difference in performance and efficency. What are the best practices here? If an agency decides to just focus on 1 item how would they code the other remaining items? How long can an agency focus on one goal?  </t>
  </si>
  <si>
    <t>Generally, to answer the prior level of function in the assessment, do you ask patient functional level prior to admission to home health, like when patient is in the IRF, Hospital, SNF, etc.  OR prior to the injury, like prior to initial care in the hospital?</t>
  </si>
  <si>
    <t>Lower body dressing:  the GG question has a different definition vs the M question related to lower body dressing....the M question includes shoes where the GG question does not.  This makes answering for the clinician very challenging and is fraught with opportunity for error.</t>
  </si>
  <si>
    <t>When answering the current OASIS, we are instructed to answer the questions according to what would be safe for the patient. The way the webinar is going, it looks like you want us to answer the OASIS based on what the patient can actually do and not what would be safe for the patient. Is my assessment correct? Most patients live by themselves without any caregiver at home, how do we answer the OASIS if there is actually nobody available for assistance? THank you.</t>
  </si>
  <si>
    <t>Does these GG functional questions be answered by the therapist only?  
If the therapist assessment is done beyond the 5 days from SOC?  And what if the nurse SOC assessment and therapist evaluation is different?
What if patient refused therapy services, how would SN code the discharge goals?</t>
  </si>
  <si>
    <t xml:space="preserve">The materials made avaialble only shows 160 slides where as the live presentation seems to have different number of slides used for demonstration. Do we have full presentation within the materials or should follow up on the CMS website over next 24 hours?
</t>
  </si>
  <si>
    <t>Question and Answers</t>
  </si>
  <si>
    <t>Question</t>
  </si>
  <si>
    <t>Answer</t>
  </si>
  <si>
    <t>Asked By</t>
  </si>
  <si>
    <t>Company</t>
  </si>
  <si>
    <t>Email</t>
  </si>
  <si>
    <t>Time Asked</t>
  </si>
  <si>
    <t>Time Answered</t>
  </si>
  <si>
    <t>Rejected</t>
  </si>
  <si>
    <t>link for materials seems to not be working</t>
  </si>
  <si>
    <t>Karen Sorkin</t>
  </si>
  <si>
    <t>karensorkin@gmail.com</t>
  </si>
  <si>
    <t>No</t>
  </si>
  <si>
    <t>On the last webinar, mention was made of a upcoming training in Baltimore in  late Oct. or Nov.
Has the  dates been conformed???</t>
  </si>
  <si>
    <t>Lena Giobbe</t>
  </si>
  <si>
    <t>lgiobbe@winthrop.org</t>
  </si>
  <si>
    <t>I am still not able to locate the webinar slides</t>
  </si>
  <si>
    <t>Karri Fisher</t>
  </si>
  <si>
    <t>kfisher@washph.com</t>
  </si>
  <si>
    <t>Hi,
Could I please have an audio passcode as my computer does not have speakers.
Thanks!
Sandy</t>
  </si>
  <si>
    <t>Sandra Rosenick</t>
  </si>
  <si>
    <t>srosenick@careteammi.com</t>
  </si>
  <si>
    <t>Have you started ?</t>
  </si>
  <si>
    <t>Kaye Smith</t>
  </si>
  <si>
    <t>kaye.smith@ohiohealth.com</t>
  </si>
  <si>
    <t>is it starting? I cannot see and hear any..Thank you.</t>
  </si>
  <si>
    <t>Raquel E. Grijaldo</t>
  </si>
  <si>
    <t>raquel.grijaldo@americanpremierhhc.com</t>
  </si>
  <si>
    <t xml:space="preserve">I am not able to open the attached Handouts... they appear to be a Pdf file?  </t>
  </si>
  <si>
    <t>ann-marie peckham</t>
  </si>
  <si>
    <t>apeckham@vnacapecod.org</t>
  </si>
  <si>
    <t>why am I only hearing music?</t>
  </si>
  <si>
    <t>Lynn Wooley</t>
  </si>
  <si>
    <t>Lynn.Wooley@arkansas.gov</t>
  </si>
  <si>
    <t>When do we start?</t>
  </si>
  <si>
    <t>Jane Flaming RN</t>
  </si>
  <si>
    <t>janescheufler@serenityhomehealth.com</t>
  </si>
  <si>
    <t xml:space="preserve">just hearing music.  Has webinar started?  </t>
  </si>
  <si>
    <t>Diane R Jones</t>
  </si>
  <si>
    <t>diane.jones@health.ny.gov</t>
  </si>
  <si>
    <t>Has the webinar started? I am still hearing music.</t>
  </si>
  <si>
    <t>Marilou Isaac</t>
  </si>
  <si>
    <t>Marilou.isaac@cdph.ca.gov</t>
  </si>
  <si>
    <t xml:space="preserve">The speaker is doubling and I cannot understand any of it!
</t>
  </si>
  <si>
    <t>Cynthia J Skogen</t>
  </si>
  <si>
    <t>cynthia.skogen@state.mn.us</t>
  </si>
  <si>
    <t xml:space="preserve">I can't seem to download the materials (blank explorer screen)
</t>
  </si>
  <si>
    <t>Lisa Woolery</t>
  </si>
  <si>
    <t>lwoolery@fazzi.com</t>
  </si>
  <si>
    <t>Hello---could we please have an audio passcode?
Sandy</t>
  </si>
  <si>
    <t>Please check your email for responses to requests for phone dial in number and passcode, if requested.</t>
  </si>
  <si>
    <t>I don't have the tel# for alternate. Thanks.</t>
  </si>
  <si>
    <t xml:space="preserve">We have lost all audio
</t>
  </si>
  <si>
    <t>Janet Justice</t>
  </si>
  <si>
    <t>justicej@slhs.org</t>
  </si>
  <si>
    <t>unable to capture sound.  Please send call in number</t>
  </si>
  <si>
    <t>Loretta Winde</t>
  </si>
  <si>
    <t>lwinde@hopehealthco.org</t>
  </si>
  <si>
    <t>Please send phone call in, unable to hear audio on PC</t>
  </si>
  <si>
    <t>is there a date for the upcoming  conference in Baltimore as  reported on last week conference</t>
  </si>
  <si>
    <t xml:space="preserve">We have no audio.
</t>
  </si>
  <si>
    <t>Jamie McGowan</t>
  </si>
  <si>
    <t>jmcgowan@nvna.org</t>
  </si>
  <si>
    <t xml:space="preserve">slides are not keeping up with voice
</t>
  </si>
  <si>
    <t>What phone number do I call into to follow along with the presentation?</t>
  </si>
  <si>
    <t>Lisa Conner</t>
  </si>
  <si>
    <t>lisa.conner@gentiva.com</t>
  </si>
  <si>
    <t>how far is the look-back?</t>
  </si>
  <si>
    <t>Is there a timeframe to determine "prior level"?</t>
  </si>
  <si>
    <t>Theresa Simonelli</t>
  </si>
  <si>
    <t>tsimonelli@certifiedhcc.com</t>
  </si>
  <si>
    <t xml:space="preserve">Does the "Majority of Tasks" convention apply to GG items?
</t>
  </si>
  <si>
    <t>Brandi Evans</t>
  </si>
  <si>
    <t>bevans@ehhi.com</t>
  </si>
  <si>
    <t xml:space="preserve">our display presentation seems to be consistently 1 slide behind the audio. any suggestions?
</t>
  </si>
  <si>
    <t>Mary Schmidt</t>
  </si>
  <si>
    <t>mschmidt@onpointeathome.com</t>
  </si>
  <si>
    <t>in what scenario would the patient's prior level of function be N/A?</t>
  </si>
  <si>
    <t>Mary Hahn</t>
  </si>
  <si>
    <t>mary.hahn2@bannerhealth.com</t>
  </si>
  <si>
    <t xml:space="preserve">Is the intent behind the new GG questions to ask these questions based on how the patient can 'safely' do these activities, similar to the M00 questions. </t>
  </si>
  <si>
    <t>Kristin Efird</t>
  </si>
  <si>
    <t>kristinefird@ernesthealth.com</t>
  </si>
  <si>
    <t>How does patient safety factor into the coding of GG0100</t>
  </si>
  <si>
    <t>Jacquelyn Music</t>
  </si>
  <si>
    <t>jacquelyn.music@vidanthealth.com</t>
  </si>
  <si>
    <t>i cannot open the materials</t>
  </si>
  <si>
    <t>Melanie Steele</t>
  </si>
  <si>
    <t>msteele@medteam.com</t>
  </si>
  <si>
    <t>Is there a timeframe to define prior functioning?  (not sure if previous submission went through)</t>
  </si>
  <si>
    <t>How far back does GG0100 look back when determining "prior level of illness, exacerbation or injury?"</t>
  </si>
  <si>
    <t>Katie Troumbly</t>
  </si>
  <si>
    <t>ktroumb1@fairview.org</t>
  </si>
  <si>
    <t xml:space="preserve">What is the difference between Code 8 and the dash? </t>
  </si>
  <si>
    <t>Amy Lemmon</t>
  </si>
  <si>
    <t>alemmon@corridorgroup.com</t>
  </si>
  <si>
    <t>cues and supervision are considered assistance..correct?</t>
  </si>
  <si>
    <t>Diane Merlo</t>
  </si>
  <si>
    <t>dhmerlo@yahoo.com</t>
  </si>
  <si>
    <t>For ROC, are you coding prior to the transfer to hospital or to the patient presentation prior to the change in condition that required Home Health intervention?</t>
  </si>
  <si>
    <t>are verbal cues and set-up assist considered assistance for the GG0100 item?</t>
  </si>
  <si>
    <t>Is this being recorded so I can re-listen at a later time?</t>
  </si>
  <si>
    <t xml:space="preserve">This webinar is being recorded.  It will later be posted to the Home Health Quality Reporting Program webpages.  
The sponsors will provide you with details on accessing the recording via email, when it is available. </t>
  </si>
  <si>
    <t>Ashley Boles</t>
  </si>
  <si>
    <t>aboles@gwch.org</t>
  </si>
  <si>
    <t>Can you give an example of a scenario in which a dash would be an appropriate response to GG0100?</t>
  </si>
  <si>
    <t>Kristin Drabek</t>
  </si>
  <si>
    <t>kdrabek@regmedctr.org</t>
  </si>
  <si>
    <t>ernest roy</t>
  </si>
  <si>
    <t>eroy@pbhha.org</t>
  </si>
  <si>
    <t>GG0100 would you automatically code a patient as 3. independent if they live alone and do not receive assistance even if it is not safe?</t>
  </si>
  <si>
    <t xml:space="preserve">There is a problem with speaker going in and out of range (unable to hear). Please check your microphone </t>
  </si>
  <si>
    <t>Brenda Melone</t>
  </si>
  <si>
    <t>meloneb@southcoast.org</t>
  </si>
  <si>
    <t>GG0110 - do you document use of a cane or crutches?</t>
  </si>
  <si>
    <t xml:space="preserve">What does the dash MEAN?
</t>
  </si>
  <si>
    <t>Janet Turner</t>
  </si>
  <si>
    <t>janet.turner@pmsnm.org</t>
  </si>
  <si>
    <t>Could people please mute their line if able.  There is a lot of background noise.</t>
  </si>
  <si>
    <t>Julie Sather</t>
  </si>
  <si>
    <t>julie.sather@lakeshealth.org</t>
  </si>
  <si>
    <t>If the items assess prior function or use how can we observe these things at assessment time?  We would have to rely on interview or review of record.</t>
  </si>
  <si>
    <t>Cynthia J. Cooke</t>
  </si>
  <si>
    <t>cynthia.cooke@crvna.org</t>
  </si>
  <si>
    <t>With such specific responses - why would someone ever choose the dash response?</t>
  </si>
  <si>
    <t>Cheryl.Jasin@Mercy.net</t>
  </si>
  <si>
    <t>would a mechanical lift include an electric llift chair?</t>
  </si>
  <si>
    <t xml:space="preserve">Will CMS consider future inclusion of a straight cane/quad cane or crutches instead of grouping these under "other" since these may occur more frequently?  </t>
  </si>
  <si>
    <t>Matt Janes</t>
  </si>
  <si>
    <t>matt.janes@gentiva.com</t>
  </si>
  <si>
    <t>What is the recommendation to address Crutches or Canes?</t>
  </si>
  <si>
    <t>Anastasia Zajac PT</t>
  </si>
  <si>
    <t>azajac@waveny.org</t>
  </si>
  <si>
    <t>How are we expected to observe these tasks if these are a prior level of function?</t>
  </si>
  <si>
    <t>Diana Khan</t>
  </si>
  <si>
    <t>Diana.Khan@encompasshealth.com</t>
  </si>
  <si>
    <t xml:space="preserve">Your slides are not following the presentation.  they are behind </t>
  </si>
  <si>
    <t>Kim Portello</t>
  </si>
  <si>
    <t>kimportello@hsl.harvard.edu</t>
  </si>
  <si>
    <t>Unilateral devices such as a cane, walking stick, forearm crutch, etc are not included.  Why not since the corresponding M question (M1860) specifically identifies an option for the patient's ability to amb with a single handed device?</t>
  </si>
  <si>
    <t>Julie Olsen</t>
  </si>
  <si>
    <t>jolsen@peacehealth.org</t>
  </si>
  <si>
    <t>are the intent of GG0130 and 0170 still 'prior to current DX'?</t>
  </si>
  <si>
    <t>Is there a call in number?</t>
  </si>
  <si>
    <t xml:space="preserve">Prior activity has to be question to patient or family not on current performance//please clarify
you said all devices are included but straight cane is not included in GG110 </t>
  </si>
  <si>
    <t>winsome donaldson</t>
  </si>
  <si>
    <t>winsome.donaldson@midhosp.org</t>
  </si>
  <si>
    <t>Does Majority Rule apply to GG0130?</t>
  </si>
  <si>
    <t>Will GG0130 replace any M1800s question or will there be redundancy for certain skill sets?</t>
  </si>
  <si>
    <t>Lisa M McKeon</t>
  </si>
  <si>
    <t>lmckeon@bayada.com</t>
  </si>
  <si>
    <t>DO THE DISCHARGE GOALS NEED TO APPEAR ON THE PLAN OF TREATMENT SIGNED BY THE PHYSICIAN? AND ON ROC/FOLLOW-UP ORDERS?</t>
  </si>
  <si>
    <t>Arlene Chbanauk</t>
  </si>
  <si>
    <t>arlene.chabanuk@crozer.org</t>
  </si>
  <si>
    <t>When you refer to "follow-up performance," does follow-up mean the next OASIS?</t>
  </si>
  <si>
    <t>agartner@corridorgroup.com</t>
  </si>
  <si>
    <t>do these questions still have the safely qualifier that we are used to using for m questions?</t>
  </si>
  <si>
    <t>kathy fisher</t>
  </si>
  <si>
    <t>katherine.fisher@intrepidusa.com</t>
  </si>
  <si>
    <t>Is a 'helper' considered a person or assistive device?</t>
  </si>
  <si>
    <t xml:space="preserve">If a patient refuses and all the other key coding items- 09, 10, 88 did not apply, wouldn't the interview process work to chose the appropriate 1-6 code? It's confusing to have the 07 option when we can interview. 
</t>
  </si>
  <si>
    <t xml:space="preserve">c
</t>
  </si>
  <si>
    <t>Kirsten Yonkin</t>
  </si>
  <si>
    <t>kirsten.yonkin@BayCare.org</t>
  </si>
  <si>
    <t>will we have access to a recording of this webinar?</t>
  </si>
  <si>
    <t>Freda Hyde</t>
  </si>
  <si>
    <t>fhyde@pss-interim.com</t>
  </si>
  <si>
    <t>Jum Cabalinan</t>
  </si>
  <si>
    <t>jum.bhhc@gmail.com</t>
  </si>
  <si>
    <t xml:space="preserve">Why is there no D in the GG answers?
</t>
  </si>
  <si>
    <t>Kerrine Pepper</t>
  </si>
  <si>
    <t>pepperka@ah.org</t>
  </si>
  <si>
    <t>the last five days of care does it matter who did the visit Rn vs LPN ,PT vs PTA,OT  vs COTA</t>
  </si>
  <si>
    <t>if pt sleeps in recliner, is "reclined" considered lying for lying to sitting question?</t>
  </si>
  <si>
    <t>re bed to chair transfer- what if patient is really dependent but only has one caregiver to transfer the patient? this is found more often in the home than in a facility.</t>
  </si>
  <si>
    <t>is getting to the toilet, considered part of the toilet transfer?</t>
  </si>
  <si>
    <t>Why has the rationale for the answers to the scenarios not been included in the slides? It would be helpful for training purposes.  Thank you.</t>
  </si>
  <si>
    <t>Victoria Erickson</t>
  </si>
  <si>
    <t>verickson@mhcah.org</t>
  </si>
  <si>
    <t xml:space="preserve">All the mobility scenarios involve the therapist.  Are agencies going to be having therapy see all patients to do this functional assessment?  What is the expectation to have nursing do this?
</t>
  </si>
  <si>
    <t>Emily Recker</t>
  </si>
  <si>
    <t>erecker@pchh.net</t>
  </si>
  <si>
    <t xml:space="preserve">car transfer--if no car available, and pt states could get into passenger seat before illness, do we use assessment of transfer bed to chair or toilet to determine car transfers or code as not attempted? </t>
  </si>
  <si>
    <t>Linda Scott</t>
  </si>
  <si>
    <t>Scott_Linda@icloud.com</t>
  </si>
  <si>
    <t>The slides are not keeping up with the speaker</t>
  </si>
  <si>
    <t>Deirdre Hezekiah-Onwukwe</t>
  </si>
  <si>
    <t>eaglehomehealth@gmail.com</t>
  </si>
  <si>
    <t>170 G 50 ft with 2 turns...do the turns need to be consecutive?</t>
  </si>
  <si>
    <t xml:space="preserve">When assessing GG0170J can the 2 90 degree turns be completed back to back?  For example, could you have the patient walk 25 feet, complete 2 90 degree turns, and walk 25 feet back to you?
</t>
  </si>
  <si>
    <t xml:space="preserve">will it be Ok to take the information from the other facility for our initial assessment  </t>
  </si>
  <si>
    <t>Dorothy Joy Balmaceda</t>
  </si>
  <si>
    <t>deejay_balmaceda@yahoo.com</t>
  </si>
  <si>
    <t>How do the GG questions impact the HHRG</t>
  </si>
  <si>
    <t>Helen Hammer</t>
  </si>
  <si>
    <t>hhammer@krmc.org</t>
  </si>
  <si>
    <t>GF0170K does not indicate turns, but your 'tip' did. Which is correct.</t>
  </si>
  <si>
    <t xml:space="preserve">Re " Toilet transfer (GG0170F): The ability to safely get on and off a toilet or commode" - What if the person is totally using bedpan, or adult diaper?  </t>
  </si>
  <si>
    <t>Peg Graham</t>
  </si>
  <si>
    <t>pgraham@quainc.com</t>
  </si>
  <si>
    <t>Will there be handouts with the answers? I have downloaded the information slides without the answers.</t>
  </si>
  <si>
    <t>regarding CODING AT SOC/ROC, ISN'T THE VERBAL CUEING OF THE THERAPIST/RN CONSIDERED AN INTERVENTION AND SHOULDN'T SCORING BE BASED ON PATIENT ABILITY WITHOUT THE CUEING OR SUPPORT? THANKS</t>
  </si>
  <si>
    <t>Prajna James, RN</t>
  </si>
  <si>
    <t>prajna.c.james@kp.org</t>
  </si>
  <si>
    <t>How would you answer GG170O if there are not 12 steps in the patient's environment?</t>
  </si>
  <si>
    <t>Anne Roy</t>
  </si>
  <si>
    <t>aroy@newenglandhomecare.com</t>
  </si>
  <si>
    <t>GG0170R and GG0170S how are these supposed to be accomplished in a pts home? There is not enough room. Are staff required to complete this task outside of the home (such as a driveway or sidewalk)? this will create liability issues, will it not?</t>
  </si>
  <si>
    <t>are some of the mobility questions designed to be clues to homebound status?</t>
  </si>
  <si>
    <t>I don't see the recorded presentations on the CMS website yet.
When will they be available?</t>
  </si>
  <si>
    <t>useing wheelchair. How should you answer if pt is unsafe walking and should have wheelchair, but does not have it yet?</t>
  </si>
  <si>
    <t xml:space="preserve">would you confirm that verbal cueing is supervision needed.
</t>
  </si>
  <si>
    <t>Julie Stenbroten</t>
  </si>
  <si>
    <t>jstenbroten@stohosp.com</t>
  </si>
  <si>
    <t xml:space="preserve">Lots of great information....
</t>
  </si>
  <si>
    <t>Susannah Woolway</t>
  </si>
  <si>
    <t>smwoolway@ohanahomehealth.com</t>
  </si>
  <si>
    <t xml:space="preserve">Are the OASIS-D data sets posted? </t>
  </si>
  <si>
    <t>Explain when we should start using the OASIS D? I know 1/1/2019, but does it go by the M0090 date? so if SOC date is 12/31 and the OASIS is done the next day, 1/1 then should we use the OASIS C-2??</t>
  </si>
  <si>
    <t>Jane Hughes</t>
  </si>
  <si>
    <t>jane.hughes@owensborohealth.org</t>
  </si>
  <si>
    <t xml:space="preserve">The materials posted at the link provided for this call do not have the answers included.  Will the download links be updated? 
</t>
  </si>
  <si>
    <t>pamela teenier</t>
  </si>
  <si>
    <t>pamela.teenier@gentiva.com</t>
  </si>
  <si>
    <t>Anju Agarwal</t>
  </si>
  <si>
    <t>anju.agarwal@dignityhealth.org</t>
  </si>
  <si>
    <t>I think you all need to come to Hawaii for an in person training...</t>
  </si>
  <si>
    <t>Please specify the time frame.  The OASIS assessment needs to be completed within 5 days, however, how does day of assessment play into these GG items?</t>
  </si>
  <si>
    <t>Sherri Barzydlo</t>
  </si>
  <si>
    <t>Sherri.Barzydlo@lhcgroup.com</t>
  </si>
  <si>
    <t>How long does it take for training materials to be posted to the website?</t>
  </si>
  <si>
    <t>Sharon Hardiman</t>
  </si>
  <si>
    <t>shardiman@johnknox.com</t>
  </si>
  <si>
    <t xml:space="preserve">thanks!
</t>
  </si>
  <si>
    <t xml:space="preserve">Could you please the next webinar can slow down your presentation  to better understand.
Is possible you can send us the rationale of the webinar are not included in the handouts? </t>
  </si>
  <si>
    <t xml:space="preserve">ROSA DUPREY </t>
  </si>
  <si>
    <t>r.duprey@empresascondado.com</t>
  </si>
  <si>
    <t>Phone Number</t>
  </si>
  <si>
    <t>Holy Name Home Care</t>
  </si>
  <si>
    <t>201-833-3000 x2316</t>
  </si>
  <si>
    <t>NYUWINTHROP Home Care</t>
  </si>
  <si>
    <t>516 663 2828</t>
  </si>
  <si>
    <t>Washington County Public Health and Home Care</t>
  </si>
  <si>
    <t>319-653-7758</t>
  </si>
  <si>
    <t>The Care Team</t>
  </si>
  <si>
    <t>248-212-0390</t>
  </si>
  <si>
    <t>American Premier Home Health Care</t>
  </si>
  <si>
    <t>602-287-0003</t>
  </si>
  <si>
    <t>OhioHealth Home Care</t>
  </si>
  <si>
    <t>614-566-0878</t>
  </si>
  <si>
    <t>vna of cape cod</t>
  </si>
  <si>
    <t>508-957-7421</t>
  </si>
  <si>
    <t>Serenity Home Health</t>
  </si>
  <si>
    <t>316-258-2306</t>
  </si>
  <si>
    <t>Enloe Medical Center</t>
  </si>
  <si>
    <t>530-332-6146</t>
  </si>
  <si>
    <t>916.552.8750</t>
  </si>
  <si>
    <t>Fazzi</t>
  </si>
  <si>
    <t>413-588-7877</t>
  </si>
  <si>
    <t>St. Lukes Home Care</t>
  </si>
  <si>
    <t>208-381-1548</t>
  </si>
  <si>
    <t>HopeHealth</t>
  </si>
  <si>
    <t>401-415-4203</t>
  </si>
  <si>
    <t>Kindred</t>
  </si>
  <si>
    <t>407-734-3131</t>
  </si>
  <si>
    <t>Certified Homecare Consulting</t>
  </si>
  <si>
    <t>603-508-6530</t>
  </si>
  <si>
    <t>Encompass health</t>
  </si>
  <si>
    <t>405-514-2227</t>
  </si>
  <si>
    <t>OnPointe at Home</t>
  </si>
  <si>
    <t>505-828-0232</t>
  </si>
  <si>
    <t>Banner Home Care</t>
  </si>
  <si>
    <t>480-747-1678</t>
  </si>
  <si>
    <t>Mountain Valley Home for Health</t>
  </si>
  <si>
    <t>928-775-7888</t>
  </si>
  <si>
    <t xml:space="preserve">Vidant Home Health &amp; Hospice </t>
  </si>
  <si>
    <t>252-847-2000</t>
  </si>
  <si>
    <t>The Medical Team</t>
  </si>
  <si>
    <t>734-779-9714</t>
  </si>
  <si>
    <t>Grand Itasca Home Care</t>
  </si>
  <si>
    <t>218-999-4663</t>
  </si>
  <si>
    <t>The Corridor Group</t>
  </si>
  <si>
    <t>203-429-9122</t>
  </si>
  <si>
    <t>Visting Nurse &amp; Community Care</t>
  </si>
  <si>
    <t>781-396-2633</t>
  </si>
  <si>
    <t>Greenwood County Hospital Home Health</t>
  </si>
  <si>
    <t>620-583-5909</t>
  </si>
  <si>
    <t>RMC Home Care</t>
  </si>
  <si>
    <t>563-927-7303</t>
  </si>
  <si>
    <t>pemi baker community health</t>
  </si>
  <si>
    <t>603-536-2232</t>
  </si>
  <si>
    <t xml:space="preserve">Southcoast Health </t>
  </si>
  <si>
    <t>508-973-3474</t>
  </si>
  <si>
    <t>PMS Community Health Care</t>
  </si>
  <si>
    <t>505-988-2211</t>
  </si>
  <si>
    <t>Lakes Regional Healthcare Home Care and Hospice</t>
  </si>
  <si>
    <t>712-336-8709</t>
  </si>
  <si>
    <t>Concord Regional VNA</t>
  </si>
  <si>
    <t>603-224-4093</t>
  </si>
  <si>
    <t>Mercy Health Services</t>
  </si>
  <si>
    <t>Cheryl Jasin</t>
  </si>
  <si>
    <t>314-729-4401</t>
  </si>
  <si>
    <t>KIndred</t>
  </si>
  <si>
    <t>502-387-1484</t>
  </si>
  <si>
    <t>Waveny LIfeCare Network</t>
  </si>
  <si>
    <t>203-594-5249</t>
  </si>
  <si>
    <t>Encompass Health</t>
  </si>
  <si>
    <t>210-573-0464</t>
  </si>
  <si>
    <t>Hebrew SeniorLife</t>
  </si>
  <si>
    <t>781-234-9707</t>
  </si>
  <si>
    <t>PeaceHealth</t>
  </si>
  <si>
    <t>360-759-1500</t>
  </si>
  <si>
    <t>Southcoast Health</t>
  </si>
  <si>
    <t>middlesex hospital Homecare</t>
  </si>
  <si>
    <t>860-358-5727</t>
  </si>
  <si>
    <t>Bayada Home Health Care</t>
  </si>
  <si>
    <t>610-375-3800</t>
  </si>
  <si>
    <t>PMH Home Care &amp; Hospice</t>
  </si>
  <si>
    <t>610-284-0700</t>
  </si>
  <si>
    <t>Corridor Group</t>
  </si>
  <si>
    <t>701-220-5872</t>
  </si>
  <si>
    <t>Amanda Gartner</t>
  </si>
  <si>
    <t>intrepid usa</t>
  </si>
  <si>
    <t>931-728-7714</t>
  </si>
  <si>
    <t>Baycare HomeCare</t>
  </si>
  <si>
    <t>727-394-6512</t>
  </si>
  <si>
    <t>Interim HealthCare of E TN</t>
  </si>
  <si>
    <t>423-587-8771</t>
  </si>
  <si>
    <t>Bethany Home Health Care</t>
  </si>
  <si>
    <t>626-683-9778</t>
  </si>
  <si>
    <t>Adventist Health</t>
  </si>
  <si>
    <t>503-348-0968</t>
  </si>
  <si>
    <t>MHCAH</t>
  </si>
  <si>
    <t>207-661-3930</t>
  </si>
  <si>
    <t>Putnam County HomeCare and Hospice</t>
  </si>
  <si>
    <t>419-523-4449</t>
  </si>
  <si>
    <t>Scott's Solutions</t>
  </si>
  <si>
    <t>703-861-0420</t>
  </si>
  <si>
    <t>Eagle Home Health Resources, Inc</t>
  </si>
  <si>
    <t>773-988-3507</t>
  </si>
  <si>
    <t>All Family Health Care Inc</t>
  </si>
  <si>
    <t>773-775-2588</t>
  </si>
  <si>
    <t>Home Options</t>
  </si>
  <si>
    <t>406-751-4200</t>
  </si>
  <si>
    <t>QUA INC</t>
  </si>
  <si>
    <t>917-837-8689</t>
  </si>
  <si>
    <t>Kaiser</t>
  </si>
  <si>
    <t>415 893-4015</t>
  </si>
  <si>
    <t>New England Home Care</t>
  </si>
  <si>
    <t>860 632-3924</t>
  </si>
  <si>
    <t>Stoughton Hospital</t>
  </si>
  <si>
    <t>608-873-2289</t>
  </si>
  <si>
    <t>Ohana Home Health LLC</t>
  </si>
  <si>
    <t>808-332-5005</t>
  </si>
  <si>
    <t xml:space="preserve">NYS Dept of Health </t>
  </si>
  <si>
    <t>518-408-1638</t>
  </si>
  <si>
    <t>OHRH</t>
  </si>
  <si>
    <t>270-688-2182</t>
  </si>
  <si>
    <t>361-442-3368</t>
  </si>
  <si>
    <t>Dignity Health Home Care Services</t>
  </si>
  <si>
    <t>805-739-3830</t>
  </si>
  <si>
    <t>LHC Group, Inc.</t>
  </si>
  <si>
    <t>727-916-0175</t>
  </si>
  <si>
    <t>John Knox Village Home Health</t>
  </si>
  <si>
    <t>386 775 3840</t>
  </si>
  <si>
    <t>CONDADO HOME CARE</t>
  </si>
  <si>
    <t>787-758-8180</t>
  </si>
  <si>
    <t xml:space="preserve">Clinical judgment should be used to determine what is considered a "lying" position for the patient. </t>
  </si>
  <si>
    <t xml:space="preserve">The need for therapy involvement is based upon the initial referral, diagnoses and nursing admission assessment.  The decision to utilize therapy in all mobility assessments would be an agency choice but is not required for all assessments. </t>
  </si>
  <si>
    <t xml:space="preserve">Yes, the dates for the Home Health Quality Reporting Program Provider Training have been confirmed for November 6 and 7, 2018 in Baltimore, MD. Registration is now open and can be accessed at the following URL: https://www.eventbrite.com/e/home-health-quality-reporting-program-provider-training-tickets-50119686331 </t>
  </si>
  <si>
    <r>
      <rPr>
        <b/>
        <sz val="10"/>
        <color rgb="FFFF0000"/>
        <rFont val="Tahoma"/>
        <family val="2"/>
      </rPr>
      <t xml:space="preserve">Needs CMS Review: </t>
    </r>
    <r>
      <rPr>
        <sz val="10"/>
        <color rgb="FFFF0000"/>
        <rFont val="Tahoma"/>
        <family val="2"/>
      </rPr>
      <t xml:space="preserve">
</t>
    </r>
    <r>
      <rPr>
        <sz val="10"/>
        <color theme="1"/>
        <rFont val="Tahoma"/>
        <family val="2"/>
      </rPr>
      <t>Yes; For example, GG0100D references "planning regular tasks, such as…" and references several items. The assessment would reflect the patient's ability to perform the "majority of tasks".</t>
    </r>
  </si>
  <si>
    <t xml:space="preserve">For GG0100. Prior Functioning: Everyday Activities, Code 9, Not Applicable, would be used if the if the patient did not perform the activity prior to the current illness, exacerbation or injury. For example, if the patient was not able to climb stairs prior to the current illness, this item would not apply. </t>
  </si>
  <si>
    <t>Safety is always a primary consideration. Patients should be allowed to perform these activities as independently as possible, as long as they can safely do so.</t>
  </si>
  <si>
    <t xml:space="preserve">Information for coding GG0100 is collected by interviewing the patient or family, and/or reviewing the patient’s medical records describing the patient’s prior functioning with everyday activities. 
</t>
  </si>
  <si>
    <t xml:space="preserve">Yes. For coding GG0130 and GG0170, supervision and verbal cues would be considered Code 04, Supervision or touching assistance. </t>
  </si>
  <si>
    <t xml:space="preserve">CMS please review. </t>
  </si>
  <si>
    <t xml:space="preserve">Yes. For GG0100, verbal cues and set-up assistance would be considered as Code 2, Needed Some Help. </t>
  </si>
  <si>
    <t xml:space="preserve">A dash would be an appropriate response if there is no information regarding the patient's prior ability with everyday activities because the agency did not attempt to collect this information. If the agency attempted to gather the information by interviewing the patient, family and/or reviewing the patient's clinical record and no information was available, use code 8, Unknown. </t>
  </si>
  <si>
    <t xml:space="preserve">Direct observation may be used to help inform coding of GG0100 by observing the patient's living situation. There may be information gained through that observation that can provide additional context regarding the patient's ability prior ability to perform tasks. Examples could be the presence of a caregiver or a medication box that the patient uses. These types of direct observations could trigger further questions that should be asked to ensure coding is accurate.   </t>
  </si>
  <si>
    <t xml:space="preserve">Coding of GG0100 should be informed by interviewing the patient and family, as well as a review of the patient's medical record to determine their prior level of function. If the patient was not receiving assistance from a helper to complete activities, their prior level of function would be considered 3, Independent. However, it is imperative address these safety concerns in future care planning. </t>
  </si>
  <si>
    <t xml:space="preserve">A dash (–) indicates “No information”. A dash is a valid response for Section GG items, however, CMS expects dash use to be a rare occurrence.
</t>
  </si>
  <si>
    <t>A dash (–) indicates “No information”. A dash is a valid response for Section GG items, however, CMS expects dash use to be a rare occurrence.</t>
  </si>
  <si>
    <t xml:space="preserve">Direct observation may be used to help inform coding of GG0100 by observing the patient's living situation. There may be information gained through that observation that can provide additional context regarding the patient's ability prior ability to perform tasks. Examples could be the presence of a caregiver or a medication box that the patient uses. These types of direct observations could trigger further questions that should be asked to ensure coding is accurate. </t>
  </si>
  <si>
    <t xml:space="preserve">Defer to CMS. </t>
  </si>
  <si>
    <t xml:space="preserve">Defer to CMS. GG0110. Prior Device Use does not contain an option for "other". </t>
  </si>
  <si>
    <t xml:space="preserve">Direct observation may be used to help inform coding of GG0100 by observing the patient's living situation. There may be information gained through that observation that can provide additional context regarding the patient's ability prior ability to perform tasks. Examples could be the presence of a caregiver or a medication box that the patient uses. These types of direct observations could trigger further questions that should be asked to ensure coding is accurate.  </t>
  </si>
  <si>
    <t xml:space="preserve">The intent of items GG0130 and GG0170 is to assess the patient's status/abilities at the time of SOC/ROC, Follow-up and Discharge. </t>
  </si>
  <si>
    <t>Defer to CMS</t>
  </si>
  <si>
    <t xml:space="preserve">For the GG items that collect a discharge goal response, the response should reflect a reasonable anticipation of function at the time of discharge. The plan of care should also contain patient care/treatment goals that are reflective of this progress, maintenance or decline. </t>
  </si>
  <si>
    <t xml:space="preserve">No, Follow-up performance refers to the coding of the Section GG items at either a Recertification and/or Other Follow-up. </t>
  </si>
  <si>
    <t xml:space="preserve">At least one self-care or mobility goal must be coded for the Home Health QRP. Use of a dash is permissible for any remaining self-care or mobility goals that were not coded. </t>
  </si>
  <si>
    <t xml:space="preserve">For the purposes of Section GG, a helper is defined as a person. The use of an assistive device should note affect coding of Section GG activity. </t>
  </si>
  <si>
    <t xml:space="preserve">In completing the assessment, it is appropriate to utilize all available resources to gather information. Code 07, Patient Refused would be used when the patient refuses and there are no other sources of information available. </t>
  </si>
  <si>
    <t xml:space="preserve">Thank you for your comment. Section GG and M questions have different intents and will be used differently. Section GG items are considered standardized patient assessment data elements (SPADEs) and will facilitate cross-setting data collection. </t>
  </si>
  <si>
    <t xml:space="preserve">For GG0130 and GG0170, only a qualified clinician may complete the OASIS Discharge. However they may collaborate to collect data for all OASIS items, if agency policy allows. </t>
  </si>
  <si>
    <r>
      <t xml:space="preserve">Code 01, Dependent, should be used if one helper does ALL of the effort (patient does none of the effort) to complete the activity </t>
    </r>
    <r>
      <rPr>
        <b/>
        <sz val="10"/>
        <color indexed="8"/>
        <rFont val="Tahoma"/>
        <family val="2"/>
      </rPr>
      <t>OR</t>
    </r>
    <r>
      <rPr>
        <sz val="10"/>
        <color indexed="8"/>
        <rFont val="Tahoma"/>
        <charset val="1"/>
      </rPr>
      <t xml:space="preserve"> the assistance of 2 or more helpers is required for the patient to complete the activity. </t>
    </r>
  </si>
  <si>
    <t>No. This item is coded based on patient status at the time of the SOC/ROC assessment. The transfers from bed to chair or toilet would not be used to assess car transfers.</t>
  </si>
  <si>
    <t xml:space="preserve">No, the OASIS Guidance states that the turns can be in either direction, both right, both left or one in each direction. The turns can occur at any time during the 50 feet. </t>
  </si>
  <si>
    <t xml:space="preserve">The OASIS Guidance states that the turns can be in either direction, both right, both left or one in each direction. The turns can occur at any time during the 50 feet. </t>
  </si>
  <si>
    <t xml:space="preserve">The response specific instructions state that coding should be based on a functional assessment that occurs at or soon after the patient's SOC/ROC. Scores are to be reflective of the patient's baseline and should be based on observation of activities to the extent possible. Direct observation is preferred, but performance may be based on reports from the patient, clinicians, care staff and/or family.  </t>
  </si>
  <si>
    <t>No. Patients should be allowed to perform activities as independently as possible, as long as they are safe.  As with other OASIS items, the presence or absence of a caregiver does not impact the assessing clinician's ability to assess the patient in order to determine and report the level of assistance that the patient requires to safely complete a task. The OASIS Assessment should always be based on what the patient actually can do and the clinician should not ask the patient to attempt any activity that they cannot do safely.</t>
  </si>
  <si>
    <t>The OASIS Section GG items do not impact the HHRG.</t>
  </si>
  <si>
    <t xml:space="preserve">If the patient is unable to transfer to the toilet, then you would use one of the not attempted codes, depending on the reason  the activity was not attempted. </t>
  </si>
  <si>
    <t>When coding GG0130 and GG0170 items, if the patient requires only verbal cueing to complete the activity, Code 04, Supervision or touching assistance would be the correct choice. Coding of the Section GG items should be based on the patient's actual performance prior to the start of therapy services to capture the patient's true baseline.</t>
  </si>
  <si>
    <t>If the patient does not have 12 steps in his or her environment, Code 10, Not attempted due to environmental limitations would be used.</t>
  </si>
  <si>
    <t xml:space="preserve">
If the patient’s environment does not accommodate wheelchair/scooter use of 150 feet without turns, but the patient demonstrates the ability to mobilize the wheelchair/scooter with or without assistance 150 feet with turns without jeopardizing the patient’s safety, code using the  6-point scale
</t>
  </si>
  <si>
    <t xml:space="preserve">The OASIS-D Guidance Manual does not refer to homebound status. </t>
  </si>
  <si>
    <t xml:space="preserve">Patients should be allowed to perform activities as independently as possible, as long as they are safe. When coding GG0170Q. Does the patient use a wheelchair and/or scooter, and the patient requires the use of a wheelchair but, there is no wheelchair for them to use, you would code 88, Not attempted due to medical conditions or safety concerns. </t>
  </si>
  <si>
    <t>A draft version of the OASIS-D Guidance Manual containing the data sets, is currently available for download from the CMS Home Health QRP website. It can be accessed at the following URL: https://www.cms.gov/Medicare/Quality-Initiatives-Patient-Assessment-Instruments/HomeHealthQualityInits/HHQIOASISUserManual.html</t>
  </si>
  <si>
    <t xml:space="preserve">The use of OASIS-D is based on M0090 date assessment completed. If the answer to M0090 will be 1/1/19 or later, then you would use the OASIS-D data set. If the answer to M0090 will be 12/31/18 or earlier, then you would use the OASIS C-2 data set. </t>
  </si>
  <si>
    <t>When looking at GG0100. Prior Functioning: Everyday Activities, the time period under consideration is prior to the current illness, injury or exacerbation. The OASIS Guidance Manual does not identify a specific time frame, but the assessment should reflect "usual performance".</t>
  </si>
  <si>
    <r>
      <t xml:space="preserve">When looking at GG0100. Prior Functioning: Everyday Activities, the time period under consideration is </t>
    </r>
    <r>
      <rPr>
        <b/>
        <sz val="10"/>
        <color indexed="8"/>
        <rFont val="Tahoma"/>
        <family val="2"/>
      </rPr>
      <t>prior</t>
    </r>
    <r>
      <rPr>
        <sz val="10"/>
        <color indexed="8"/>
        <rFont val="Tahoma"/>
        <family val="2"/>
      </rPr>
      <t xml:space="preserve"> to the current illness, injury or exacerbation. The OASIS Guidance Manual does not identify a specific time frame, but the assessment should reflect "usual performance".</t>
    </r>
  </si>
  <si>
    <t xml:space="preserve">The use of a cane or crutches are not captured in GG0110. Prior Device Use. If the patient was only using a cane or crutch prior to the current illness, exacerbation, or injury, check Z. None of the above. </t>
  </si>
  <si>
    <t>would a mechanical lift include an electric lift chair?</t>
  </si>
  <si>
    <t>When looking at GG0100. Prior Functioning: Everyday Activities, the time period under consideration is prior to the current illness, injury or exacerbation. The use of a straight cane is not captured in GG0110. Prior Device Use.</t>
  </si>
  <si>
    <t xml:space="preserve">The current OASIS-D includes Section GG items as well as existing M functional items. Although these items may look similar, they have different intents and will be used differently. Section GG items are considered standardized patient assessment data elements (SPADEs) and will facilitate cross-setting data collection. The functional M items are tied to outcome measures and reimbursement. Please refer to the OASIS Guidance Manual for specific intent and instruction identified for each of the items.  </t>
  </si>
  <si>
    <t xml:space="preserve">Can you clarify the comment made in the response specific instructions that state the QRP only requires a minimum of 1 self-care or mobility discharge goal must be coded. Coding and focusing on just one task per GG0130 and GG0170 compared to all of them will make a huge difference in performance and efficiency. What are the best practices here? If an agency decides to just focus on 1 item how would they code the other remaining items? How long can an agency focus on one goal?  </t>
  </si>
  <si>
    <t>Kathy fisher</t>
  </si>
  <si>
    <t xml:space="preserve">For Section GG items, to determine the prior level of function, you would look-back to identify the patient's usual abilities with every day activities prior to the current illness, exacerbation or injury. </t>
  </si>
  <si>
    <t>GG0130 is a standardized cross-setting data element. Specific elements, such as GG0130D, may be omitted whenever they are not applied uniformly across post-acute care settings.</t>
  </si>
  <si>
    <t>No. The toilet transfer activity involves the patient transferring on and off a toilet or commode, and does not include getting to the toilet or commode.</t>
  </si>
  <si>
    <t>The coding tip shared was based on a scenario where the patient's environment does not accommodate a linear walk of 150 feet. Given that circumstance, if the patient demonstrates the ability to walk and turn to continue to walk for a total distance of 150 feet, the 6-point coding scale can be used to code GG0170K.</t>
  </si>
  <si>
    <t xml:space="preserve">No-if therapy services are not needed/ordered, the admitting nursing clinician can complete the assessment and answer the questions. The need for therapy involvement is based upon the initial referral, diagnoses and nursing admission assessment.  The decision to utilize therapy in all mobility assessments would be an agency choice, but is not required for all assessments. The OASIS assessment must be completed within the required time frame so the nursing assessment would stand alone without the therapy input. Once both therapy and nursing have completed their assessments within the SOC 5 day assessment window, the clinicians should communicate to inform the final data entry. If the patient refuses therapy intervention, the nursing clinician would establish discharge goals with the patient that reflect realistic assessment of what can be accomplished without therapy intervention. </t>
  </si>
  <si>
    <t>using wheelchair. How should you answer if pt is unsafe walking and should have wheelchair, but does not have it yet?</t>
  </si>
  <si>
    <t>Assessment data can be collected entirely in the first visit or may be gathered over the permitted period of 5 days.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</si>
</sst>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10409]m/d/yyyy\ h:mm:ss\ AM/PM"/>
  </numFmts>
  <fonts count="10" x14ac:knownFonts="1">
    <font>
      <sz val="10"/>
      <name val="Arial"/>
    </font>
    <font>
      <b/>
      <sz val="20"/>
      <color indexed="9"/>
      <name val="Tahoma"/>
      <charset val="1"/>
    </font>
    <font>
      <b/>
      <sz val="11"/>
      <color indexed="11"/>
      <name val="Tahoma"/>
      <charset val="1"/>
    </font>
    <font>
      <sz val="10"/>
      <color indexed="8"/>
      <name val="Tahoma"/>
      <charset val="1"/>
    </font>
    <font>
      <b/>
      <sz val="9"/>
      <color indexed="81"/>
      <name val="Tahoma"/>
      <charset val="1"/>
    </font>
    <font>
      <sz val="10"/>
      <color indexed="8"/>
      <name val="Tahoma"/>
      <family val="2"/>
    </font>
    <font>
      <sz val="10"/>
      <color rgb="FFFF0000"/>
      <name val="Tahoma"/>
      <family val="2"/>
    </font>
    <font>
      <b/>
      <sz val="10"/>
      <color indexed="8"/>
      <name val="Tahoma"/>
      <family val="2"/>
    </font>
    <font>
      <sz val="10"/>
      <color theme="1"/>
      <name val="Tahoma"/>
      <family val="2"/>
    </font>
    <font>
      <b/>
      <sz val="10"/>
      <color rgb="FFFF0000"/>
      <name val="Tahoma"/>
      <family val="2"/>
    </font>
  </fonts>
  <fills count="4">
    <fill>
      <patternFill patternType="none"/>
    </fill>
    <fill>
      <patternFill patternType="gray125"/>
    </fill>
    <fill>
      <patternFill patternType="solid">
        <fgColor indexed="9"/>
        <bgColor indexed="0"/>
      </patternFill>
    </fill>
    <fill>
      <patternFill patternType="solid">
        <fgColor rgb="FFFFFF00"/>
        <bgColor indexed="64"/>
      </patternFill>
    </fill>
  </fills>
  <borders count="6">
    <border>
      <left/>
      <right/>
      <top/>
      <bottom/>
      <diagonal/>
    </border>
    <border>
      <left style="thin">
        <color indexed="10"/>
      </left>
      <right style="thin">
        <color indexed="10"/>
      </right>
      <top style="thin">
        <color indexed="10"/>
      </top>
      <bottom style="thin">
        <color indexed="10"/>
      </bottom>
      <diagonal/>
    </border>
    <border>
      <left style="thin">
        <color indexed="10"/>
      </left>
      <right style="thin">
        <color indexed="10"/>
      </right>
      <top style="thin">
        <color indexed="10"/>
      </top>
      <bottom/>
      <diagonal/>
    </border>
    <border>
      <left style="thin">
        <color indexed="10"/>
      </left>
      <right/>
      <top style="thin">
        <color indexed="10"/>
      </top>
      <bottom style="thin">
        <color indexed="10"/>
      </bottom>
      <diagonal/>
    </border>
    <border>
      <left/>
      <right style="thin">
        <color indexed="10"/>
      </right>
      <top style="thin">
        <color indexed="10"/>
      </top>
      <bottom style="thin">
        <color indexed="10"/>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s>
  <cellStyleXfs count="1">
    <xf numFmtId="0" fontId="0" fillId="0" borderId="0"/>
  </cellStyleXfs>
  <cellXfs count="23">
    <xf numFmtId="0" fontId="0" fillId="0" borderId="0" xfId="0"/>
    <xf numFmtId="0" fontId="2" fillId="2" borderId="1" xfId="0" applyFont="1" applyFill="1" applyBorder="1" applyAlignment="1" applyProtection="1">
      <alignment horizontal="center" vertical="top" wrapText="1" readingOrder="1"/>
      <protection locked="0"/>
    </xf>
    <xf numFmtId="0" fontId="3" fillId="0" borderId="1" xfId="0" applyFont="1" applyBorder="1" applyAlignment="1" applyProtection="1">
      <alignment vertical="top" wrapText="1" readingOrder="1"/>
      <protection locked="0"/>
    </xf>
    <xf numFmtId="164" fontId="3" fillId="0" borderId="1" xfId="0" applyNumberFormat="1" applyFont="1" applyBorder="1" applyAlignment="1" applyProtection="1">
      <alignment vertical="top" wrapText="1" readingOrder="1"/>
      <protection locked="0"/>
    </xf>
    <xf numFmtId="0" fontId="2" fillId="2" borderId="2" xfId="0" applyFont="1" applyFill="1" applyBorder="1" applyAlignment="1" applyProtection="1">
      <alignment horizontal="center" vertical="top" wrapText="1" readingOrder="1"/>
      <protection locked="0"/>
    </xf>
    <xf numFmtId="0" fontId="3" fillId="0" borderId="3" xfId="0" applyFont="1" applyBorder="1" applyAlignment="1" applyProtection="1">
      <alignment vertical="top" wrapText="1" readingOrder="1"/>
      <protection locked="0"/>
    </xf>
    <xf numFmtId="164" fontId="3" fillId="0" borderId="4" xfId="0" applyNumberFormat="1" applyFont="1" applyBorder="1" applyAlignment="1" applyProtection="1">
      <alignment vertical="top" wrapText="1" readingOrder="1"/>
      <protection locked="0"/>
    </xf>
    <xf numFmtId="0" fontId="0" fillId="0" borderId="5" xfId="0" applyBorder="1"/>
    <xf numFmtId="0" fontId="3" fillId="0" borderId="5" xfId="0" applyFont="1" applyBorder="1" applyAlignment="1" applyProtection="1">
      <alignment vertical="top" wrapText="1" readingOrder="1"/>
      <protection locked="0"/>
    </xf>
    <xf numFmtId="0" fontId="3" fillId="0" borderId="5" xfId="0" applyFont="1" applyBorder="1" applyAlignment="1" applyProtection="1">
      <alignment wrapText="1" readingOrder="1"/>
      <protection locked="0"/>
    </xf>
    <xf numFmtId="0" fontId="0" fillId="0" borderId="0" xfId="0" applyBorder="1"/>
    <xf numFmtId="0" fontId="3" fillId="0" borderId="1" xfId="0" applyFont="1" applyBorder="1" applyAlignment="1" applyProtection="1">
      <alignment vertical="top" wrapText="1" readingOrder="1"/>
    </xf>
    <xf numFmtId="0" fontId="3" fillId="3" borderId="1" xfId="0" applyFont="1" applyFill="1" applyBorder="1" applyAlignment="1" applyProtection="1">
      <alignment vertical="top" wrapText="1" readingOrder="1"/>
      <protection locked="0"/>
    </xf>
    <xf numFmtId="0" fontId="3" fillId="0" borderId="1" xfId="0" applyFont="1" applyFill="1" applyBorder="1" applyAlignment="1" applyProtection="1">
      <alignment vertical="top" wrapText="1" readingOrder="1"/>
      <protection locked="0"/>
    </xf>
    <xf numFmtId="0" fontId="3" fillId="0" borderId="1" xfId="0" applyFont="1" applyFill="1" applyBorder="1" applyAlignment="1" applyProtection="1">
      <alignment vertical="top" wrapText="1" readingOrder="1"/>
    </xf>
    <xf numFmtId="164" fontId="3" fillId="0" borderId="1" xfId="0" applyNumberFormat="1" applyFont="1" applyFill="1" applyBorder="1" applyAlignment="1" applyProtection="1">
      <alignment vertical="top" wrapText="1" readingOrder="1"/>
      <protection locked="0"/>
    </xf>
    <xf numFmtId="0" fontId="0" fillId="0" borderId="0" xfId="0" applyFill="1"/>
    <xf numFmtId="0" fontId="5" fillId="0" borderId="1" xfId="0" applyFont="1" applyBorder="1" applyAlignment="1" applyProtection="1">
      <alignment vertical="top" wrapText="1" readingOrder="1"/>
      <protection locked="0"/>
    </xf>
    <xf numFmtId="0" fontId="5" fillId="3" borderId="1" xfId="0" applyFont="1" applyFill="1" applyBorder="1" applyAlignment="1" applyProtection="1">
      <alignment vertical="top" wrapText="1" readingOrder="1"/>
      <protection locked="0"/>
    </xf>
    <xf numFmtId="0" fontId="5" fillId="0" borderId="1" xfId="0" applyFont="1" applyFill="1" applyBorder="1" applyAlignment="1" applyProtection="1">
      <alignment vertical="top" wrapText="1" readingOrder="1"/>
      <protection locked="0"/>
    </xf>
    <xf numFmtId="0" fontId="6" fillId="3" borderId="1" xfId="0" applyFont="1" applyFill="1" applyBorder="1" applyAlignment="1" applyProtection="1">
      <alignment vertical="top" wrapText="1" readingOrder="1"/>
      <protection locked="0"/>
    </xf>
    <xf numFmtId="0" fontId="1" fillId="0" borderId="0" xfId="0" applyFont="1" applyAlignment="1" applyProtection="1">
      <alignment vertical="top" wrapText="1" readingOrder="1"/>
      <protection locked="0"/>
    </xf>
    <xf numFmtId="0" fontId="0" fillId="0" borderId="0" xfId="0"/>
  </cellXfs>
  <cellStyles count="1">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4682B4"/>
      <rgbColor rgb="00D3D3D3"/>
      <rgbColor rgb="00FFFFFF"/>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5"/>
  <sheetViews>
    <sheetView showGridLines="0" topLeftCell="A98" workbookViewId="0">
      <selection activeCell="C3" sqref="C3"/>
    </sheetView>
  </sheetViews>
  <sheetFormatPr defaultRowHeight="12.75" x14ac:dyDescent="0.2"/>
  <cols>
    <col min="1" max="1" width="23.85546875" customWidth="1"/>
    <col min="2" max="2" width="24" customWidth="1"/>
    <col min="3" max="3" width="24.140625" customWidth="1"/>
    <col min="4" max="4" width="24" customWidth="1"/>
    <col min="5" max="6" width="23.85546875" customWidth="1"/>
    <col min="7" max="8" width="24.140625" customWidth="1"/>
    <col min="9" max="9" width="17.140625" customWidth="1"/>
    <col min="10" max="10" width="0" hidden="1" customWidth="1"/>
  </cols>
  <sheetData>
    <row r="1" spans="1:9" ht="26.1" customHeight="1" x14ac:dyDescent="0.2">
      <c r="A1" s="21" t="s">
        <v>8</v>
      </c>
      <c r="B1" s="22"/>
      <c r="C1" s="22"/>
      <c r="D1" s="22"/>
      <c r="E1" s="22"/>
      <c r="F1" s="22"/>
      <c r="G1" s="22"/>
      <c r="H1" s="22"/>
      <c r="I1" s="22"/>
    </row>
    <row r="2" spans="1:9" ht="14.25" x14ac:dyDescent="0.2">
      <c r="A2" s="1" t="s">
        <v>9</v>
      </c>
      <c r="B2" s="1" t="s">
        <v>10</v>
      </c>
      <c r="C2" s="1" t="s">
        <v>11</v>
      </c>
      <c r="D2" s="4" t="s">
        <v>12</v>
      </c>
      <c r="E2" s="4" t="s">
        <v>13</v>
      </c>
      <c r="F2" s="4" t="s">
        <v>245</v>
      </c>
      <c r="G2" s="1" t="s">
        <v>14</v>
      </c>
      <c r="H2" s="1" t="s">
        <v>15</v>
      </c>
      <c r="I2" s="1" t="s">
        <v>16</v>
      </c>
    </row>
    <row r="3" spans="1:9" ht="25.5" x14ac:dyDescent="0.2">
      <c r="A3" s="2" t="s">
        <v>17</v>
      </c>
      <c r="B3" s="2"/>
      <c r="C3" s="5" t="s">
        <v>18</v>
      </c>
      <c r="D3" s="7" t="s">
        <v>246</v>
      </c>
      <c r="E3" s="8" t="s">
        <v>19</v>
      </c>
      <c r="F3" s="7" t="s">
        <v>247</v>
      </c>
      <c r="G3" s="6">
        <v>43348.578409293979</v>
      </c>
      <c r="H3" s="2"/>
      <c r="I3" s="2" t="s">
        <v>20</v>
      </c>
    </row>
    <row r="4" spans="1:9" ht="89.25" x14ac:dyDescent="0.2">
      <c r="A4" s="2" t="s">
        <v>21</v>
      </c>
      <c r="B4" s="2"/>
      <c r="C4" s="5" t="s">
        <v>22</v>
      </c>
      <c r="D4" s="7" t="s">
        <v>248</v>
      </c>
      <c r="E4" s="8" t="s">
        <v>23</v>
      </c>
      <c r="F4" s="7" t="s">
        <v>249</v>
      </c>
      <c r="G4" s="6">
        <v>43348.579317476848</v>
      </c>
      <c r="H4" s="2"/>
      <c r="I4" s="2" t="s">
        <v>20</v>
      </c>
    </row>
    <row r="5" spans="1:9" ht="25.5" x14ac:dyDescent="0.2">
      <c r="A5" s="2" t="s">
        <v>24</v>
      </c>
      <c r="B5" s="2"/>
      <c r="C5" s="5" t="s">
        <v>25</v>
      </c>
      <c r="D5" s="7" t="s">
        <v>250</v>
      </c>
      <c r="E5" s="8" t="s">
        <v>26</v>
      </c>
      <c r="F5" s="7" t="s">
        <v>251</v>
      </c>
      <c r="G5" s="6">
        <v>43348.580439664351</v>
      </c>
      <c r="H5" s="2"/>
      <c r="I5" s="2" t="s">
        <v>20</v>
      </c>
    </row>
    <row r="6" spans="1:9" ht="89.25" x14ac:dyDescent="0.2">
      <c r="A6" s="2" t="s">
        <v>27</v>
      </c>
      <c r="B6" s="2"/>
      <c r="C6" s="5" t="s">
        <v>28</v>
      </c>
      <c r="D6" s="7" t="s">
        <v>252</v>
      </c>
      <c r="E6" s="8" t="s">
        <v>29</v>
      </c>
      <c r="F6" s="7" t="s">
        <v>253</v>
      </c>
      <c r="G6" s="6">
        <v>43348.583324652776</v>
      </c>
      <c r="H6" s="2"/>
      <c r="I6" s="2" t="s">
        <v>20</v>
      </c>
    </row>
    <row r="7" spans="1:9" ht="25.5" x14ac:dyDescent="0.2">
      <c r="A7" s="2" t="s">
        <v>30</v>
      </c>
      <c r="B7" s="2"/>
      <c r="C7" s="5" t="s">
        <v>31</v>
      </c>
      <c r="D7" s="7" t="s">
        <v>256</v>
      </c>
      <c r="E7" s="8" t="s">
        <v>32</v>
      </c>
      <c r="F7" s="7" t="s">
        <v>257</v>
      </c>
      <c r="G7" s="6">
        <v>43348.583771678241</v>
      </c>
      <c r="H7" s="2"/>
      <c r="I7" s="2" t="s">
        <v>20</v>
      </c>
    </row>
    <row r="8" spans="1:9" ht="25.5" x14ac:dyDescent="0.2">
      <c r="A8" s="2" t="s">
        <v>33</v>
      </c>
      <c r="B8" s="2"/>
      <c r="C8" s="5" t="s">
        <v>34</v>
      </c>
      <c r="D8" s="7" t="s">
        <v>254</v>
      </c>
      <c r="E8" s="8" t="s">
        <v>35</v>
      </c>
      <c r="F8" s="7" t="s">
        <v>255</v>
      </c>
      <c r="G8" s="6">
        <v>43348.584035104162</v>
      </c>
      <c r="H8" s="2"/>
      <c r="I8" s="2" t="s">
        <v>20</v>
      </c>
    </row>
    <row r="9" spans="1:9" ht="382.5" x14ac:dyDescent="0.2">
      <c r="A9" s="2" t="s">
        <v>36</v>
      </c>
      <c r="B9" s="2" t="s">
        <v>0</v>
      </c>
      <c r="C9" s="5" t="s">
        <v>37</v>
      </c>
      <c r="D9" s="7" t="s">
        <v>258</v>
      </c>
      <c r="E9" s="8" t="s">
        <v>38</v>
      </c>
      <c r="F9" s="7" t="s">
        <v>259</v>
      </c>
      <c r="G9" s="6">
        <v>43348.584143090273</v>
      </c>
      <c r="H9" s="3">
        <v>43348.598379780087</v>
      </c>
      <c r="I9" s="2" t="s">
        <v>20</v>
      </c>
    </row>
    <row r="10" spans="1:9" ht="25.5" x14ac:dyDescent="0.2">
      <c r="A10" s="2" t="s">
        <v>39</v>
      </c>
      <c r="B10" s="2"/>
      <c r="C10" s="5" t="s">
        <v>40</v>
      </c>
      <c r="D10" s="8"/>
      <c r="E10" s="8" t="s">
        <v>41</v>
      </c>
      <c r="F10" s="8"/>
      <c r="G10" s="6">
        <v>43348.585348298606</v>
      </c>
      <c r="H10" s="2"/>
      <c r="I10" s="2" t="s">
        <v>20</v>
      </c>
    </row>
    <row r="11" spans="1:9" ht="25.5" x14ac:dyDescent="0.2">
      <c r="A11" s="2" t="s">
        <v>42</v>
      </c>
      <c r="B11" s="2"/>
      <c r="C11" s="5" t="s">
        <v>43</v>
      </c>
      <c r="D11" s="7" t="s">
        <v>260</v>
      </c>
      <c r="E11" s="8" t="s">
        <v>44</v>
      </c>
      <c r="F11" s="7" t="s">
        <v>261</v>
      </c>
      <c r="G11" s="6">
        <v>43348.585650000001</v>
      </c>
      <c r="H11" s="2"/>
      <c r="I11" s="2" t="s">
        <v>20</v>
      </c>
    </row>
    <row r="12" spans="1:9" ht="25.5" x14ac:dyDescent="0.2">
      <c r="A12" s="2" t="s">
        <v>45</v>
      </c>
      <c r="B12" s="2"/>
      <c r="C12" s="5" t="s">
        <v>46</v>
      </c>
      <c r="D12" s="7" t="s">
        <v>262</v>
      </c>
      <c r="E12" s="8" t="s">
        <v>47</v>
      </c>
      <c r="F12" s="7" t="s">
        <v>263</v>
      </c>
      <c r="G12" s="6">
        <v>43348.585782372684</v>
      </c>
      <c r="H12" s="2"/>
      <c r="I12" s="2" t="s">
        <v>20</v>
      </c>
    </row>
    <row r="13" spans="1:9" ht="25.5" x14ac:dyDescent="0.2">
      <c r="A13" s="2" t="s">
        <v>48</v>
      </c>
      <c r="B13" s="2"/>
      <c r="C13" s="5" t="s">
        <v>49</v>
      </c>
      <c r="D13" s="8"/>
      <c r="E13" s="8" t="s">
        <v>50</v>
      </c>
      <c r="F13" s="7" t="s">
        <v>264</v>
      </c>
      <c r="G13" s="6">
        <v>43348.58595119213</v>
      </c>
      <c r="H13" s="2"/>
      <c r="I13" s="2" t="s">
        <v>20</v>
      </c>
    </row>
    <row r="14" spans="1:9" ht="51" x14ac:dyDescent="0.2">
      <c r="A14" s="2" t="s">
        <v>51</v>
      </c>
      <c r="B14" s="2"/>
      <c r="C14" s="5" t="s">
        <v>52</v>
      </c>
      <c r="D14" s="8"/>
      <c r="E14" s="8" t="s">
        <v>53</v>
      </c>
      <c r="F14" s="8"/>
      <c r="G14" s="6">
        <v>43348.587308946757</v>
      </c>
      <c r="H14" s="2"/>
      <c r="I14" s="2" t="s">
        <v>20</v>
      </c>
    </row>
    <row r="15" spans="1:9" ht="51" x14ac:dyDescent="0.2">
      <c r="A15" s="2" t="s">
        <v>54</v>
      </c>
      <c r="B15" s="2"/>
      <c r="C15" s="5" t="s">
        <v>55</v>
      </c>
      <c r="D15" s="7" t="s">
        <v>265</v>
      </c>
      <c r="E15" s="8" t="s">
        <v>56</v>
      </c>
      <c r="F15" s="7" t="s">
        <v>266</v>
      </c>
      <c r="G15" s="6">
        <v>43348.587569675925</v>
      </c>
      <c r="H15" s="2"/>
      <c r="I15" s="2" t="s">
        <v>20</v>
      </c>
    </row>
    <row r="16" spans="1:9" ht="51" x14ac:dyDescent="0.2">
      <c r="A16" s="2" t="s">
        <v>57</v>
      </c>
      <c r="B16" s="2" t="s">
        <v>58</v>
      </c>
      <c r="C16" s="5" t="s">
        <v>28</v>
      </c>
      <c r="D16" s="7" t="s">
        <v>252</v>
      </c>
      <c r="E16" s="8" t="s">
        <v>29</v>
      </c>
      <c r="F16" s="7" t="s">
        <v>253</v>
      </c>
      <c r="G16" s="6">
        <v>43348.587693368056</v>
      </c>
      <c r="H16" s="3">
        <v>43348.602562499997</v>
      </c>
      <c r="I16" s="2" t="s">
        <v>20</v>
      </c>
    </row>
    <row r="17" spans="1:9" ht="25.5" x14ac:dyDescent="0.2">
      <c r="A17" s="2" t="s">
        <v>59</v>
      </c>
      <c r="B17" s="2"/>
      <c r="C17" s="5" t="s">
        <v>49</v>
      </c>
      <c r="D17" s="8"/>
      <c r="E17" s="8" t="s">
        <v>50</v>
      </c>
      <c r="F17" s="7" t="s">
        <v>264</v>
      </c>
      <c r="G17" s="6">
        <v>43348.588077581015</v>
      </c>
      <c r="H17" s="2"/>
      <c r="I17" s="2" t="s">
        <v>20</v>
      </c>
    </row>
    <row r="18" spans="1:9" ht="38.25" x14ac:dyDescent="0.2">
      <c r="A18" s="2" t="s">
        <v>60</v>
      </c>
      <c r="B18" s="2"/>
      <c r="C18" s="5" t="s">
        <v>61</v>
      </c>
      <c r="D18" s="7" t="s">
        <v>267</v>
      </c>
      <c r="E18" s="8" t="s">
        <v>62</v>
      </c>
      <c r="F18" s="7" t="s">
        <v>268</v>
      </c>
      <c r="G18" s="6">
        <v>43348.588566168983</v>
      </c>
      <c r="H18" s="2"/>
      <c r="I18" s="2" t="s">
        <v>20</v>
      </c>
    </row>
    <row r="19" spans="1:9" ht="25.5" x14ac:dyDescent="0.2">
      <c r="A19" s="2" t="s">
        <v>63</v>
      </c>
      <c r="B19" s="2"/>
      <c r="C19" s="5" t="s">
        <v>64</v>
      </c>
      <c r="D19" s="7" t="s">
        <v>269</v>
      </c>
      <c r="E19" s="8" t="s">
        <v>65</v>
      </c>
      <c r="F19" s="7" t="s">
        <v>270</v>
      </c>
      <c r="G19" s="6">
        <v>43348.588922951385</v>
      </c>
      <c r="H19" s="2"/>
      <c r="I19" s="2" t="s">
        <v>20</v>
      </c>
    </row>
    <row r="20" spans="1:9" ht="25.5" x14ac:dyDescent="0.2">
      <c r="A20" s="2" t="s">
        <v>66</v>
      </c>
      <c r="B20" s="2"/>
      <c r="C20" s="5" t="s">
        <v>64</v>
      </c>
      <c r="D20" s="7" t="s">
        <v>269</v>
      </c>
      <c r="E20" s="8" t="s">
        <v>65</v>
      </c>
      <c r="F20" s="7" t="s">
        <v>270</v>
      </c>
      <c r="G20" s="6">
        <v>43348.589834027778</v>
      </c>
      <c r="H20" s="2"/>
      <c r="I20" s="2" t="s">
        <v>20</v>
      </c>
    </row>
    <row r="21" spans="1:9" ht="51" x14ac:dyDescent="0.2">
      <c r="A21" s="2" t="s">
        <v>67</v>
      </c>
      <c r="B21" s="10"/>
      <c r="C21" s="5" t="s">
        <v>22</v>
      </c>
      <c r="D21" s="7" t="s">
        <v>248</v>
      </c>
      <c r="E21" s="8" t="s">
        <v>23</v>
      </c>
      <c r="F21" s="7" t="s">
        <v>249</v>
      </c>
      <c r="G21" s="6">
        <v>43348.590047997684</v>
      </c>
      <c r="H21" s="2"/>
      <c r="I21" s="2" t="s">
        <v>20</v>
      </c>
    </row>
    <row r="22" spans="1:9" ht="25.5" x14ac:dyDescent="0.2">
      <c r="A22" s="2" t="s">
        <v>68</v>
      </c>
      <c r="B22" s="2"/>
      <c r="C22" s="5" t="s">
        <v>69</v>
      </c>
      <c r="D22" s="8"/>
      <c r="E22" s="8" t="s">
        <v>70</v>
      </c>
      <c r="F22" s="8"/>
      <c r="G22" s="6">
        <v>43348.590805057866</v>
      </c>
      <c r="H22" s="2"/>
      <c r="I22" s="2" t="s">
        <v>20</v>
      </c>
    </row>
    <row r="23" spans="1:9" ht="38.25" x14ac:dyDescent="0.2">
      <c r="A23" s="2" t="s">
        <v>71</v>
      </c>
      <c r="B23" s="2"/>
      <c r="C23" s="5" t="s">
        <v>31</v>
      </c>
      <c r="D23" s="7" t="s">
        <v>256</v>
      </c>
      <c r="E23" s="8" t="s">
        <v>32</v>
      </c>
      <c r="F23" s="7" t="s">
        <v>257</v>
      </c>
      <c r="G23" s="6">
        <v>43348.594977395835</v>
      </c>
      <c r="H23" s="2"/>
      <c r="I23" s="2" t="s">
        <v>20</v>
      </c>
    </row>
    <row r="24" spans="1:9" ht="38.25" x14ac:dyDescent="0.2">
      <c r="A24" s="2" t="s">
        <v>72</v>
      </c>
      <c r="B24" s="2"/>
      <c r="C24" s="5" t="s">
        <v>73</v>
      </c>
      <c r="D24" s="7" t="s">
        <v>271</v>
      </c>
      <c r="E24" s="8" t="s">
        <v>74</v>
      </c>
      <c r="F24" s="7" t="s">
        <v>272</v>
      </c>
      <c r="G24" s="6">
        <v>43348.596797222221</v>
      </c>
      <c r="H24" s="2"/>
      <c r="I24" s="2" t="s">
        <v>20</v>
      </c>
    </row>
    <row r="25" spans="1:9" x14ac:dyDescent="0.2">
      <c r="A25" s="2" t="s">
        <v>75</v>
      </c>
      <c r="B25" s="2"/>
      <c r="C25" s="5" t="s">
        <v>18</v>
      </c>
      <c r="D25" s="7" t="s">
        <v>246</v>
      </c>
      <c r="E25" s="8" t="s">
        <v>19</v>
      </c>
      <c r="F25" s="7" t="s">
        <v>247</v>
      </c>
      <c r="G25" s="6">
        <v>43348.597839201386</v>
      </c>
      <c r="H25" s="2"/>
      <c r="I25" s="2" t="s">
        <v>20</v>
      </c>
    </row>
    <row r="26" spans="1:9" ht="25.5" x14ac:dyDescent="0.2">
      <c r="A26" s="2" t="s">
        <v>76</v>
      </c>
      <c r="B26" s="2"/>
      <c r="C26" s="5" t="s">
        <v>77</v>
      </c>
      <c r="D26" s="7" t="s">
        <v>273</v>
      </c>
      <c r="E26" s="8" t="s">
        <v>78</v>
      </c>
      <c r="F26" s="7" t="s">
        <v>274</v>
      </c>
      <c r="G26" s="6">
        <v>43348.598878240737</v>
      </c>
      <c r="H26" s="2"/>
      <c r="I26" s="2" t="s">
        <v>20</v>
      </c>
    </row>
    <row r="27" spans="1:9" ht="51" x14ac:dyDescent="0.2">
      <c r="A27" s="2" t="s">
        <v>79</v>
      </c>
      <c r="B27" s="2"/>
      <c r="C27" s="5" t="s">
        <v>80</v>
      </c>
      <c r="D27" s="7" t="s">
        <v>275</v>
      </c>
      <c r="E27" s="8" t="s">
        <v>81</v>
      </c>
      <c r="F27" s="7" t="s">
        <v>276</v>
      </c>
      <c r="G27" s="6">
        <v>43348.599381284723</v>
      </c>
      <c r="H27" s="2"/>
      <c r="I27" s="2" t="s">
        <v>20</v>
      </c>
    </row>
    <row r="28" spans="1:9" ht="63.75" x14ac:dyDescent="0.2">
      <c r="A28" s="2" t="s">
        <v>82</v>
      </c>
      <c r="B28" s="2"/>
      <c r="C28" s="5" t="s">
        <v>83</v>
      </c>
      <c r="D28" s="7" t="s">
        <v>277</v>
      </c>
      <c r="E28" s="8" t="s">
        <v>84</v>
      </c>
      <c r="F28" s="7" t="s">
        <v>278</v>
      </c>
      <c r="G28" s="6">
        <v>43348.599803240737</v>
      </c>
      <c r="H28" s="2"/>
      <c r="I28" s="2" t="s">
        <v>20</v>
      </c>
    </row>
    <row r="29" spans="1:9" ht="38.25" x14ac:dyDescent="0.2">
      <c r="A29" s="2" t="s">
        <v>85</v>
      </c>
      <c r="B29" s="2"/>
      <c r="C29" s="5" t="s">
        <v>86</v>
      </c>
      <c r="D29" s="7" t="s">
        <v>279</v>
      </c>
      <c r="E29" s="8" t="s">
        <v>87</v>
      </c>
      <c r="F29" s="7" t="s">
        <v>280</v>
      </c>
      <c r="G29" s="6">
        <v>43348.599929282405</v>
      </c>
      <c r="H29" s="2"/>
      <c r="I29" s="2" t="s">
        <v>20</v>
      </c>
    </row>
    <row r="30" spans="1:9" ht="76.5" x14ac:dyDescent="0.2">
      <c r="A30" s="2" t="s">
        <v>88</v>
      </c>
      <c r="B30" s="2"/>
      <c r="C30" s="5" t="s">
        <v>89</v>
      </c>
      <c r="D30" s="7" t="s">
        <v>281</v>
      </c>
      <c r="E30" s="8" t="s">
        <v>90</v>
      </c>
      <c r="F30" s="7" t="s">
        <v>282</v>
      </c>
      <c r="G30" s="6">
        <v>43348.599976122685</v>
      </c>
      <c r="H30" s="2"/>
      <c r="I30" s="2" t="s">
        <v>20</v>
      </c>
    </row>
    <row r="31" spans="1:9" ht="38.25" x14ac:dyDescent="0.2">
      <c r="A31" s="2" t="s">
        <v>91</v>
      </c>
      <c r="B31" s="2"/>
      <c r="C31" s="5" t="s">
        <v>92</v>
      </c>
      <c r="D31" s="7" t="s">
        <v>283</v>
      </c>
      <c r="E31" s="8" t="s">
        <v>93</v>
      </c>
      <c r="F31" s="7" t="s">
        <v>284</v>
      </c>
      <c r="G31" s="6">
        <v>43348.600005821754</v>
      </c>
      <c r="H31" s="2"/>
      <c r="I31" s="2" t="s">
        <v>20</v>
      </c>
    </row>
    <row r="32" spans="1:9" x14ac:dyDescent="0.2">
      <c r="A32" s="2" t="s">
        <v>94</v>
      </c>
      <c r="B32" s="2"/>
      <c r="C32" s="5" t="s">
        <v>95</v>
      </c>
      <c r="D32" s="7" t="s">
        <v>285</v>
      </c>
      <c r="E32" s="8" t="s">
        <v>96</v>
      </c>
      <c r="F32" s="7" t="s">
        <v>286</v>
      </c>
      <c r="G32" s="6">
        <v>43348.600381215278</v>
      </c>
      <c r="H32" s="2"/>
      <c r="I32" s="2" t="s">
        <v>20</v>
      </c>
    </row>
    <row r="33" spans="1:9" ht="51" x14ac:dyDescent="0.2">
      <c r="A33" s="2" t="s">
        <v>97</v>
      </c>
      <c r="B33" s="2"/>
      <c r="C33" s="5" t="s">
        <v>77</v>
      </c>
      <c r="D33" s="7" t="s">
        <v>273</v>
      </c>
      <c r="E33" s="8" t="s">
        <v>78</v>
      </c>
      <c r="F33" s="7" t="s">
        <v>274</v>
      </c>
      <c r="G33" s="6">
        <v>43348.600544062501</v>
      </c>
      <c r="H33" s="2"/>
      <c r="I33" s="2" t="s">
        <v>20</v>
      </c>
    </row>
    <row r="34" spans="1:9" ht="63.75" x14ac:dyDescent="0.2">
      <c r="A34" s="2" t="s">
        <v>98</v>
      </c>
      <c r="B34" s="2"/>
      <c r="C34" s="5" t="s">
        <v>99</v>
      </c>
      <c r="D34" s="7" t="s">
        <v>287</v>
      </c>
      <c r="E34" s="8" t="s">
        <v>100</v>
      </c>
      <c r="F34" s="7" t="s">
        <v>288</v>
      </c>
      <c r="G34" s="6">
        <v>43348.600906793981</v>
      </c>
      <c r="H34" s="2"/>
      <c r="I34" s="2" t="s">
        <v>20</v>
      </c>
    </row>
    <row r="35" spans="1:9" ht="38.25" x14ac:dyDescent="0.2">
      <c r="A35" s="2" t="s">
        <v>101</v>
      </c>
      <c r="B35" s="2"/>
      <c r="C35" s="5" t="s">
        <v>102</v>
      </c>
      <c r="D35" s="7" t="s">
        <v>289</v>
      </c>
      <c r="E35" s="8" t="s">
        <v>103</v>
      </c>
      <c r="F35" s="7" t="s">
        <v>290</v>
      </c>
      <c r="G35" s="6">
        <v>43348.601125150461</v>
      </c>
      <c r="H35" s="2"/>
      <c r="I35" s="2" t="s">
        <v>20</v>
      </c>
    </row>
    <row r="36" spans="1:9" ht="38.25" x14ac:dyDescent="0.2">
      <c r="A36" s="2" t="s">
        <v>104</v>
      </c>
      <c r="B36" s="2"/>
      <c r="C36" s="5" t="s">
        <v>105</v>
      </c>
      <c r="D36" s="7" t="s">
        <v>291</v>
      </c>
      <c r="E36" s="8" t="s">
        <v>106</v>
      </c>
      <c r="F36" s="7" t="s">
        <v>292</v>
      </c>
      <c r="G36" s="6">
        <v>43348.60123954861</v>
      </c>
      <c r="H36" s="2"/>
      <c r="I36" s="2" t="s">
        <v>20</v>
      </c>
    </row>
    <row r="37" spans="1:9" ht="89.25" x14ac:dyDescent="0.2">
      <c r="A37" s="2" t="s">
        <v>107</v>
      </c>
      <c r="B37" s="2"/>
      <c r="C37" s="5" t="s">
        <v>92</v>
      </c>
      <c r="D37" s="7" t="s">
        <v>283</v>
      </c>
      <c r="E37" s="8" t="s">
        <v>93</v>
      </c>
      <c r="F37" s="7" t="s">
        <v>284</v>
      </c>
      <c r="G37" s="6">
        <v>43348.601439085644</v>
      </c>
      <c r="H37" s="2"/>
      <c r="I37" s="2" t="s">
        <v>20</v>
      </c>
    </row>
    <row r="38" spans="1:9" ht="51" x14ac:dyDescent="0.2">
      <c r="A38" s="2" t="s">
        <v>108</v>
      </c>
      <c r="B38" s="2"/>
      <c r="C38" s="5" t="s">
        <v>80</v>
      </c>
      <c r="D38" s="7" t="s">
        <v>275</v>
      </c>
      <c r="E38" s="9" t="s">
        <v>81</v>
      </c>
      <c r="F38" s="7" t="s">
        <v>276</v>
      </c>
      <c r="G38" s="6">
        <v>43348.601439432867</v>
      </c>
      <c r="H38" s="2"/>
      <c r="I38" s="2" t="s">
        <v>20</v>
      </c>
    </row>
    <row r="39" spans="1:9" ht="114.75" x14ac:dyDescent="0.2">
      <c r="A39" s="2" t="s">
        <v>109</v>
      </c>
      <c r="B39" s="2" t="s">
        <v>110</v>
      </c>
      <c r="C39" s="5" t="s">
        <v>111</v>
      </c>
      <c r="D39" s="7" t="s">
        <v>293</v>
      </c>
      <c r="E39" s="8" t="s">
        <v>112</v>
      </c>
      <c r="F39" s="7" t="s">
        <v>294</v>
      </c>
      <c r="G39" s="6">
        <v>43348.601472719907</v>
      </c>
      <c r="H39" s="3">
        <v>43348.623834872684</v>
      </c>
      <c r="I39" s="2" t="s">
        <v>20</v>
      </c>
    </row>
    <row r="40" spans="1:9" ht="63.75" x14ac:dyDescent="0.2">
      <c r="A40" s="2" t="s">
        <v>113</v>
      </c>
      <c r="B40" s="2"/>
      <c r="C40" s="5" t="s">
        <v>114</v>
      </c>
      <c r="D40" s="7" t="s">
        <v>295</v>
      </c>
      <c r="E40" s="8" t="s">
        <v>115</v>
      </c>
      <c r="F40" s="7" t="s">
        <v>296</v>
      </c>
      <c r="G40" s="6">
        <v>43348.601660416665</v>
      </c>
      <c r="H40" s="2"/>
      <c r="I40" s="2" t="s">
        <v>20</v>
      </c>
    </row>
    <row r="41" spans="1:9" ht="153" x14ac:dyDescent="0.2">
      <c r="A41" s="2" t="s">
        <v>1</v>
      </c>
      <c r="B41" s="2"/>
      <c r="C41" s="5" t="s">
        <v>116</v>
      </c>
      <c r="D41" s="7" t="s">
        <v>297</v>
      </c>
      <c r="E41" s="8" t="s">
        <v>117</v>
      </c>
      <c r="F41" s="7" t="s">
        <v>298</v>
      </c>
      <c r="G41" s="6">
        <v>43348.601703587963</v>
      </c>
      <c r="H41" s="2"/>
      <c r="I41" s="2" t="s">
        <v>20</v>
      </c>
    </row>
    <row r="42" spans="1:9" ht="76.5" x14ac:dyDescent="0.2">
      <c r="A42" s="2" t="s">
        <v>118</v>
      </c>
      <c r="B42" s="2"/>
      <c r="C42" s="5" t="s">
        <v>99</v>
      </c>
      <c r="D42" s="7" t="s">
        <v>287</v>
      </c>
      <c r="E42" s="8" t="s">
        <v>100</v>
      </c>
      <c r="F42" s="7" t="s">
        <v>288</v>
      </c>
      <c r="G42" s="6">
        <v>43348.601895520835</v>
      </c>
      <c r="H42" s="2"/>
      <c r="I42" s="2" t="s">
        <v>20</v>
      </c>
    </row>
    <row r="43" spans="1:9" ht="63.75" x14ac:dyDescent="0.2">
      <c r="A43" s="2" t="s">
        <v>119</v>
      </c>
      <c r="B43" s="2"/>
      <c r="C43" s="5" t="s">
        <v>120</v>
      </c>
      <c r="D43" s="7" t="s">
        <v>299</v>
      </c>
      <c r="E43" s="8" t="s">
        <v>121</v>
      </c>
      <c r="F43" s="7" t="s">
        <v>300</v>
      </c>
      <c r="G43" s="6">
        <v>43348.603152743053</v>
      </c>
      <c r="H43" s="2"/>
      <c r="I43" s="2" t="s">
        <v>20</v>
      </c>
    </row>
    <row r="44" spans="1:9" ht="25.5" x14ac:dyDescent="0.2">
      <c r="A44" s="2" t="s">
        <v>122</v>
      </c>
      <c r="B44" s="2"/>
      <c r="C44" s="5" t="s">
        <v>99</v>
      </c>
      <c r="D44" s="7" t="s">
        <v>287</v>
      </c>
      <c r="E44" s="8" t="s">
        <v>100</v>
      </c>
      <c r="F44" s="7" t="s">
        <v>288</v>
      </c>
      <c r="G44" s="6">
        <v>43348.603343946757</v>
      </c>
      <c r="H44" s="2"/>
      <c r="I44" s="2" t="s">
        <v>20</v>
      </c>
    </row>
    <row r="45" spans="1:9" ht="25.5" x14ac:dyDescent="0.2">
      <c r="A45" s="2" t="s">
        <v>123</v>
      </c>
      <c r="B45" s="2"/>
      <c r="C45" s="5" t="s">
        <v>124</v>
      </c>
      <c r="D45" s="7" t="s">
        <v>301</v>
      </c>
      <c r="E45" s="8" t="s">
        <v>125</v>
      </c>
      <c r="F45" s="7" t="s">
        <v>302</v>
      </c>
      <c r="G45" s="6">
        <v>43348.603626041666</v>
      </c>
      <c r="H45" s="2"/>
      <c r="I45" s="2" t="s">
        <v>20</v>
      </c>
    </row>
    <row r="46" spans="1:9" ht="38.25" x14ac:dyDescent="0.2">
      <c r="A46" s="2" t="s">
        <v>126</v>
      </c>
      <c r="B46" s="2"/>
      <c r="C46" s="5" t="s">
        <v>127</v>
      </c>
      <c r="D46" s="7" t="s">
        <v>303</v>
      </c>
      <c r="E46" s="8" t="s">
        <v>128</v>
      </c>
      <c r="F46" s="7" t="s">
        <v>304</v>
      </c>
      <c r="G46" s="6">
        <v>43348.603791817128</v>
      </c>
      <c r="H46" s="2"/>
      <c r="I46" s="2" t="s">
        <v>20</v>
      </c>
    </row>
    <row r="47" spans="1:9" ht="89.25" x14ac:dyDescent="0.2">
      <c r="A47" s="2" t="s">
        <v>129</v>
      </c>
      <c r="B47" s="2"/>
      <c r="C47" s="5" t="s">
        <v>130</v>
      </c>
      <c r="D47" s="7" t="s">
        <v>305</v>
      </c>
      <c r="E47" s="8" t="s">
        <v>131</v>
      </c>
      <c r="F47" s="7" t="s">
        <v>306</v>
      </c>
      <c r="G47" s="6">
        <v>43348.603791979163</v>
      </c>
      <c r="H47" s="2"/>
      <c r="I47" s="2" t="s">
        <v>20</v>
      </c>
    </row>
    <row r="48" spans="1:9" ht="51" x14ac:dyDescent="0.2">
      <c r="A48" s="2" t="s">
        <v>132</v>
      </c>
      <c r="B48" s="2"/>
      <c r="C48" s="5" t="s">
        <v>308</v>
      </c>
      <c r="D48" s="7" t="s">
        <v>307</v>
      </c>
      <c r="E48" s="8" t="s">
        <v>133</v>
      </c>
      <c r="F48" s="7" t="s">
        <v>309</v>
      </c>
      <c r="G48" s="6">
        <v>43348.603872337961</v>
      </c>
      <c r="H48" s="2"/>
      <c r="I48" s="2" t="s">
        <v>20</v>
      </c>
    </row>
    <row r="49" spans="1:9" ht="38.25" x14ac:dyDescent="0.2">
      <c r="A49" s="2" t="s">
        <v>134</v>
      </c>
      <c r="B49" s="2"/>
      <c r="C49" s="5" t="s">
        <v>105</v>
      </c>
      <c r="D49" s="7" t="s">
        <v>291</v>
      </c>
      <c r="E49" s="8" t="s">
        <v>106</v>
      </c>
      <c r="F49" s="7" t="s">
        <v>292</v>
      </c>
      <c r="G49" s="6">
        <v>43348.603922256945</v>
      </c>
      <c r="H49" s="2"/>
      <c r="I49" s="2" t="s">
        <v>20</v>
      </c>
    </row>
    <row r="50" spans="1:9" ht="89.25" x14ac:dyDescent="0.2">
      <c r="A50" s="2" t="s">
        <v>135</v>
      </c>
      <c r="B50" s="2"/>
      <c r="C50" s="5" t="s">
        <v>136</v>
      </c>
      <c r="D50" s="7" t="s">
        <v>310</v>
      </c>
      <c r="E50" s="8" t="s">
        <v>137</v>
      </c>
      <c r="F50" s="7" t="s">
        <v>311</v>
      </c>
      <c r="G50" s="6">
        <v>43348.604056747681</v>
      </c>
      <c r="H50" s="2"/>
      <c r="I50" s="2" t="s">
        <v>20</v>
      </c>
    </row>
    <row r="51" spans="1:9" ht="51" x14ac:dyDescent="0.2">
      <c r="A51" s="2" t="s">
        <v>138</v>
      </c>
      <c r="B51" s="2"/>
      <c r="C51" s="5" t="s">
        <v>139</v>
      </c>
      <c r="D51" s="7" t="s">
        <v>312</v>
      </c>
      <c r="E51" s="8" t="s">
        <v>140</v>
      </c>
      <c r="F51" s="7" t="s">
        <v>313</v>
      </c>
      <c r="G51" s="6">
        <v>43348.604368402775</v>
      </c>
      <c r="H51" s="2"/>
      <c r="I51" s="2" t="s">
        <v>20</v>
      </c>
    </row>
    <row r="52" spans="1:9" ht="51" x14ac:dyDescent="0.2">
      <c r="A52" s="2" t="s">
        <v>141</v>
      </c>
      <c r="B52" s="2"/>
      <c r="C52" s="5" t="s">
        <v>142</v>
      </c>
      <c r="D52" s="7" t="s">
        <v>314</v>
      </c>
      <c r="E52" s="8" t="s">
        <v>143</v>
      </c>
      <c r="F52" s="7" t="s">
        <v>315</v>
      </c>
      <c r="G52" s="6">
        <v>43348.604477199071</v>
      </c>
      <c r="H52" s="2"/>
      <c r="I52" s="2" t="s">
        <v>20</v>
      </c>
    </row>
    <row r="53" spans="1:9" ht="38.25" x14ac:dyDescent="0.2">
      <c r="A53" s="2" t="s">
        <v>144</v>
      </c>
      <c r="B53" s="2"/>
      <c r="C53" s="5" t="s">
        <v>145</v>
      </c>
      <c r="D53" s="7" t="s">
        <v>316</v>
      </c>
      <c r="E53" s="8" t="s">
        <v>146</v>
      </c>
      <c r="F53" s="7" t="s">
        <v>317</v>
      </c>
      <c r="G53" s="6">
        <v>43348.604669872686</v>
      </c>
      <c r="H53" s="2"/>
      <c r="I53" s="2" t="s">
        <v>20</v>
      </c>
    </row>
    <row r="54" spans="1:9" ht="127.5" x14ac:dyDescent="0.2">
      <c r="A54" s="2" t="s">
        <v>147</v>
      </c>
      <c r="B54" s="2"/>
      <c r="C54" s="5" t="s">
        <v>148</v>
      </c>
      <c r="D54" s="7" t="s">
        <v>318</v>
      </c>
      <c r="E54" s="8" t="s">
        <v>149</v>
      </c>
      <c r="F54" s="7" t="s">
        <v>319</v>
      </c>
      <c r="G54" s="6">
        <v>43348.60475864583</v>
      </c>
      <c r="H54" s="2"/>
      <c r="I54" s="2" t="s">
        <v>20</v>
      </c>
    </row>
    <row r="55" spans="1:9" ht="38.25" x14ac:dyDescent="0.2">
      <c r="A55" s="2" t="s">
        <v>150</v>
      </c>
      <c r="B55" s="2"/>
      <c r="C55" s="5" t="s">
        <v>89</v>
      </c>
      <c r="D55" s="7" t="s">
        <v>281</v>
      </c>
      <c r="E55" s="8" t="s">
        <v>90</v>
      </c>
      <c r="F55" s="7" t="s">
        <v>282</v>
      </c>
      <c r="G55" s="6">
        <v>43348.60552931713</v>
      </c>
      <c r="H55" s="2"/>
      <c r="I55" s="2" t="s">
        <v>20</v>
      </c>
    </row>
    <row r="56" spans="1:9" x14ac:dyDescent="0.2">
      <c r="A56" s="2" t="s">
        <v>151</v>
      </c>
      <c r="B56" s="2"/>
      <c r="C56" s="5" t="s">
        <v>120</v>
      </c>
      <c r="D56" s="7" t="s">
        <v>320</v>
      </c>
      <c r="E56" s="8" t="s">
        <v>121</v>
      </c>
      <c r="F56" s="7" t="s">
        <v>300</v>
      </c>
      <c r="G56" s="6">
        <v>43348.608402743055</v>
      </c>
      <c r="H56" s="2"/>
      <c r="I56" s="2" t="s">
        <v>20</v>
      </c>
    </row>
    <row r="57" spans="1:9" ht="114.75" x14ac:dyDescent="0.2">
      <c r="A57" s="2" t="s">
        <v>152</v>
      </c>
      <c r="B57" s="2"/>
      <c r="C57" s="5" t="s">
        <v>153</v>
      </c>
      <c r="D57" s="7" t="s">
        <v>321</v>
      </c>
      <c r="E57" s="8" t="s">
        <v>154</v>
      </c>
      <c r="F57" s="7" t="s">
        <v>322</v>
      </c>
      <c r="G57" s="6">
        <v>43348.609383680552</v>
      </c>
      <c r="H57" s="2"/>
      <c r="I57" s="2" t="s">
        <v>20</v>
      </c>
    </row>
    <row r="58" spans="1:9" ht="25.5" x14ac:dyDescent="0.2">
      <c r="A58" s="2" t="s">
        <v>155</v>
      </c>
      <c r="B58" s="2"/>
      <c r="C58" s="5" t="s">
        <v>114</v>
      </c>
      <c r="D58" s="7" t="s">
        <v>295</v>
      </c>
      <c r="E58" s="8" t="s">
        <v>115</v>
      </c>
      <c r="F58" s="7" t="s">
        <v>296</v>
      </c>
      <c r="G58" s="6">
        <v>43348.611710648147</v>
      </c>
      <c r="H58" s="2"/>
      <c r="I58" s="2" t="s">
        <v>20</v>
      </c>
    </row>
    <row r="59" spans="1:9" ht="51" x14ac:dyDescent="0.2">
      <c r="A59" s="2" t="s">
        <v>156</v>
      </c>
      <c r="B59" s="2"/>
      <c r="C59" s="5" t="s">
        <v>157</v>
      </c>
      <c r="D59" s="7" t="s">
        <v>323</v>
      </c>
      <c r="E59" s="8" t="s">
        <v>158</v>
      </c>
      <c r="F59" s="7" t="s">
        <v>324</v>
      </c>
      <c r="G59" s="6">
        <v>43348.612305405091</v>
      </c>
      <c r="H59" s="2"/>
      <c r="I59" s="2" t="s">
        <v>20</v>
      </c>
    </row>
    <row r="60" spans="1:9" ht="76.5" x14ac:dyDescent="0.2">
      <c r="A60" s="2" t="s">
        <v>159</v>
      </c>
      <c r="B60" s="2"/>
      <c r="C60" s="5" t="s">
        <v>160</v>
      </c>
      <c r="D60" s="7" t="s">
        <v>325</v>
      </c>
      <c r="E60" s="8" t="s">
        <v>161</v>
      </c>
      <c r="F60" s="7" t="s">
        <v>326</v>
      </c>
      <c r="G60" s="6">
        <v>43348.613729826386</v>
      </c>
      <c r="H60" s="2"/>
      <c r="I60" s="2" t="s">
        <v>20</v>
      </c>
    </row>
    <row r="61" spans="1:9" ht="51" x14ac:dyDescent="0.2">
      <c r="A61" s="2" t="s">
        <v>162</v>
      </c>
      <c r="B61" s="2"/>
      <c r="C61" s="5" t="s">
        <v>99</v>
      </c>
      <c r="D61" s="7" t="s">
        <v>287</v>
      </c>
      <c r="E61" s="8" t="s">
        <v>100</v>
      </c>
      <c r="F61" s="7" t="s">
        <v>288</v>
      </c>
      <c r="G61" s="6">
        <v>43348.615550196759</v>
      </c>
      <c r="H61" s="2"/>
      <c r="I61" s="2" t="s">
        <v>20</v>
      </c>
    </row>
    <row r="62" spans="1:9" ht="267.75" x14ac:dyDescent="0.2">
      <c r="A62" s="2" t="s">
        <v>2</v>
      </c>
      <c r="B62" s="2"/>
      <c r="C62" s="5" t="s">
        <v>329</v>
      </c>
      <c r="D62" s="7" t="s">
        <v>327</v>
      </c>
      <c r="E62" s="8" t="s">
        <v>163</v>
      </c>
      <c r="F62" s="7" t="s">
        <v>328</v>
      </c>
      <c r="G62" s="6">
        <v>43348.61650478009</v>
      </c>
      <c r="H62" s="2"/>
      <c r="I62" s="2" t="s">
        <v>20</v>
      </c>
    </row>
    <row r="63" spans="1:9" ht="51" x14ac:dyDescent="0.2">
      <c r="A63" s="2" t="s">
        <v>164</v>
      </c>
      <c r="B63" s="2"/>
      <c r="C63" s="5" t="s">
        <v>165</v>
      </c>
      <c r="D63" s="7" t="s">
        <v>330</v>
      </c>
      <c r="E63" s="8" t="s">
        <v>166</v>
      </c>
      <c r="F63" s="7" t="s">
        <v>331</v>
      </c>
      <c r="G63" s="6">
        <v>43348.618949884258</v>
      </c>
      <c r="H63" s="2"/>
      <c r="I63" s="2" t="s">
        <v>20</v>
      </c>
    </row>
    <row r="64" spans="1:9" ht="25.5" x14ac:dyDescent="0.2">
      <c r="A64" s="2" t="s">
        <v>167</v>
      </c>
      <c r="B64" s="2"/>
      <c r="C64" s="5" t="s">
        <v>89</v>
      </c>
      <c r="D64" s="7" t="s">
        <v>281</v>
      </c>
      <c r="E64" s="8" t="s">
        <v>90</v>
      </c>
      <c r="F64" s="7" t="s">
        <v>282</v>
      </c>
      <c r="G64" s="6">
        <v>43348.620918483794</v>
      </c>
      <c r="H64" s="2"/>
      <c r="I64" s="2" t="s">
        <v>20</v>
      </c>
    </row>
    <row r="65" spans="1:9" ht="127.5" x14ac:dyDescent="0.2">
      <c r="A65" s="2" t="s">
        <v>168</v>
      </c>
      <c r="B65" s="2"/>
      <c r="C65" s="5" t="s">
        <v>329</v>
      </c>
      <c r="D65" s="7" t="s">
        <v>327</v>
      </c>
      <c r="E65" s="8" t="s">
        <v>163</v>
      </c>
      <c r="F65" s="7" t="s">
        <v>328</v>
      </c>
      <c r="G65" s="6">
        <v>43348.623107175925</v>
      </c>
      <c r="H65" s="2"/>
      <c r="I65" s="2" t="s">
        <v>20</v>
      </c>
    </row>
    <row r="66" spans="1:9" ht="25.5" x14ac:dyDescent="0.2">
      <c r="A66" s="2" t="s">
        <v>169</v>
      </c>
      <c r="B66" s="2"/>
      <c r="C66" s="5" t="s">
        <v>170</v>
      </c>
      <c r="D66" s="7" t="s">
        <v>332</v>
      </c>
      <c r="E66" s="8" t="s">
        <v>171</v>
      </c>
      <c r="F66" s="7" t="s">
        <v>333</v>
      </c>
      <c r="G66" s="6">
        <v>43348.623131562497</v>
      </c>
      <c r="H66" s="2"/>
      <c r="I66" s="2" t="s">
        <v>20</v>
      </c>
    </row>
    <row r="67" spans="1:9" ht="25.5" x14ac:dyDescent="0.2">
      <c r="A67" s="2" t="s">
        <v>172</v>
      </c>
      <c r="B67" s="2"/>
      <c r="C67" s="5" t="s">
        <v>173</v>
      </c>
      <c r="D67" s="7" t="s">
        <v>334</v>
      </c>
      <c r="E67" s="8" t="s">
        <v>174</v>
      </c>
      <c r="F67" s="7" t="s">
        <v>335</v>
      </c>
      <c r="G67" s="6">
        <v>43348.623646377317</v>
      </c>
      <c r="H67" s="2"/>
      <c r="I67" s="2" t="s">
        <v>20</v>
      </c>
    </row>
    <row r="68" spans="1:9" ht="127.5" x14ac:dyDescent="0.2">
      <c r="A68" s="2" t="s">
        <v>3</v>
      </c>
      <c r="B68" s="2"/>
      <c r="C68" s="5" t="s">
        <v>175</v>
      </c>
      <c r="D68" s="7" t="s">
        <v>336</v>
      </c>
      <c r="E68" s="8" t="s">
        <v>176</v>
      </c>
      <c r="F68" s="7" t="s">
        <v>337</v>
      </c>
      <c r="G68" s="6">
        <v>43348.625506562501</v>
      </c>
      <c r="H68" s="2"/>
      <c r="I68" s="2" t="s">
        <v>20</v>
      </c>
    </row>
    <row r="69" spans="1:9" ht="38.25" x14ac:dyDescent="0.2">
      <c r="A69" s="2" t="s">
        <v>177</v>
      </c>
      <c r="B69" s="2"/>
      <c r="C69" s="5" t="s">
        <v>178</v>
      </c>
      <c r="D69" s="7" t="s">
        <v>338</v>
      </c>
      <c r="E69" s="8" t="s">
        <v>179</v>
      </c>
      <c r="F69" s="7" t="s">
        <v>339</v>
      </c>
      <c r="G69" s="6">
        <v>43348.632868900459</v>
      </c>
      <c r="H69" s="2"/>
      <c r="I69" s="2" t="s">
        <v>20</v>
      </c>
    </row>
    <row r="70" spans="1:9" ht="140.25" x14ac:dyDescent="0.2">
      <c r="A70" s="2" t="s">
        <v>4</v>
      </c>
      <c r="B70" s="2"/>
      <c r="C70" s="5" t="s">
        <v>148</v>
      </c>
      <c r="D70" s="7" t="s">
        <v>318</v>
      </c>
      <c r="E70" s="8" t="s">
        <v>149</v>
      </c>
      <c r="F70" s="7" t="s">
        <v>319</v>
      </c>
      <c r="G70" s="6">
        <v>43348.633493715279</v>
      </c>
      <c r="H70" s="2"/>
      <c r="I70" s="2" t="s">
        <v>20</v>
      </c>
    </row>
    <row r="71" spans="1:9" ht="51" x14ac:dyDescent="0.2">
      <c r="A71" s="2" t="s">
        <v>180</v>
      </c>
      <c r="B71" s="2"/>
      <c r="C71" s="5" t="s">
        <v>153</v>
      </c>
      <c r="D71" s="7" t="s">
        <v>321</v>
      </c>
      <c r="E71" s="8" t="s">
        <v>154</v>
      </c>
      <c r="F71" s="7" t="s">
        <v>322</v>
      </c>
      <c r="G71" s="6">
        <v>43348.636770682868</v>
      </c>
      <c r="H71" s="2"/>
      <c r="I71" s="2" t="s">
        <v>20</v>
      </c>
    </row>
    <row r="72" spans="1:9" ht="38.25" x14ac:dyDescent="0.2">
      <c r="A72" s="2" t="s">
        <v>181</v>
      </c>
      <c r="B72" s="2"/>
      <c r="C72" s="5" t="s">
        <v>105</v>
      </c>
      <c r="D72" s="7" t="s">
        <v>291</v>
      </c>
      <c r="E72" s="8" t="s">
        <v>106</v>
      </c>
      <c r="F72" s="7" t="s">
        <v>292</v>
      </c>
      <c r="G72" s="6">
        <v>43348.6368315625</v>
      </c>
      <c r="H72" s="2"/>
      <c r="I72" s="2" t="s">
        <v>20</v>
      </c>
    </row>
    <row r="73" spans="1:9" ht="89.25" x14ac:dyDescent="0.2">
      <c r="A73" s="2" t="s">
        <v>182</v>
      </c>
      <c r="B73" s="2"/>
      <c r="C73" s="5" t="s">
        <v>18</v>
      </c>
      <c r="D73" s="7" t="s">
        <v>246</v>
      </c>
      <c r="E73" s="8" t="s">
        <v>19</v>
      </c>
      <c r="F73" s="7" t="s">
        <v>247</v>
      </c>
      <c r="G73" s="6">
        <v>43348.638062418977</v>
      </c>
      <c r="H73" s="2"/>
      <c r="I73" s="2" t="s">
        <v>20</v>
      </c>
    </row>
    <row r="74" spans="1:9" ht="38.25" x14ac:dyDescent="0.2">
      <c r="A74" s="2" t="s">
        <v>183</v>
      </c>
      <c r="B74" s="2"/>
      <c r="C74" s="5" t="s">
        <v>105</v>
      </c>
      <c r="D74" s="7" t="s">
        <v>291</v>
      </c>
      <c r="E74" s="8" t="s">
        <v>106</v>
      </c>
      <c r="F74" s="7" t="s">
        <v>292</v>
      </c>
      <c r="G74" s="6">
        <v>43348.63978075231</v>
      </c>
      <c r="H74" s="2"/>
      <c r="I74" s="2" t="s">
        <v>20</v>
      </c>
    </row>
    <row r="75" spans="1:9" ht="89.25" x14ac:dyDescent="0.2">
      <c r="A75" s="2" t="s">
        <v>184</v>
      </c>
      <c r="B75" s="2"/>
      <c r="C75" s="5" t="s">
        <v>185</v>
      </c>
      <c r="D75" s="7" t="s">
        <v>340</v>
      </c>
      <c r="E75" s="8" t="s">
        <v>186</v>
      </c>
      <c r="F75" s="7" t="s">
        <v>341</v>
      </c>
      <c r="G75" s="6">
        <v>43348.641249768516</v>
      </c>
      <c r="H75" s="2"/>
      <c r="I75" s="2" t="s">
        <v>20</v>
      </c>
    </row>
    <row r="76" spans="1:9" ht="114.75" x14ac:dyDescent="0.2">
      <c r="A76" s="2" t="s">
        <v>187</v>
      </c>
      <c r="B76" s="2"/>
      <c r="C76" s="5" t="s">
        <v>188</v>
      </c>
      <c r="D76" s="7" t="s">
        <v>342</v>
      </c>
      <c r="E76" s="8" t="s">
        <v>189</v>
      </c>
      <c r="F76" s="7" t="s">
        <v>343</v>
      </c>
      <c r="G76" s="6">
        <v>43348.641622222218</v>
      </c>
      <c r="H76" s="2"/>
      <c r="I76" s="2" t="s">
        <v>20</v>
      </c>
    </row>
    <row r="77" spans="1:9" ht="102" x14ac:dyDescent="0.2">
      <c r="A77" s="2" t="s">
        <v>190</v>
      </c>
      <c r="B77" s="2"/>
      <c r="C77" s="5" t="s">
        <v>191</v>
      </c>
      <c r="D77" s="7" t="s">
        <v>344</v>
      </c>
      <c r="E77" s="8" t="s">
        <v>192</v>
      </c>
      <c r="F77" s="7" t="s">
        <v>345</v>
      </c>
      <c r="G77" s="6">
        <v>43348.641790474532</v>
      </c>
      <c r="H77" s="2"/>
      <c r="I77" s="2" t="s">
        <v>20</v>
      </c>
    </row>
    <row r="78" spans="1:9" ht="25.5" x14ac:dyDescent="0.2">
      <c r="A78" s="2" t="s">
        <v>193</v>
      </c>
      <c r="B78" s="2"/>
      <c r="C78" s="5" t="s">
        <v>194</v>
      </c>
      <c r="D78" s="7" t="s">
        <v>346</v>
      </c>
      <c r="E78" s="8" t="s">
        <v>195</v>
      </c>
      <c r="F78" s="7" t="s">
        <v>347</v>
      </c>
      <c r="G78" s="6">
        <v>43348.643166168978</v>
      </c>
      <c r="H78" s="2"/>
      <c r="I78" s="2" t="s">
        <v>20</v>
      </c>
    </row>
    <row r="79" spans="1:9" ht="38.25" x14ac:dyDescent="0.2">
      <c r="A79" s="2" t="s">
        <v>196</v>
      </c>
      <c r="B79" s="2"/>
      <c r="C79" s="5" t="s">
        <v>105</v>
      </c>
      <c r="D79" s="7" t="s">
        <v>291</v>
      </c>
      <c r="E79" s="8" t="s">
        <v>106</v>
      </c>
      <c r="F79" s="7" t="s">
        <v>292</v>
      </c>
      <c r="G79" s="6">
        <v>43348.643208067129</v>
      </c>
      <c r="H79" s="2"/>
      <c r="I79" s="2" t="s">
        <v>20</v>
      </c>
    </row>
    <row r="80" spans="1:9" ht="114.75" x14ac:dyDescent="0.2">
      <c r="A80" s="2" t="s">
        <v>197</v>
      </c>
      <c r="B80" s="2"/>
      <c r="C80" s="5" t="s">
        <v>114</v>
      </c>
      <c r="D80" s="7" t="s">
        <v>295</v>
      </c>
      <c r="E80" s="8" t="s">
        <v>115</v>
      </c>
      <c r="F80" s="7" t="s">
        <v>296</v>
      </c>
      <c r="G80" s="6">
        <v>43348.643490625</v>
      </c>
      <c r="H80" s="2"/>
      <c r="I80" s="2" t="s">
        <v>20</v>
      </c>
    </row>
    <row r="81" spans="1:9" ht="51" x14ac:dyDescent="0.2">
      <c r="A81" s="2" t="s">
        <v>198</v>
      </c>
      <c r="B81" s="2"/>
      <c r="C81" s="5" t="s">
        <v>153</v>
      </c>
      <c r="D81" s="7" t="s">
        <v>321</v>
      </c>
      <c r="E81" s="8" t="s">
        <v>154</v>
      </c>
      <c r="F81" s="7" t="s">
        <v>322</v>
      </c>
      <c r="G81" s="6">
        <v>43348.643662881943</v>
      </c>
      <c r="H81" s="2"/>
      <c r="I81" s="2" t="s">
        <v>20</v>
      </c>
    </row>
    <row r="82" spans="1:9" ht="242.25" x14ac:dyDescent="0.2">
      <c r="A82" s="2" t="s">
        <v>5</v>
      </c>
      <c r="B82" s="2"/>
      <c r="C82" s="5" t="s">
        <v>199</v>
      </c>
      <c r="D82" s="7" t="s">
        <v>348</v>
      </c>
      <c r="E82" s="8" t="s">
        <v>200</v>
      </c>
      <c r="F82" s="7" t="s">
        <v>349</v>
      </c>
      <c r="G82" s="6">
        <v>43348.643866319442</v>
      </c>
      <c r="H82" s="2"/>
      <c r="I82" s="2" t="s">
        <v>20</v>
      </c>
    </row>
    <row r="83" spans="1:9" ht="25.5" x14ac:dyDescent="0.2">
      <c r="A83" s="2" t="s">
        <v>201</v>
      </c>
      <c r="B83" s="2"/>
      <c r="C83" s="5" t="s">
        <v>202</v>
      </c>
      <c r="D83" s="7" t="s">
        <v>350</v>
      </c>
      <c r="E83" s="8" t="s">
        <v>203</v>
      </c>
      <c r="F83" s="7" t="s">
        <v>351</v>
      </c>
      <c r="G83" s="6">
        <v>43348.645569560184</v>
      </c>
      <c r="H83" s="2"/>
      <c r="I83" s="2" t="s">
        <v>20</v>
      </c>
    </row>
    <row r="84" spans="1:9" ht="38.25" x14ac:dyDescent="0.2">
      <c r="A84" s="2" t="s">
        <v>204</v>
      </c>
      <c r="B84" s="2"/>
      <c r="C84" s="5" t="s">
        <v>89</v>
      </c>
      <c r="D84" s="7" t="s">
        <v>281</v>
      </c>
      <c r="E84" s="8" t="s">
        <v>90</v>
      </c>
      <c r="F84" s="7" t="s">
        <v>282</v>
      </c>
      <c r="G84" s="6">
        <v>43348.64630674768</v>
      </c>
      <c r="H84" s="2"/>
      <c r="I84" s="2" t="s">
        <v>20</v>
      </c>
    </row>
    <row r="85" spans="1:9" ht="191.25" x14ac:dyDescent="0.2">
      <c r="A85" s="2" t="s">
        <v>6</v>
      </c>
      <c r="B85" s="2"/>
      <c r="C85" s="5" t="s">
        <v>175</v>
      </c>
      <c r="D85" s="7" t="s">
        <v>336</v>
      </c>
      <c r="E85" s="8" t="s">
        <v>176</v>
      </c>
      <c r="F85" s="7" t="s">
        <v>337</v>
      </c>
      <c r="G85" s="6">
        <v>43348.647347106482</v>
      </c>
      <c r="H85" s="2"/>
      <c r="I85" s="2" t="s">
        <v>20</v>
      </c>
    </row>
    <row r="86" spans="1:9" ht="76.5" x14ac:dyDescent="0.2">
      <c r="A86" s="2" t="s">
        <v>205</v>
      </c>
      <c r="B86" s="2"/>
      <c r="C86" s="5" t="s">
        <v>206</v>
      </c>
      <c r="D86" s="7" t="s">
        <v>352</v>
      </c>
      <c r="E86" s="8" t="s">
        <v>207</v>
      </c>
      <c r="F86" s="7" t="s">
        <v>353</v>
      </c>
      <c r="G86" s="6">
        <v>43348.647475891201</v>
      </c>
      <c r="H86" s="2"/>
      <c r="I86" s="2" t="s">
        <v>20</v>
      </c>
    </row>
    <row r="87" spans="1:9" ht="63.75" x14ac:dyDescent="0.2">
      <c r="A87" s="2" t="s">
        <v>208</v>
      </c>
      <c r="B87" s="2"/>
      <c r="C87" s="5" t="s">
        <v>194</v>
      </c>
      <c r="D87" s="7" t="s">
        <v>346</v>
      </c>
      <c r="E87" s="8" t="s">
        <v>195</v>
      </c>
      <c r="F87" s="7" t="s">
        <v>347</v>
      </c>
      <c r="G87" s="6">
        <v>43348.647795636571</v>
      </c>
      <c r="H87" s="2"/>
      <c r="I87" s="2" t="s">
        <v>20</v>
      </c>
    </row>
    <row r="88" spans="1:9" ht="140.25" x14ac:dyDescent="0.2">
      <c r="A88" s="2" t="s">
        <v>209</v>
      </c>
      <c r="B88" s="2"/>
      <c r="C88" s="5" t="s">
        <v>210</v>
      </c>
      <c r="D88" s="7" t="s">
        <v>354</v>
      </c>
      <c r="E88" s="8" t="s">
        <v>211</v>
      </c>
      <c r="F88" s="7" t="s">
        <v>355</v>
      </c>
      <c r="G88" s="6">
        <v>43348.648917789353</v>
      </c>
      <c r="H88" s="2"/>
      <c r="I88" s="2" t="s">
        <v>20</v>
      </c>
    </row>
    <row r="89" spans="1:9" ht="51" x14ac:dyDescent="0.2">
      <c r="A89" s="2" t="s">
        <v>212</v>
      </c>
      <c r="B89" s="2"/>
      <c r="C89" s="5" t="s">
        <v>213</v>
      </c>
      <c r="D89" s="7" t="s">
        <v>356</v>
      </c>
      <c r="E89" s="8" t="s">
        <v>214</v>
      </c>
      <c r="F89" s="7" t="s">
        <v>357</v>
      </c>
      <c r="G89" s="6">
        <v>43348.649885914347</v>
      </c>
      <c r="H89" s="2"/>
      <c r="I89" s="2" t="s">
        <v>20</v>
      </c>
    </row>
    <row r="90" spans="1:9" ht="127.5" x14ac:dyDescent="0.2">
      <c r="A90" s="2" t="s">
        <v>215</v>
      </c>
      <c r="B90" s="2"/>
      <c r="C90" s="5" t="s">
        <v>89</v>
      </c>
      <c r="D90" s="7" t="s">
        <v>281</v>
      </c>
      <c r="E90" s="8" t="s">
        <v>90</v>
      </c>
      <c r="F90" s="7" t="s">
        <v>282</v>
      </c>
      <c r="G90" s="6">
        <v>43348.6536815625</v>
      </c>
      <c r="H90" s="2"/>
      <c r="I90" s="2" t="s">
        <v>20</v>
      </c>
    </row>
    <row r="91" spans="1:9" ht="51" x14ac:dyDescent="0.2">
      <c r="A91" s="2" t="s">
        <v>216</v>
      </c>
      <c r="B91" s="2"/>
      <c r="C91" s="5" t="s">
        <v>191</v>
      </c>
      <c r="D91" s="7" t="s">
        <v>344</v>
      </c>
      <c r="E91" s="8" t="s">
        <v>192</v>
      </c>
      <c r="F91" s="7" t="s">
        <v>345</v>
      </c>
      <c r="G91" s="6">
        <v>43348.653707407408</v>
      </c>
      <c r="H91" s="2"/>
      <c r="I91" s="2" t="s">
        <v>20</v>
      </c>
    </row>
    <row r="92" spans="1:9" ht="63.75" x14ac:dyDescent="0.2">
      <c r="A92" s="2" t="s">
        <v>217</v>
      </c>
      <c r="B92" s="2"/>
      <c r="C92" s="5" t="s">
        <v>213</v>
      </c>
      <c r="D92" s="7" t="s">
        <v>356</v>
      </c>
      <c r="E92" s="8" t="s">
        <v>214</v>
      </c>
      <c r="F92" s="7" t="s">
        <v>357</v>
      </c>
      <c r="G92" s="6">
        <v>43348.654912928236</v>
      </c>
      <c r="H92" s="2"/>
      <c r="I92" s="2" t="s">
        <v>20</v>
      </c>
    </row>
    <row r="93" spans="1:9" ht="63.75" x14ac:dyDescent="0.2">
      <c r="A93" s="2" t="s">
        <v>218</v>
      </c>
      <c r="B93" s="2"/>
      <c r="C93" s="5" t="s">
        <v>105</v>
      </c>
      <c r="D93" s="7" t="s">
        <v>291</v>
      </c>
      <c r="E93" s="8" t="s">
        <v>106</v>
      </c>
      <c r="F93" s="7" t="s">
        <v>292</v>
      </c>
      <c r="G93" s="6">
        <v>43348.65563306713</v>
      </c>
      <c r="H93" s="2"/>
      <c r="I93" s="2" t="s">
        <v>20</v>
      </c>
    </row>
    <row r="94" spans="1:9" ht="51" x14ac:dyDescent="0.2">
      <c r="A94" s="2" t="s">
        <v>219</v>
      </c>
      <c r="B94" s="2"/>
      <c r="C94" s="5" t="s">
        <v>220</v>
      </c>
      <c r="D94" s="7" t="s">
        <v>358</v>
      </c>
      <c r="E94" s="8" t="s">
        <v>221</v>
      </c>
      <c r="F94" s="7" t="s">
        <v>359</v>
      </c>
      <c r="G94" s="6">
        <v>43348.655699803239</v>
      </c>
      <c r="H94" s="2"/>
      <c r="I94" s="2" t="s">
        <v>20</v>
      </c>
    </row>
    <row r="95" spans="1:9" ht="25.5" x14ac:dyDescent="0.2">
      <c r="A95" s="2" t="s">
        <v>222</v>
      </c>
      <c r="B95" s="2"/>
      <c r="C95" s="5" t="s">
        <v>223</v>
      </c>
      <c r="D95" s="7" t="s">
        <v>360</v>
      </c>
      <c r="E95" s="8" t="s">
        <v>224</v>
      </c>
      <c r="F95" s="7" t="s">
        <v>361</v>
      </c>
      <c r="G95" s="6">
        <v>43348.656224305552</v>
      </c>
      <c r="H95" s="2"/>
      <c r="I95" s="2" t="s">
        <v>20</v>
      </c>
    </row>
    <row r="96" spans="1:9" ht="25.5" x14ac:dyDescent="0.2">
      <c r="A96" s="2" t="s">
        <v>225</v>
      </c>
      <c r="B96" s="2"/>
      <c r="C96" s="5" t="s">
        <v>46</v>
      </c>
      <c r="D96" s="7" t="s">
        <v>362</v>
      </c>
      <c r="E96" s="8" t="s">
        <v>47</v>
      </c>
      <c r="F96" s="7" t="s">
        <v>363</v>
      </c>
      <c r="G96" s="6">
        <v>43348.658422025459</v>
      </c>
      <c r="H96" s="2"/>
      <c r="I96" s="2" t="s">
        <v>20</v>
      </c>
    </row>
    <row r="97" spans="1:9" ht="102" x14ac:dyDescent="0.2">
      <c r="A97" s="2" t="s">
        <v>226</v>
      </c>
      <c r="B97" s="2"/>
      <c r="C97" s="5" t="s">
        <v>227</v>
      </c>
      <c r="D97" s="7" t="s">
        <v>364</v>
      </c>
      <c r="E97" s="8" t="s">
        <v>228</v>
      </c>
      <c r="F97" s="7" t="s">
        <v>365</v>
      </c>
      <c r="G97" s="6">
        <v>43348.658845601851</v>
      </c>
      <c r="H97" s="2"/>
      <c r="I97" s="2" t="s">
        <v>20</v>
      </c>
    </row>
    <row r="98" spans="1:9" ht="89.25" x14ac:dyDescent="0.2">
      <c r="A98" s="2" t="s">
        <v>229</v>
      </c>
      <c r="B98" s="2"/>
      <c r="C98" s="5" t="s">
        <v>230</v>
      </c>
      <c r="D98" s="7" t="s">
        <v>271</v>
      </c>
      <c r="E98" s="8" t="s">
        <v>231</v>
      </c>
      <c r="F98" s="7" t="s">
        <v>366</v>
      </c>
      <c r="G98" s="6">
        <v>43348.660007291663</v>
      </c>
      <c r="H98" s="2"/>
      <c r="I98" s="2" t="s">
        <v>20</v>
      </c>
    </row>
    <row r="99" spans="1:9" ht="153" x14ac:dyDescent="0.2">
      <c r="A99" s="2" t="s">
        <v>7</v>
      </c>
      <c r="B99" s="2"/>
      <c r="C99" s="5" t="s">
        <v>232</v>
      </c>
      <c r="D99" s="7" t="s">
        <v>367</v>
      </c>
      <c r="E99" s="8" t="s">
        <v>233</v>
      </c>
      <c r="F99" s="7" t="s">
        <v>368</v>
      </c>
      <c r="G99" s="6">
        <v>43348.662305439815</v>
      </c>
      <c r="H99" s="2"/>
      <c r="I99" s="2" t="s">
        <v>20</v>
      </c>
    </row>
    <row r="100" spans="1:9" ht="38.25" x14ac:dyDescent="0.2">
      <c r="A100" s="2" t="s">
        <v>234</v>
      </c>
      <c r="B100" s="2"/>
      <c r="C100" s="5" t="s">
        <v>223</v>
      </c>
      <c r="D100" s="7" t="s">
        <v>360</v>
      </c>
      <c r="E100" s="8" t="s">
        <v>224</v>
      </c>
      <c r="F100" s="7" t="s">
        <v>361</v>
      </c>
      <c r="G100" s="6">
        <v>43348.662969328703</v>
      </c>
      <c r="H100" s="2"/>
      <c r="I100" s="2" t="s">
        <v>20</v>
      </c>
    </row>
    <row r="101" spans="1:9" ht="89.25" x14ac:dyDescent="0.2">
      <c r="A101" s="2" t="s">
        <v>235</v>
      </c>
      <c r="B101" s="2"/>
      <c r="C101" s="5" t="s">
        <v>236</v>
      </c>
      <c r="D101" s="7" t="s">
        <v>369</v>
      </c>
      <c r="E101" s="8" t="s">
        <v>237</v>
      </c>
      <c r="F101" s="7" t="s">
        <v>370</v>
      </c>
      <c r="G101" s="6">
        <v>43348.663611921293</v>
      </c>
      <c r="H101" s="2"/>
      <c r="I101" s="2" t="s">
        <v>20</v>
      </c>
    </row>
    <row r="102" spans="1:9" ht="38.25" x14ac:dyDescent="0.2">
      <c r="A102" s="2" t="s">
        <v>238</v>
      </c>
      <c r="B102" s="2"/>
      <c r="C102" s="5" t="s">
        <v>239</v>
      </c>
      <c r="D102" s="7" t="s">
        <v>371</v>
      </c>
      <c r="E102" s="8" t="s">
        <v>240</v>
      </c>
      <c r="F102" s="7" t="s">
        <v>372</v>
      </c>
      <c r="G102" s="6">
        <v>43348.663656909717</v>
      </c>
      <c r="H102" s="2"/>
      <c r="I102" s="2" t="s">
        <v>20</v>
      </c>
    </row>
    <row r="103" spans="1:9" ht="25.5" x14ac:dyDescent="0.2">
      <c r="A103" s="2" t="s">
        <v>241</v>
      </c>
      <c r="B103" s="2"/>
      <c r="C103" s="5" t="s">
        <v>223</v>
      </c>
      <c r="D103" s="7" t="s">
        <v>360</v>
      </c>
      <c r="E103" s="8" t="s">
        <v>224</v>
      </c>
      <c r="F103" s="7" t="s">
        <v>361</v>
      </c>
      <c r="G103" s="6">
        <v>43348.664003206017</v>
      </c>
      <c r="H103" s="2"/>
      <c r="I103" s="2" t="s">
        <v>20</v>
      </c>
    </row>
    <row r="104" spans="1:9" ht="114.75" x14ac:dyDescent="0.2">
      <c r="A104" s="2" t="s">
        <v>242</v>
      </c>
      <c r="B104" s="2"/>
      <c r="C104" s="5" t="s">
        <v>243</v>
      </c>
      <c r="D104" s="7" t="s">
        <v>373</v>
      </c>
      <c r="E104" s="8" t="s">
        <v>244</v>
      </c>
      <c r="F104" s="7" t="s">
        <v>374</v>
      </c>
      <c r="G104" s="6">
        <v>43348.667162731479</v>
      </c>
      <c r="H104" s="2"/>
      <c r="I104" s="2" t="s">
        <v>20</v>
      </c>
    </row>
    <row r="105" spans="1:9" ht="409.6" hidden="1" customHeight="1" x14ac:dyDescent="0.2"/>
  </sheetData>
  <mergeCells count="1">
    <mergeCell ref="A1:I1"/>
  </mergeCells>
  <phoneticPr fontId="0" type="noConversion"/>
  <pageMargins left="0.5" right="0.5" top="1" bottom="1" header="1" footer="1"/>
  <pageSetup paperSize="0" orientation="landscape" horizontalDpi="0" verticalDpi="0"/>
  <headerFooter alignWithMargins="0">
    <oddFooter>&amp;L&amp;C&amp;R</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8"/>
  <sheetViews>
    <sheetView showGridLines="0" topLeftCell="A34" workbookViewId="0">
      <selection activeCell="F16" sqref="F16"/>
    </sheetView>
  </sheetViews>
  <sheetFormatPr defaultRowHeight="12.75" x14ac:dyDescent="0.2"/>
  <cols>
    <col min="1" max="1" width="23.85546875" customWidth="1"/>
    <col min="2" max="2" width="24" customWidth="1"/>
    <col min="3" max="3" width="24.140625" customWidth="1"/>
    <col min="4" max="4" width="24" customWidth="1"/>
    <col min="5" max="6" width="23.85546875" customWidth="1"/>
    <col min="7" max="8" width="24.140625" customWidth="1"/>
    <col min="9" max="9" width="17.140625" customWidth="1"/>
    <col min="10" max="10" width="0" hidden="1" customWidth="1"/>
  </cols>
  <sheetData>
    <row r="1" spans="1:9" ht="26.1" customHeight="1" x14ac:dyDescent="0.2">
      <c r="A1" s="21" t="s">
        <v>8</v>
      </c>
      <c r="B1" s="22"/>
      <c r="C1" s="22"/>
      <c r="D1" s="22"/>
      <c r="E1" s="22"/>
      <c r="F1" s="22"/>
      <c r="G1" s="22"/>
      <c r="H1" s="22"/>
      <c r="I1" s="22"/>
    </row>
    <row r="2" spans="1:9" ht="14.25" x14ac:dyDescent="0.2">
      <c r="A2" s="1" t="s">
        <v>9</v>
      </c>
      <c r="B2" s="1" t="s">
        <v>10</v>
      </c>
      <c r="C2" s="1" t="s">
        <v>11</v>
      </c>
      <c r="D2" s="1" t="s">
        <v>12</v>
      </c>
      <c r="E2" s="1" t="s">
        <v>13</v>
      </c>
      <c r="F2" s="1" t="s">
        <v>245</v>
      </c>
      <c r="G2" s="1" t="s">
        <v>14</v>
      </c>
      <c r="H2" s="1" t="s">
        <v>15</v>
      </c>
      <c r="I2" s="1" t="s">
        <v>16</v>
      </c>
    </row>
    <row r="3" spans="1:9" ht="25.5" x14ac:dyDescent="0.2">
      <c r="A3" s="2" t="s">
        <v>17</v>
      </c>
      <c r="B3" s="2"/>
      <c r="C3" s="2" t="s">
        <v>18</v>
      </c>
      <c r="D3" s="11" t="str">
        <f>VLOOKUP(C3, 'All Questions'!$C$3:$I$104,2,FALSE)</f>
        <v>Holy Name Home Care</v>
      </c>
      <c r="E3" s="2" t="s">
        <v>19</v>
      </c>
      <c r="F3" s="11" t="str">
        <f>VLOOKUP(C3,'All Questions'!$C$3:$I$104,4,FALSE)</f>
        <v>201-833-3000 x2316</v>
      </c>
      <c r="G3" s="3">
        <v>43348.578409293979</v>
      </c>
      <c r="H3" s="2"/>
      <c r="I3" s="2" t="s">
        <v>20</v>
      </c>
    </row>
    <row r="4" spans="1:9" ht="25.5" x14ac:dyDescent="0.2">
      <c r="A4" s="2" t="s">
        <v>24</v>
      </c>
      <c r="B4" s="2"/>
      <c r="C4" s="2" t="s">
        <v>25</v>
      </c>
      <c r="D4" s="11" t="str">
        <f>VLOOKUP(C4, 'All Questions'!$C$3:$I$104,2,FALSE)</f>
        <v>Washington County Public Health and Home Care</v>
      </c>
      <c r="E4" s="2" t="s">
        <v>26</v>
      </c>
      <c r="F4" s="11" t="str">
        <f>VLOOKUP(C4,'All Questions'!$C$3:$I$104,4,FALSE)</f>
        <v>319-653-7758</v>
      </c>
      <c r="G4" s="3">
        <v>43348.580439664351</v>
      </c>
      <c r="H4" s="2"/>
      <c r="I4" s="2" t="s">
        <v>20</v>
      </c>
    </row>
    <row r="5" spans="1:9" ht="89.25" x14ac:dyDescent="0.2">
      <c r="A5" s="2" t="s">
        <v>27</v>
      </c>
      <c r="B5" s="2"/>
      <c r="C5" s="2" t="s">
        <v>28</v>
      </c>
      <c r="D5" s="11" t="str">
        <f>VLOOKUP(C5, 'All Questions'!$C$3:$I$104,2,FALSE)</f>
        <v>The Care Team</v>
      </c>
      <c r="E5" s="2" t="s">
        <v>29</v>
      </c>
      <c r="F5" s="11" t="str">
        <f>VLOOKUP(C5,'All Questions'!$C$3:$I$104,4,FALSE)</f>
        <v>248-212-0390</v>
      </c>
      <c r="G5" s="3">
        <v>43348.583324652776</v>
      </c>
      <c r="H5" s="2"/>
      <c r="I5" s="2" t="s">
        <v>20</v>
      </c>
    </row>
    <row r="6" spans="1:9" ht="25.5" x14ac:dyDescent="0.2">
      <c r="A6" s="2" t="s">
        <v>30</v>
      </c>
      <c r="B6" s="2"/>
      <c r="C6" s="2" t="s">
        <v>31</v>
      </c>
      <c r="D6" s="11" t="str">
        <f>VLOOKUP(C6, 'All Questions'!$C$3:$I$104,2,FALSE)</f>
        <v>OhioHealth Home Care</v>
      </c>
      <c r="E6" s="2" t="s">
        <v>32</v>
      </c>
      <c r="F6" s="11" t="str">
        <f>VLOOKUP(C6,'All Questions'!$C$3:$I$104,4,FALSE)</f>
        <v>614-566-0878</v>
      </c>
      <c r="G6" s="3">
        <v>43348.583771678241</v>
      </c>
      <c r="H6" s="2"/>
      <c r="I6" s="2" t="s">
        <v>20</v>
      </c>
    </row>
    <row r="7" spans="1:9" ht="25.5" x14ac:dyDescent="0.2">
      <c r="A7" s="2" t="s">
        <v>33</v>
      </c>
      <c r="B7" s="2"/>
      <c r="C7" s="2" t="s">
        <v>34</v>
      </c>
      <c r="D7" s="11" t="str">
        <f>VLOOKUP(C7, 'All Questions'!$C$3:$I$104,2,FALSE)</f>
        <v>American Premier Home Health Care</v>
      </c>
      <c r="E7" s="2" t="s">
        <v>35</v>
      </c>
      <c r="F7" s="11" t="str">
        <f>VLOOKUP(C7,'All Questions'!$C$3:$I$104,4,FALSE)</f>
        <v>602-287-0003</v>
      </c>
      <c r="G7" s="3">
        <v>43348.584035104162</v>
      </c>
      <c r="H7" s="2"/>
      <c r="I7" s="2" t="s">
        <v>20</v>
      </c>
    </row>
    <row r="8" spans="1:9" ht="382.5" x14ac:dyDescent="0.2">
      <c r="A8" s="2" t="s">
        <v>36</v>
      </c>
      <c r="B8" s="2" t="s">
        <v>0</v>
      </c>
      <c r="C8" s="2" t="s">
        <v>37</v>
      </c>
      <c r="D8" s="11" t="str">
        <f>VLOOKUP(C8, 'All Questions'!$C$3:$I$104,2,FALSE)</f>
        <v>vna of cape cod</v>
      </c>
      <c r="E8" s="2" t="s">
        <v>38</v>
      </c>
      <c r="F8" s="11" t="str">
        <f>VLOOKUP(C8,'All Questions'!$C$3:$I$104,4,FALSE)</f>
        <v>508-957-7421</v>
      </c>
      <c r="G8" s="3">
        <v>43348.584143090273</v>
      </c>
      <c r="H8" s="3">
        <v>43348.598379780087</v>
      </c>
      <c r="I8" s="2" t="s">
        <v>20</v>
      </c>
    </row>
    <row r="9" spans="1:9" ht="25.5" x14ac:dyDescent="0.2">
      <c r="A9" s="2" t="s">
        <v>39</v>
      </c>
      <c r="B9" s="2"/>
      <c r="C9" s="2" t="s">
        <v>40</v>
      </c>
      <c r="D9" s="11"/>
      <c r="E9" s="2" t="s">
        <v>41</v>
      </c>
      <c r="F9" s="11"/>
      <c r="G9" s="3">
        <v>43348.585348298606</v>
      </c>
      <c r="H9" s="2"/>
      <c r="I9" s="2" t="s">
        <v>20</v>
      </c>
    </row>
    <row r="10" spans="1:9" ht="25.5" x14ac:dyDescent="0.2">
      <c r="A10" s="2" t="s">
        <v>42</v>
      </c>
      <c r="B10" s="2"/>
      <c r="C10" s="2" t="s">
        <v>43</v>
      </c>
      <c r="D10" s="11" t="str">
        <f>VLOOKUP(C10, 'All Questions'!$C$3:$I$104,2,FALSE)</f>
        <v>Serenity Home Health</v>
      </c>
      <c r="E10" s="2" t="s">
        <v>44</v>
      </c>
      <c r="F10" s="11" t="str">
        <f>VLOOKUP(C10,'All Questions'!$C$3:$I$104,4,FALSE)</f>
        <v>316-258-2306</v>
      </c>
      <c r="G10" s="3">
        <v>43348.585650000001</v>
      </c>
      <c r="H10" s="2"/>
      <c r="I10" s="2" t="s">
        <v>20</v>
      </c>
    </row>
    <row r="11" spans="1:9" ht="25.5" x14ac:dyDescent="0.2">
      <c r="A11" s="2" t="s">
        <v>45</v>
      </c>
      <c r="B11" s="2"/>
      <c r="C11" s="2" t="s">
        <v>46</v>
      </c>
      <c r="D11" s="11" t="str">
        <f>VLOOKUP(C11, 'All Questions'!$C$3:$I$104,2,FALSE)</f>
        <v>Enloe Medical Center</v>
      </c>
      <c r="E11" s="2" t="s">
        <v>47</v>
      </c>
      <c r="F11" s="11" t="str">
        <f>VLOOKUP(C11,'All Questions'!$C$3:$I$104,4,FALSE)</f>
        <v>530-332-6146</v>
      </c>
      <c r="G11" s="3">
        <v>43348.585782372684</v>
      </c>
      <c r="H11" s="2"/>
      <c r="I11" s="2" t="s">
        <v>20</v>
      </c>
    </row>
    <row r="12" spans="1:9" ht="25.5" x14ac:dyDescent="0.2">
      <c r="A12" s="2" t="s">
        <v>48</v>
      </c>
      <c r="B12" s="2"/>
      <c r="C12" s="2" t="s">
        <v>49</v>
      </c>
      <c r="D12" s="11"/>
      <c r="E12" s="2" t="s">
        <v>50</v>
      </c>
      <c r="F12" s="11" t="str">
        <f>VLOOKUP(C12,'All Questions'!$C$3:$I$104,4,FALSE)</f>
        <v>916.552.8750</v>
      </c>
      <c r="G12" s="3">
        <v>43348.58595119213</v>
      </c>
      <c r="H12" s="2"/>
      <c r="I12" s="2" t="s">
        <v>20</v>
      </c>
    </row>
    <row r="13" spans="1:9" ht="51" x14ac:dyDescent="0.2">
      <c r="A13" s="2" t="s">
        <v>51</v>
      </c>
      <c r="B13" s="2"/>
      <c r="C13" s="2" t="s">
        <v>52</v>
      </c>
      <c r="D13" s="11"/>
      <c r="E13" s="2" t="s">
        <v>53</v>
      </c>
      <c r="F13" s="11"/>
      <c r="G13" s="3">
        <v>43348.587308946757</v>
      </c>
      <c r="H13" s="2"/>
      <c r="I13" s="2" t="s">
        <v>20</v>
      </c>
    </row>
    <row r="14" spans="1:9" ht="51" x14ac:dyDescent="0.2">
      <c r="A14" s="2" t="s">
        <v>54</v>
      </c>
      <c r="B14" s="2"/>
      <c r="C14" s="2" t="s">
        <v>55</v>
      </c>
      <c r="D14" s="11" t="str">
        <f>VLOOKUP(C14, 'All Questions'!$C$3:$I$104,2,FALSE)</f>
        <v>Fazzi</v>
      </c>
      <c r="E14" s="2" t="s">
        <v>56</v>
      </c>
      <c r="F14" s="11" t="str">
        <f>VLOOKUP(C14,'All Questions'!$C$3:$I$104,4,FALSE)</f>
        <v>413-588-7877</v>
      </c>
      <c r="G14" s="3">
        <v>43348.587569675925</v>
      </c>
      <c r="H14" s="2"/>
      <c r="I14" s="2" t="s">
        <v>20</v>
      </c>
    </row>
    <row r="15" spans="1:9" ht="51" x14ac:dyDescent="0.2">
      <c r="A15" s="2" t="s">
        <v>57</v>
      </c>
      <c r="B15" s="2" t="s">
        <v>58</v>
      </c>
      <c r="C15" s="2" t="s">
        <v>28</v>
      </c>
      <c r="D15" s="11" t="str">
        <f>VLOOKUP(C15, 'All Questions'!$C$3:$I$104,2,FALSE)</f>
        <v>The Care Team</v>
      </c>
      <c r="E15" s="2" t="s">
        <v>29</v>
      </c>
      <c r="F15" s="11" t="str">
        <f>VLOOKUP(C15,'All Questions'!$C$3:$I$104,4,FALSE)</f>
        <v>248-212-0390</v>
      </c>
      <c r="G15" s="3">
        <v>43348.587693368056</v>
      </c>
      <c r="H15" s="3">
        <v>43348.602562499997</v>
      </c>
      <c r="I15" s="2" t="s">
        <v>20</v>
      </c>
    </row>
    <row r="16" spans="1:9" ht="25.5" x14ac:dyDescent="0.2">
      <c r="A16" s="2" t="s">
        <v>59</v>
      </c>
      <c r="B16" s="2"/>
      <c r="C16" s="2" t="s">
        <v>49</v>
      </c>
      <c r="D16" s="11"/>
      <c r="E16" s="2" t="s">
        <v>50</v>
      </c>
      <c r="F16" s="11" t="str">
        <f>VLOOKUP(C16,'All Questions'!$C$3:$I$104,4,FALSE)</f>
        <v>916.552.8750</v>
      </c>
      <c r="G16" s="3">
        <v>43348.588077581015</v>
      </c>
      <c r="H16" s="2"/>
      <c r="I16" s="2" t="s">
        <v>20</v>
      </c>
    </row>
    <row r="17" spans="1:9" ht="38.25" x14ac:dyDescent="0.2">
      <c r="A17" s="2" t="s">
        <v>60</v>
      </c>
      <c r="B17" s="2"/>
      <c r="C17" s="2" t="s">
        <v>61</v>
      </c>
      <c r="D17" s="11" t="str">
        <f>VLOOKUP(C17, 'All Questions'!$C$3:$I$104,2,FALSE)</f>
        <v>St. Lukes Home Care</v>
      </c>
      <c r="E17" s="2" t="s">
        <v>62</v>
      </c>
      <c r="F17" s="11" t="str">
        <f>VLOOKUP(C17,'All Questions'!$C$3:$I$104,4,FALSE)</f>
        <v>208-381-1548</v>
      </c>
      <c r="G17" s="3">
        <v>43348.588566168983</v>
      </c>
      <c r="H17" s="2"/>
      <c r="I17" s="2" t="s">
        <v>20</v>
      </c>
    </row>
    <row r="18" spans="1:9" ht="25.5" x14ac:dyDescent="0.2">
      <c r="A18" s="2" t="s">
        <v>63</v>
      </c>
      <c r="B18" s="2"/>
      <c r="C18" s="2" t="s">
        <v>64</v>
      </c>
      <c r="D18" s="11" t="str">
        <f>VLOOKUP(C18, 'All Questions'!$C$3:$I$104,2,FALSE)</f>
        <v>HopeHealth</v>
      </c>
      <c r="E18" s="2" t="s">
        <v>65</v>
      </c>
      <c r="F18" s="11" t="str">
        <f>VLOOKUP(C18,'All Questions'!$C$3:$I$104,4,FALSE)</f>
        <v>401-415-4203</v>
      </c>
      <c r="G18" s="3">
        <v>43348.588922951385</v>
      </c>
      <c r="H18" s="2"/>
      <c r="I18" s="2" t="s">
        <v>20</v>
      </c>
    </row>
    <row r="19" spans="1:9" ht="25.5" x14ac:dyDescent="0.2">
      <c r="A19" s="2" t="s">
        <v>66</v>
      </c>
      <c r="B19" s="2"/>
      <c r="C19" s="2" t="s">
        <v>64</v>
      </c>
      <c r="D19" s="11" t="str">
        <f>VLOOKUP(C19, 'All Questions'!$C$3:$I$104,2,FALSE)</f>
        <v>HopeHealth</v>
      </c>
      <c r="E19" s="2" t="s">
        <v>65</v>
      </c>
      <c r="F19" s="11" t="str">
        <f>VLOOKUP(C19,'All Questions'!$C$3:$I$104,4,FALSE)</f>
        <v>401-415-4203</v>
      </c>
      <c r="G19" s="3">
        <v>43348.589834027778</v>
      </c>
      <c r="H19" s="2"/>
      <c r="I19" s="2" t="s">
        <v>20</v>
      </c>
    </row>
    <row r="20" spans="1:9" ht="25.5" x14ac:dyDescent="0.2">
      <c r="A20" s="2" t="s">
        <v>68</v>
      </c>
      <c r="B20" s="2"/>
      <c r="C20" s="2" t="s">
        <v>69</v>
      </c>
      <c r="D20" s="11"/>
      <c r="E20" s="2" t="s">
        <v>70</v>
      </c>
      <c r="F20" s="11"/>
      <c r="G20" s="3">
        <v>43348.590805057866</v>
      </c>
      <c r="H20" s="2"/>
      <c r="I20" s="2" t="s">
        <v>20</v>
      </c>
    </row>
    <row r="21" spans="1:9" ht="38.25" x14ac:dyDescent="0.2">
      <c r="A21" s="2" t="s">
        <v>71</v>
      </c>
      <c r="B21" s="2"/>
      <c r="C21" s="2" t="s">
        <v>31</v>
      </c>
      <c r="D21" s="11" t="str">
        <f>VLOOKUP(C21, 'All Questions'!$C$3:$I$104,2,FALSE)</f>
        <v>OhioHealth Home Care</v>
      </c>
      <c r="E21" s="2" t="s">
        <v>32</v>
      </c>
      <c r="F21" s="11" t="str">
        <f>VLOOKUP(C21,'All Questions'!$C$3:$I$104,4,FALSE)</f>
        <v>614-566-0878</v>
      </c>
      <c r="G21" s="3">
        <v>43348.594977395835</v>
      </c>
      <c r="H21" s="2"/>
      <c r="I21" s="2" t="s">
        <v>20</v>
      </c>
    </row>
    <row r="22" spans="1:9" ht="38.25" x14ac:dyDescent="0.2">
      <c r="A22" s="2" t="s">
        <v>72</v>
      </c>
      <c r="B22" s="2"/>
      <c r="C22" s="2" t="s">
        <v>73</v>
      </c>
      <c r="D22" s="11" t="str">
        <f>VLOOKUP(C22, 'All Questions'!$C$3:$I$104,2,FALSE)</f>
        <v>Kindred</v>
      </c>
      <c r="E22" s="2" t="s">
        <v>74</v>
      </c>
      <c r="F22" s="11" t="str">
        <f>VLOOKUP(C22,'All Questions'!$C$3:$I$104,4,FALSE)</f>
        <v>407-734-3131</v>
      </c>
      <c r="G22" s="3">
        <v>43348.596797222221</v>
      </c>
      <c r="H22" s="2"/>
      <c r="I22" s="2" t="s">
        <v>20</v>
      </c>
    </row>
    <row r="23" spans="1:9" ht="63.75" x14ac:dyDescent="0.2">
      <c r="A23" s="2" t="s">
        <v>82</v>
      </c>
      <c r="B23" s="2"/>
      <c r="C23" s="2" t="s">
        <v>83</v>
      </c>
      <c r="D23" s="11" t="str">
        <f>VLOOKUP(C23, 'All Questions'!$C$3:$I$104,2,FALSE)</f>
        <v>OnPointe at Home</v>
      </c>
      <c r="E23" s="2" t="s">
        <v>84</v>
      </c>
      <c r="F23" s="11" t="str">
        <f>VLOOKUP(C23,'All Questions'!$C$3:$I$104,4,FALSE)</f>
        <v>505-828-0232</v>
      </c>
      <c r="G23" s="3">
        <v>43348.599803240737</v>
      </c>
      <c r="H23" s="2"/>
      <c r="I23" s="2" t="s">
        <v>20</v>
      </c>
    </row>
    <row r="24" spans="1:9" x14ac:dyDescent="0.2">
      <c r="A24" s="2" t="s">
        <v>94</v>
      </c>
      <c r="B24" s="2"/>
      <c r="C24" s="2" t="s">
        <v>95</v>
      </c>
      <c r="D24" s="11" t="str">
        <f>VLOOKUP(C24, 'All Questions'!$C$3:$I$104,2,FALSE)</f>
        <v>The Medical Team</v>
      </c>
      <c r="E24" s="2" t="s">
        <v>96</v>
      </c>
      <c r="F24" s="11" t="str">
        <f>VLOOKUP(C24,'All Questions'!$C$3:$I$104,4,FALSE)</f>
        <v>734-779-9714</v>
      </c>
      <c r="G24" s="3">
        <v>43348.600381215278</v>
      </c>
      <c r="H24" s="2"/>
      <c r="I24" s="2" t="s">
        <v>20</v>
      </c>
    </row>
    <row r="25" spans="1:9" ht="114.75" x14ac:dyDescent="0.2">
      <c r="A25" s="2" t="s">
        <v>109</v>
      </c>
      <c r="B25" s="2" t="s">
        <v>110</v>
      </c>
      <c r="C25" s="2" t="s">
        <v>111</v>
      </c>
      <c r="D25" s="11" t="str">
        <f>VLOOKUP(C25, 'All Questions'!$C$3:$I$104,2,FALSE)</f>
        <v>Greenwood County Hospital Home Health</v>
      </c>
      <c r="E25" s="2" t="s">
        <v>112</v>
      </c>
      <c r="F25" s="11" t="str">
        <f>VLOOKUP(C25,'All Questions'!$C$3:$I$104,4,FALSE)</f>
        <v>620-583-5909</v>
      </c>
      <c r="G25" s="3">
        <v>43348.601472719907</v>
      </c>
      <c r="H25" s="3">
        <v>43348.623834872684</v>
      </c>
      <c r="I25" s="2" t="s">
        <v>20</v>
      </c>
    </row>
    <row r="26" spans="1:9" ht="63.75" x14ac:dyDescent="0.2">
      <c r="A26" s="2" t="s">
        <v>119</v>
      </c>
      <c r="B26" s="2"/>
      <c r="C26" s="2" t="s">
        <v>120</v>
      </c>
      <c r="D26" s="11" t="str">
        <f>VLOOKUP(C26, 'All Questions'!$C$3:$I$104,2,FALSE)</f>
        <v xml:space="preserve">Southcoast Health </v>
      </c>
      <c r="E26" s="2" t="s">
        <v>121</v>
      </c>
      <c r="F26" s="11" t="str">
        <f>VLOOKUP(C26,'All Questions'!$C$3:$I$104,4,FALSE)</f>
        <v>508-973-3474</v>
      </c>
      <c r="G26" s="3">
        <v>43348.603152743053</v>
      </c>
      <c r="H26" s="2"/>
      <c r="I26" s="2" t="s">
        <v>20</v>
      </c>
    </row>
    <row r="27" spans="1:9" ht="38.25" x14ac:dyDescent="0.2">
      <c r="A27" s="2" t="s">
        <v>126</v>
      </c>
      <c r="B27" s="2"/>
      <c r="C27" s="2" t="s">
        <v>127</v>
      </c>
      <c r="D27" s="11" t="str">
        <f>VLOOKUP(C27, 'All Questions'!$C$3:$I$104,2,FALSE)</f>
        <v>Lakes Regional Healthcare Home Care and Hospice</v>
      </c>
      <c r="E27" s="2" t="s">
        <v>128</v>
      </c>
      <c r="F27" s="11" t="str">
        <f>VLOOKUP(C27,'All Questions'!$C$3:$I$104,4,FALSE)</f>
        <v>712-336-8709</v>
      </c>
      <c r="G27" s="3">
        <v>43348.603791817128</v>
      </c>
      <c r="H27" s="2"/>
      <c r="I27" s="2" t="s">
        <v>20</v>
      </c>
    </row>
    <row r="28" spans="1:9" ht="38.25" x14ac:dyDescent="0.2">
      <c r="A28" s="2" t="s">
        <v>144</v>
      </c>
      <c r="B28" s="2"/>
      <c r="C28" s="2" t="s">
        <v>145</v>
      </c>
      <c r="D28" s="11" t="str">
        <f>VLOOKUP(C28, 'All Questions'!$C$3:$I$104,2,FALSE)</f>
        <v>Hebrew SeniorLife</v>
      </c>
      <c r="E28" s="2" t="s">
        <v>146</v>
      </c>
      <c r="F28" s="11" t="str">
        <f>VLOOKUP(C28,'All Questions'!$C$3:$I$104,4,FALSE)</f>
        <v>781-234-9707</v>
      </c>
      <c r="G28" s="3">
        <v>43348.604669872686</v>
      </c>
      <c r="H28" s="2"/>
      <c r="I28" s="2" t="s">
        <v>20</v>
      </c>
    </row>
    <row r="29" spans="1:9" x14ac:dyDescent="0.2">
      <c r="A29" s="2" t="s">
        <v>151</v>
      </c>
      <c r="B29" s="2"/>
      <c r="C29" s="2" t="s">
        <v>120</v>
      </c>
      <c r="D29" s="11" t="str">
        <f>VLOOKUP(C29, 'All Questions'!$C$3:$I$104,2,FALSE)</f>
        <v xml:space="preserve">Southcoast Health </v>
      </c>
      <c r="E29" s="2" t="s">
        <v>121</v>
      </c>
      <c r="F29" s="11" t="str">
        <f>VLOOKUP(C29,'All Questions'!$C$3:$I$104,4,FALSE)</f>
        <v>508-973-3474</v>
      </c>
      <c r="G29" s="3">
        <v>43348.608402743055</v>
      </c>
      <c r="H29" s="2"/>
      <c r="I29" s="2" t="s">
        <v>20</v>
      </c>
    </row>
    <row r="30" spans="1:9" ht="25.5" x14ac:dyDescent="0.2">
      <c r="A30" s="2" t="s">
        <v>172</v>
      </c>
      <c r="B30" s="2"/>
      <c r="C30" s="2" t="s">
        <v>173</v>
      </c>
      <c r="D30" s="11" t="str">
        <f>VLOOKUP(C30, 'All Questions'!$C$3:$I$104,2,FALSE)</f>
        <v>Interim HealthCare of E TN</v>
      </c>
      <c r="E30" s="2" t="s">
        <v>174</v>
      </c>
      <c r="F30" s="11" t="str">
        <f>VLOOKUP(C30,'All Questions'!$C$3:$I$104,4,FALSE)</f>
        <v>423-587-8771</v>
      </c>
      <c r="G30" s="3">
        <v>43348.623646377317</v>
      </c>
      <c r="H30" s="2"/>
      <c r="I30" s="2" t="s">
        <v>20</v>
      </c>
    </row>
    <row r="31" spans="1:9" ht="89.25" x14ac:dyDescent="0.2">
      <c r="A31" s="2" t="s">
        <v>184</v>
      </c>
      <c r="B31" s="2"/>
      <c r="C31" s="2" t="s">
        <v>185</v>
      </c>
      <c r="D31" s="11" t="str">
        <f>VLOOKUP(C31, 'All Questions'!$C$3:$I$104,2,FALSE)</f>
        <v>MHCAH</v>
      </c>
      <c r="E31" s="2" t="s">
        <v>186</v>
      </c>
      <c r="F31" s="11" t="str">
        <f>VLOOKUP(C31,'All Questions'!$C$3:$I$104,4,FALSE)</f>
        <v>207-661-3930</v>
      </c>
      <c r="G31" s="3">
        <v>43348.641249768516</v>
      </c>
      <c r="H31" s="2"/>
      <c r="I31" s="2" t="s">
        <v>20</v>
      </c>
    </row>
    <row r="32" spans="1:9" ht="63.75" x14ac:dyDescent="0.2">
      <c r="A32" s="2" t="s">
        <v>208</v>
      </c>
      <c r="B32" s="2"/>
      <c r="C32" s="2" t="s">
        <v>194</v>
      </c>
      <c r="D32" s="11" t="str">
        <f>VLOOKUP(C32, 'All Questions'!$C$3:$I$104,2,FALSE)</f>
        <v>Eagle Home Health Resources, Inc</v>
      </c>
      <c r="E32" s="2" t="s">
        <v>195</v>
      </c>
      <c r="F32" s="11" t="str">
        <f>VLOOKUP(C32,'All Questions'!$C$3:$I$104,4,FALSE)</f>
        <v>773-988-3507</v>
      </c>
      <c r="G32" s="3">
        <v>43348.647795636571</v>
      </c>
      <c r="H32" s="2"/>
      <c r="I32" s="2" t="s">
        <v>20</v>
      </c>
    </row>
    <row r="33" spans="1:9" ht="63.75" x14ac:dyDescent="0.2">
      <c r="A33" s="2" t="s">
        <v>217</v>
      </c>
      <c r="B33" s="2"/>
      <c r="C33" s="2" t="s">
        <v>213</v>
      </c>
      <c r="D33" s="11" t="str">
        <f>VLOOKUP(C33, 'All Questions'!$C$3:$I$104,2,FALSE)</f>
        <v>New England Home Care</v>
      </c>
      <c r="E33" s="2" t="s">
        <v>214</v>
      </c>
      <c r="F33" s="11" t="str">
        <f>VLOOKUP(C33,'All Questions'!$C$3:$I$104,4,FALSE)</f>
        <v>860 632-3924</v>
      </c>
      <c r="G33" s="3">
        <v>43348.654912928236</v>
      </c>
      <c r="H33" s="2"/>
      <c r="I33" s="2" t="s">
        <v>20</v>
      </c>
    </row>
    <row r="34" spans="1:9" ht="89.25" x14ac:dyDescent="0.2">
      <c r="A34" s="2" t="s">
        <v>229</v>
      </c>
      <c r="B34" s="2"/>
      <c r="C34" s="2" t="s">
        <v>230</v>
      </c>
      <c r="D34" s="11" t="str">
        <f>VLOOKUP(C34, 'All Questions'!$C$3:$I$104,2,FALSE)</f>
        <v>Kindred</v>
      </c>
      <c r="E34" s="2" t="s">
        <v>231</v>
      </c>
      <c r="F34" s="11" t="str">
        <f>VLOOKUP(C34,'All Questions'!$C$3:$I$104,4,FALSE)</f>
        <v>361-442-3368</v>
      </c>
      <c r="G34" s="3">
        <v>43348.660007291663</v>
      </c>
      <c r="H34" s="2"/>
      <c r="I34" s="2" t="s">
        <v>20</v>
      </c>
    </row>
    <row r="35" spans="1:9" ht="153" x14ac:dyDescent="0.2">
      <c r="A35" s="2" t="s">
        <v>7</v>
      </c>
      <c r="B35" s="2"/>
      <c r="C35" s="2" t="s">
        <v>232</v>
      </c>
      <c r="D35" s="11" t="str">
        <f>VLOOKUP(C35, 'All Questions'!$C$3:$I$104,2,FALSE)</f>
        <v>Dignity Health Home Care Services</v>
      </c>
      <c r="E35" s="2" t="s">
        <v>233</v>
      </c>
      <c r="F35" s="11" t="str">
        <f>VLOOKUP(C35,'All Questions'!$C$3:$I$104,4,FALSE)</f>
        <v>805-739-3830</v>
      </c>
      <c r="G35" s="3">
        <v>43348.662305439815</v>
      </c>
      <c r="H35" s="2"/>
      <c r="I35" s="2" t="s">
        <v>20</v>
      </c>
    </row>
    <row r="36" spans="1:9" ht="38.25" x14ac:dyDescent="0.2">
      <c r="A36" s="2" t="s">
        <v>238</v>
      </c>
      <c r="B36" s="2"/>
      <c r="C36" s="2" t="s">
        <v>239</v>
      </c>
      <c r="D36" s="11" t="str">
        <f>VLOOKUP(C36, 'All Questions'!$C$3:$I$104,2,FALSE)</f>
        <v>John Knox Village Home Health</v>
      </c>
      <c r="E36" s="2" t="s">
        <v>240</v>
      </c>
      <c r="F36" s="11" t="str">
        <f>VLOOKUP(C36,'All Questions'!$C$3:$I$104,4,FALSE)</f>
        <v>386 775 3840</v>
      </c>
      <c r="G36" s="3">
        <v>43348.663656909717</v>
      </c>
      <c r="H36" s="2"/>
      <c r="I36" s="2" t="s">
        <v>20</v>
      </c>
    </row>
    <row r="37" spans="1:9" ht="114.75" x14ac:dyDescent="0.2">
      <c r="A37" s="2" t="s">
        <v>242</v>
      </c>
      <c r="B37" s="2"/>
      <c r="C37" s="2" t="s">
        <v>243</v>
      </c>
      <c r="D37" s="11" t="str">
        <f>VLOOKUP(C37, 'All Questions'!$C$3:$I$104,2,FALSE)</f>
        <v>CONDADO HOME CARE</v>
      </c>
      <c r="E37" s="2" t="s">
        <v>244</v>
      </c>
      <c r="F37" s="11" t="str">
        <f>VLOOKUP(C37,'All Questions'!$C$3:$I$104,4,FALSE)</f>
        <v>787-758-8180</v>
      </c>
      <c r="G37" s="3">
        <v>43348.667162731479</v>
      </c>
      <c r="H37" s="2"/>
      <c r="I37" s="2" t="s">
        <v>20</v>
      </c>
    </row>
    <row r="38" spans="1:9" ht="409.6" hidden="1" customHeight="1" x14ac:dyDescent="0.2"/>
  </sheetData>
  <mergeCells count="1">
    <mergeCell ref="A1:I1"/>
  </mergeCells>
  <pageMargins left="0.5" right="0.5" top="1" bottom="1" header="1" footer="1"/>
  <pageSetup paperSize="0" orientation="landscape" horizontalDpi="0" verticalDpi="0"/>
  <headerFooter alignWithMargins="0">
    <oddFooter>&amp;L&amp;C&amp;R</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69"/>
  <sheetViews>
    <sheetView showGridLines="0" tabSelected="1" zoomScaleNormal="100" workbookViewId="0">
      <selection activeCell="A3" sqref="A3"/>
    </sheetView>
  </sheetViews>
  <sheetFormatPr defaultRowHeight="12.75" x14ac:dyDescent="0.2"/>
  <cols>
    <col min="1" max="1" width="23.85546875" customWidth="1"/>
    <col min="2" max="2" width="51.140625" customWidth="1"/>
    <col min="3" max="3" width="24.140625" customWidth="1"/>
    <col min="4" max="4" width="24" customWidth="1"/>
    <col min="5" max="6" width="23.85546875" customWidth="1"/>
    <col min="7" max="8" width="24.140625" customWidth="1"/>
    <col min="9" max="9" width="17.140625" customWidth="1"/>
    <col min="10" max="10" width="0" hidden="1" customWidth="1"/>
  </cols>
  <sheetData>
    <row r="1" spans="1:9" ht="26.1" customHeight="1" x14ac:dyDescent="0.2">
      <c r="A1" s="21" t="s">
        <v>8</v>
      </c>
      <c r="B1" s="22"/>
      <c r="C1" s="22"/>
      <c r="D1" s="22"/>
      <c r="E1" s="22"/>
      <c r="F1" s="22"/>
      <c r="G1" s="22"/>
      <c r="H1" s="22"/>
      <c r="I1" s="22"/>
    </row>
    <row r="2" spans="1:9" ht="14.25" x14ac:dyDescent="0.2">
      <c r="A2" s="1" t="s">
        <v>9</v>
      </c>
      <c r="B2" s="1" t="s">
        <v>10</v>
      </c>
      <c r="C2" s="1" t="s">
        <v>11</v>
      </c>
      <c r="D2" s="1" t="s">
        <v>12</v>
      </c>
      <c r="E2" s="1" t="s">
        <v>13</v>
      </c>
      <c r="F2" s="1" t="s">
        <v>245</v>
      </c>
      <c r="G2" s="1" t="s">
        <v>14</v>
      </c>
      <c r="H2" s="1" t="s">
        <v>15</v>
      </c>
      <c r="I2" s="1" t="s">
        <v>16</v>
      </c>
    </row>
    <row r="3" spans="1:9" ht="99.95" customHeight="1" x14ac:dyDescent="0.2">
      <c r="A3" s="2" t="s">
        <v>21</v>
      </c>
      <c r="B3" s="19" t="s">
        <v>377</v>
      </c>
      <c r="C3" s="2" t="s">
        <v>22</v>
      </c>
      <c r="D3" s="11" t="str">
        <f>VLOOKUP(C3,'All Questions'!$C$3:$I$104,2,FALSE)</f>
        <v>NYUWINTHROP Home Care</v>
      </c>
      <c r="E3" s="2" t="s">
        <v>23</v>
      </c>
      <c r="F3" s="11" t="str">
        <f>VLOOKUP(C3, 'All Questions'!$C$3:$I$104,4,FALSE)</f>
        <v>516 663 2828</v>
      </c>
      <c r="G3" s="3">
        <v>43348.579317476848</v>
      </c>
      <c r="H3" s="2"/>
      <c r="I3" s="2" t="s">
        <v>20</v>
      </c>
    </row>
    <row r="4" spans="1:9" ht="89.1" customHeight="1" x14ac:dyDescent="0.2">
      <c r="A4" s="2" t="s">
        <v>67</v>
      </c>
      <c r="B4" s="19" t="s">
        <v>377</v>
      </c>
      <c r="C4" s="2" t="s">
        <v>22</v>
      </c>
      <c r="D4" s="11" t="str">
        <f>VLOOKUP(C4,'All Questions'!$C$3:$I$104,2,FALSE)</f>
        <v>NYUWINTHROP Home Care</v>
      </c>
      <c r="E4" s="2" t="s">
        <v>23</v>
      </c>
      <c r="F4" s="11" t="str">
        <f>VLOOKUP(C4, 'All Questions'!$C$3:$I$104,4,FALSE)</f>
        <v>516 663 2828</v>
      </c>
      <c r="G4" s="3">
        <v>43348.590047997684</v>
      </c>
      <c r="H4" s="2"/>
      <c r="I4" s="2" t="s">
        <v>20</v>
      </c>
    </row>
    <row r="5" spans="1:9" ht="83.1" customHeight="1" x14ac:dyDescent="0.2">
      <c r="A5" s="2" t="s">
        <v>75</v>
      </c>
      <c r="B5" s="17" t="s">
        <v>418</v>
      </c>
      <c r="C5" s="2" t="s">
        <v>18</v>
      </c>
      <c r="D5" s="11" t="str">
        <f>VLOOKUP(C5,'All Questions'!$C$3:$I$104,2,FALSE)</f>
        <v>Holy Name Home Care</v>
      </c>
      <c r="E5" s="2" t="s">
        <v>19</v>
      </c>
      <c r="F5" s="11" t="str">
        <f>VLOOKUP(C5, 'All Questions'!$C$3:$I$104,4,FALSE)</f>
        <v>201-833-3000 x2316</v>
      </c>
      <c r="G5" s="3">
        <v>43348.597839201386</v>
      </c>
      <c r="H5" s="2"/>
      <c r="I5" s="2" t="s">
        <v>20</v>
      </c>
    </row>
    <row r="6" spans="1:9" ht="81.95" customHeight="1" x14ac:dyDescent="0.2">
      <c r="A6" s="2" t="s">
        <v>76</v>
      </c>
      <c r="B6" s="17" t="s">
        <v>419</v>
      </c>
      <c r="C6" s="2" t="s">
        <v>77</v>
      </c>
      <c r="D6" s="11" t="str">
        <f>VLOOKUP(C6,'All Questions'!$C$3:$I$104,2,FALSE)</f>
        <v>Certified Homecare Consulting</v>
      </c>
      <c r="E6" s="2" t="s">
        <v>78</v>
      </c>
      <c r="F6" s="11" t="str">
        <f>VLOOKUP(C6, 'All Questions'!$C$3:$I$104,4,FALSE)</f>
        <v>603-508-6530</v>
      </c>
      <c r="G6" s="3">
        <v>43348.598878240737</v>
      </c>
      <c r="H6" s="2"/>
      <c r="I6" s="2" t="s">
        <v>20</v>
      </c>
    </row>
    <row r="7" spans="1:9" ht="83.45" customHeight="1" x14ac:dyDescent="0.2">
      <c r="A7" s="2" t="s">
        <v>79</v>
      </c>
      <c r="B7" s="20" t="s">
        <v>378</v>
      </c>
      <c r="C7" s="2" t="s">
        <v>80</v>
      </c>
      <c r="D7" s="11" t="str">
        <f>VLOOKUP(C7,'All Questions'!$C$3:$I$104,2,FALSE)</f>
        <v>Encompass health</v>
      </c>
      <c r="E7" s="2" t="s">
        <v>81</v>
      </c>
      <c r="F7" s="11" t="str">
        <f>VLOOKUP(C7, 'All Questions'!$C$3:$I$104,4,FALSE)</f>
        <v>405-514-2227</v>
      </c>
      <c r="G7" s="3">
        <v>43348.599381284723</v>
      </c>
      <c r="H7" s="2"/>
      <c r="I7" s="2" t="s">
        <v>20</v>
      </c>
    </row>
    <row r="8" spans="1:9" ht="102.95" customHeight="1" x14ac:dyDescent="0.2">
      <c r="A8" s="17" t="s">
        <v>85</v>
      </c>
      <c r="B8" s="17" t="s">
        <v>379</v>
      </c>
      <c r="C8" s="2" t="s">
        <v>86</v>
      </c>
      <c r="D8" s="11" t="str">
        <f>VLOOKUP(C8,'All Questions'!$C$3:$I$104,2,FALSE)</f>
        <v>Banner Home Care</v>
      </c>
      <c r="E8" s="2" t="s">
        <v>87</v>
      </c>
      <c r="F8" s="11" t="str">
        <f>VLOOKUP(C8, 'All Questions'!$C$3:$I$104,4,FALSE)</f>
        <v>480-747-1678</v>
      </c>
      <c r="G8" s="3">
        <v>43348.599929282405</v>
      </c>
      <c r="H8" s="2"/>
      <c r="I8" s="2" t="s">
        <v>20</v>
      </c>
    </row>
    <row r="9" spans="1:9" ht="76.5" x14ac:dyDescent="0.2">
      <c r="A9" s="2" t="s">
        <v>88</v>
      </c>
      <c r="B9" s="17" t="s">
        <v>380</v>
      </c>
      <c r="C9" s="2" t="s">
        <v>89</v>
      </c>
      <c r="D9" s="11" t="str">
        <f>VLOOKUP(C9,'All Questions'!$C$3:$I$104,2,FALSE)</f>
        <v>Mountain Valley Home for Health</v>
      </c>
      <c r="E9" s="2" t="s">
        <v>90</v>
      </c>
      <c r="F9" s="11" t="str">
        <f>VLOOKUP(C9, 'All Questions'!$C$3:$I$104,4,FALSE)</f>
        <v>928-775-7888</v>
      </c>
      <c r="G9" s="3">
        <v>43348.599976122685</v>
      </c>
      <c r="H9" s="2"/>
      <c r="I9" s="2" t="s">
        <v>20</v>
      </c>
    </row>
    <row r="10" spans="1:9" ht="63.75" x14ac:dyDescent="0.2">
      <c r="A10" s="17" t="s">
        <v>91</v>
      </c>
      <c r="B10" s="17" t="s">
        <v>381</v>
      </c>
      <c r="C10" s="2" t="s">
        <v>92</v>
      </c>
      <c r="D10" s="11" t="str">
        <f>VLOOKUP(C10,'All Questions'!$C$3:$I$104,2,FALSE)</f>
        <v xml:space="preserve">Vidant Home Health &amp; Hospice </v>
      </c>
      <c r="E10" s="2" t="s">
        <v>93</v>
      </c>
      <c r="F10" s="11" t="str">
        <f>VLOOKUP(C10, 'All Questions'!$C$3:$I$104,4,FALSE)</f>
        <v>252-847-2000</v>
      </c>
      <c r="G10" s="3">
        <v>43348.600005821754</v>
      </c>
      <c r="H10" s="2"/>
      <c r="I10" s="2" t="s">
        <v>20</v>
      </c>
    </row>
    <row r="11" spans="1:9" ht="63.75" x14ac:dyDescent="0.2">
      <c r="A11" s="2" t="s">
        <v>97</v>
      </c>
      <c r="B11" s="17" t="s">
        <v>418</v>
      </c>
      <c r="C11" s="2" t="s">
        <v>77</v>
      </c>
      <c r="D11" s="11" t="str">
        <f>VLOOKUP(C11,'All Questions'!$C$3:$I$104,2,FALSE)</f>
        <v>Certified Homecare Consulting</v>
      </c>
      <c r="E11" s="2" t="s">
        <v>78</v>
      </c>
      <c r="F11" s="11" t="str">
        <f>VLOOKUP(C11, 'All Questions'!$C$3:$I$104,4,FALSE)</f>
        <v>603-508-6530</v>
      </c>
      <c r="G11" s="3">
        <v>43348.600544062501</v>
      </c>
      <c r="H11" s="2"/>
      <c r="I11" s="2" t="s">
        <v>20</v>
      </c>
    </row>
    <row r="12" spans="1:9" ht="63.75" x14ac:dyDescent="0.2">
      <c r="A12" s="2" t="s">
        <v>98</v>
      </c>
      <c r="B12" s="17" t="s">
        <v>418</v>
      </c>
      <c r="C12" s="2" t="s">
        <v>99</v>
      </c>
      <c r="D12" s="11" t="str">
        <f>VLOOKUP(C12,'All Questions'!$C$3:$I$104,2,FALSE)</f>
        <v>Grand Itasca Home Care</v>
      </c>
      <c r="E12" s="2" t="s">
        <v>100</v>
      </c>
      <c r="F12" s="11" t="str">
        <f>VLOOKUP(C12, 'All Questions'!$C$3:$I$104,4,FALSE)</f>
        <v>218-999-4663</v>
      </c>
      <c r="G12" s="3">
        <v>43348.600906793981</v>
      </c>
      <c r="H12" s="2"/>
      <c r="I12" s="2" t="s">
        <v>20</v>
      </c>
    </row>
    <row r="13" spans="1:9" ht="89.25" x14ac:dyDescent="0.2">
      <c r="A13" s="2" t="s">
        <v>101</v>
      </c>
      <c r="B13" s="17" t="s">
        <v>385</v>
      </c>
      <c r="C13" s="2" t="s">
        <v>102</v>
      </c>
      <c r="D13" s="11" t="str">
        <f>VLOOKUP(C13,'All Questions'!$C$3:$I$104,2,FALSE)</f>
        <v>The Corridor Group</v>
      </c>
      <c r="E13" s="2" t="s">
        <v>103</v>
      </c>
      <c r="F13" s="11" t="str">
        <f>VLOOKUP(C13, 'All Questions'!$C$3:$I$104,4,FALSE)</f>
        <v>203-429-9122</v>
      </c>
      <c r="G13" s="3">
        <v>43348.601125150461</v>
      </c>
      <c r="H13" s="2"/>
      <c r="I13" s="2" t="s">
        <v>20</v>
      </c>
    </row>
    <row r="14" spans="1:9" ht="38.25" x14ac:dyDescent="0.2">
      <c r="A14" s="2" t="s">
        <v>104</v>
      </c>
      <c r="B14" s="17" t="s">
        <v>382</v>
      </c>
      <c r="C14" s="2" t="s">
        <v>105</v>
      </c>
      <c r="D14" s="11" t="str">
        <f>VLOOKUP(C14,'All Questions'!$C$3:$I$104,2,FALSE)</f>
        <v>Visting Nurse &amp; Community Care</v>
      </c>
      <c r="E14" s="2" t="s">
        <v>106</v>
      </c>
      <c r="F14" s="11" t="str">
        <f>VLOOKUP(C14, 'All Questions'!$C$3:$I$104,4,FALSE)</f>
        <v>781-396-2633</v>
      </c>
      <c r="G14" s="3">
        <v>43348.60123954861</v>
      </c>
      <c r="H14" s="2"/>
      <c r="I14" s="2" t="s">
        <v>20</v>
      </c>
    </row>
    <row r="15" spans="1:9" ht="89.25" x14ac:dyDescent="0.2">
      <c r="A15" s="2" t="s">
        <v>107</v>
      </c>
      <c r="B15" s="18" t="s">
        <v>383</v>
      </c>
      <c r="C15" s="2" t="s">
        <v>92</v>
      </c>
      <c r="D15" s="11" t="str">
        <f>VLOOKUP(C15,'All Questions'!$C$3:$I$104,2,FALSE)</f>
        <v xml:space="preserve">Vidant Home Health &amp; Hospice </v>
      </c>
      <c r="E15" s="2" t="s">
        <v>93</v>
      </c>
      <c r="F15" s="11" t="str">
        <f>VLOOKUP(C15, 'All Questions'!$C$3:$I$104,4,FALSE)</f>
        <v>252-847-2000</v>
      </c>
      <c r="G15" s="3">
        <v>43348.601439085644</v>
      </c>
      <c r="H15" s="2"/>
      <c r="I15" s="2" t="s">
        <v>20</v>
      </c>
    </row>
    <row r="16" spans="1:9" ht="51" x14ac:dyDescent="0.2">
      <c r="A16" s="2" t="s">
        <v>108</v>
      </c>
      <c r="B16" s="17" t="s">
        <v>384</v>
      </c>
      <c r="C16" s="2" t="s">
        <v>80</v>
      </c>
      <c r="D16" s="11" t="str">
        <f>VLOOKUP(C16,'All Questions'!$C$3:$I$104,2,FALSE)</f>
        <v>Encompass health</v>
      </c>
      <c r="E16" s="2" t="s">
        <v>81</v>
      </c>
      <c r="F16" s="11" t="str">
        <f>VLOOKUP(C16, 'All Questions'!$C$3:$I$104,4,FALSE)</f>
        <v>405-514-2227</v>
      </c>
      <c r="G16" s="3">
        <v>43348.601439432867</v>
      </c>
      <c r="H16" s="2"/>
      <c r="I16" s="2" t="s">
        <v>20</v>
      </c>
    </row>
    <row r="17" spans="1:9" ht="104.1" customHeight="1" x14ac:dyDescent="0.2">
      <c r="A17" s="2" t="s">
        <v>113</v>
      </c>
      <c r="B17" s="19" t="s">
        <v>385</v>
      </c>
      <c r="C17" s="2" t="s">
        <v>114</v>
      </c>
      <c r="D17" s="11" t="str">
        <f>VLOOKUP(C17,'All Questions'!$C$3:$I$104,2,FALSE)</f>
        <v>RMC Home Care</v>
      </c>
      <c r="E17" s="2" t="s">
        <v>115</v>
      </c>
      <c r="F17" s="11" t="str">
        <f>VLOOKUP(C17, 'All Questions'!$C$3:$I$104,4,FALSE)</f>
        <v>563-927-7303</v>
      </c>
      <c r="G17" s="3">
        <v>43348.601660416665</v>
      </c>
      <c r="H17" s="2"/>
      <c r="I17" s="2" t="s">
        <v>20</v>
      </c>
    </row>
    <row r="18" spans="1:9" ht="153" x14ac:dyDescent="0.2">
      <c r="A18" s="2" t="s">
        <v>1</v>
      </c>
      <c r="B18" s="18" t="s">
        <v>386</v>
      </c>
      <c r="C18" s="2" t="s">
        <v>116</v>
      </c>
      <c r="D18" s="11" t="str">
        <f>VLOOKUP(C18,'All Questions'!$C$3:$I$104,2,FALSE)</f>
        <v>pemi baker community health</v>
      </c>
      <c r="E18" s="2" t="s">
        <v>117</v>
      </c>
      <c r="F18" s="11" t="str">
        <f>VLOOKUP(C18, 'All Questions'!$C$3:$I$104,4,FALSE)</f>
        <v>603-536-2232</v>
      </c>
      <c r="G18" s="3">
        <v>43348.601703587963</v>
      </c>
      <c r="H18" s="2"/>
      <c r="I18" s="2" t="s">
        <v>20</v>
      </c>
    </row>
    <row r="19" spans="1:9" ht="104.1" customHeight="1" x14ac:dyDescent="0.2">
      <c r="A19" s="2" t="s">
        <v>118</v>
      </c>
      <c r="B19" s="18" t="s">
        <v>387</v>
      </c>
      <c r="C19" s="2" t="s">
        <v>99</v>
      </c>
      <c r="D19" s="11" t="str">
        <f>VLOOKUP(C19,'All Questions'!$C$3:$I$104,2,FALSE)</f>
        <v>Grand Itasca Home Care</v>
      </c>
      <c r="E19" s="2" t="s">
        <v>100</v>
      </c>
      <c r="F19" s="11" t="str">
        <f>VLOOKUP(C19, 'All Questions'!$C$3:$I$104,4,FALSE)</f>
        <v>218-999-4663</v>
      </c>
      <c r="G19" s="3">
        <v>43348.601895520835</v>
      </c>
      <c r="H19" s="2"/>
      <c r="I19" s="2" t="s">
        <v>20</v>
      </c>
    </row>
    <row r="20" spans="1:9" ht="51" x14ac:dyDescent="0.2">
      <c r="A20" s="2" t="s">
        <v>122</v>
      </c>
      <c r="B20" s="17" t="s">
        <v>420</v>
      </c>
      <c r="C20" s="2" t="s">
        <v>99</v>
      </c>
      <c r="D20" s="11" t="str">
        <f>VLOOKUP(C20,'All Questions'!$C$3:$I$104,2,FALSE)</f>
        <v>Grand Itasca Home Care</v>
      </c>
      <c r="E20" s="2" t="s">
        <v>100</v>
      </c>
      <c r="F20" s="11" t="str">
        <f>VLOOKUP(C20, 'All Questions'!$C$3:$I$104,4,FALSE)</f>
        <v>218-999-4663</v>
      </c>
      <c r="G20" s="3">
        <v>43348.603343946757</v>
      </c>
      <c r="H20" s="2"/>
      <c r="I20" s="2" t="s">
        <v>20</v>
      </c>
    </row>
    <row r="21" spans="1:9" ht="39.950000000000003" customHeight="1" x14ac:dyDescent="0.2">
      <c r="A21" s="2" t="s">
        <v>123</v>
      </c>
      <c r="B21" s="2" t="s">
        <v>388</v>
      </c>
      <c r="C21" s="2" t="s">
        <v>124</v>
      </c>
      <c r="D21" s="11" t="str">
        <f>VLOOKUP(C21,'All Questions'!$C$3:$I$104,2,FALSE)</f>
        <v>PMS Community Health Care</v>
      </c>
      <c r="E21" s="2" t="s">
        <v>125</v>
      </c>
      <c r="F21" s="11" t="str">
        <f>VLOOKUP(C21, 'All Questions'!$C$3:$I$104,4,FALSE)</f>
        <v>505-988-2211</v>
      </c>
      <c r="G21" s="3">
        <v>43348.603626041666</v>
      </c>
      <c r="H21" s="2"/>
      <c r="I21" s="2" t="s">
        <v>20</v>
      </c>
    </row>
    <row r="22" spans="1:9" ht="105.6" customHeight="1" x14ac:dyDescent="0.2">
      <c r="A22" s="2" t="s">
        <v>129</v>
      </c>
      <c r="B22" s="12" t="s">
        <v>390</v>
      </c>
      <c r="C22" s="2" t="s">
        <v>130</v>
      </c>
      <c r="D22" s="11" t="str">
        <f>VLOOKUP(C22,'All Questions'!$C$3:$I$104,2,FALSE)</f>
        <v>Concord Regional VNA</v>
      </c>
      <c r="E22" s="2" t="s">
        <v>131</v>
      </c>
      <c r="F22" s="11" t="str">
        <f>VLOOKUP(C22, 'All Questions'!$C$3:$I$104,4,FALSE)</f>
        <v>603-224-4093</v>
      </c>
      <c r="G22" s="3">
        <v>43348.603791979163</v>
      </c>
      <c r="H22" s="2"/>
      <c r="I22" s="2" t="s">
        <v>20</v>
      </c>
    </row>
    <row r="23" spans="1:9" ht="51" x14ac:dyDescent="0.2">
      <c r="A23" s="2" t="s">
        <v>132</v>
      </c>
      <c r="B23" s="2" t="s">
        <v>389</v>
      </c>
      <c r="C23" s="2" t="s">
        <v>308</v>
      </c>
      <c r="D23" s="11" t="str">
        <f>VLOOKUP(C23,'All Questions'!$C$3:$I$104,2,FALSE)</f>
        <v>Mercy Health Services</v>
      </c>
      <c r="E23" s="2" t="s">
        <v>133</v>
      </c>
      <c r="F23" s="11" t="str">
        <f>VLOOKUP(C23, 'All Questions'!$C$3:$I$104,4,FALSE)</f>
        <v>314-729-4401</v>
      </c>
      <c r="G23" s="3">
        <v>43348.603872337961</v>
      </c>
      <c r="H23" s="2"/>
      <c r="I23" s="2" t="s">
        <v>20</v>
      </c>
    </row>
    <row r="24" spans="1:9" ht="38.25" x14ac:dyDescent="0.2">
      <c r="A24" s="2" t="s">
        <v>421</v>
      </c>
      <c r="B24" s="12" t="s">
        <v>391</v>
      </c>
      <c r="C24" s="2" t="s">
        <v>105</v>
      </c>
      <c r="D24" s="11" t="str">
        <f>VLOOKUP(C24,'All Questions'!$C$3:$I$104,2,FALSE)</f>
        <v>Visting Nurse &amp; Community Care</v>
      </c>
      <c r="E24" s="2" t="s">
        <v>106</v>
      </c>
      <c r="F24" s="11" t="str">
        <f>VLOOKUP(C24, 'All Questions'!$C$3:$I$104,4,FALSE)</f>
        <v>781-396-2633</v>
      </c>
      <c r="G24" s="3">
        <v>43348.603922256945</v>
      </c>
      <c r="H24" s="2"/>
      <c r="I24" s="2" t="s">
        <v>20</v>
      </c>
    </row>
    <row r="25" spans="1:9" ht="89.25" x14ac:dyDescent="0.2">
      <c r="A25" s="2" t="s">
        <v>135</v>
      </c>
      <c r="B25" s="12" t="s">
        <v>392</v>
      </c>
      <c r="C25" s="2" t="s">
        <v>136</v>
      </c>
      <c r="D25" s="11" t="str">
        <f>VLOOKUP(C25,'All Questions'!$C$3:$I$104,2,FALSE)</f>
        <v>KIndred</v>
      </c>
      <c r="E25" s="2" t="s">
        <v>137</v>
      </c>
      <c r="F25" s="11" t="str">
        <f>VLOOKUP(C25, 'All Questions'!$C$3:$I$104,4,FALSE)</f>
        <v>502-387-1484</v>
      </c>
      <c r="G25" s="3">
        <v>43348.604056747681</v>
      </c>
      <c r="H25" s="2"/>
      <c r="I25" s="2" t="s">
        <v>20</v>
      </c>
    </row>
    <row r="26" spans="1:9" ht="51" x14ac:dyDescent="0.2">
      <c r="A26" s="2" t="s">
        <v>138</v>
      </c>
      <c r="B26" s="2" t="s">
        <v>420</v>
      </c>
      <c r="C26" s="2" t="s">
        <v>139</v>
      </c>
      <c r="D26" s="11" t="str">
        <f>VLOOKUP(C26,'All Questions'!$C$3:$I$104,2,FALSE)</f>
        <v>Waveny LIfeCare Network</v>
      </c>
      <c r="E26" s="2" t="s">
        <v>140</v>
      </c>
      <c r="F26" s="11" t="str">
        <f>VLOOKUP(C26, 'All Questions'!$C$3:$I$104,4,FALSE)</f>
        <v>203-594-5249</v>
      </c>
      <c r="G26" s="3">
        <v>43348.604368402775</v>
      </c>
      <c r="H26" s="2"/>
      <c r="I26" s="2" t="s">
        <v>20</v>
      </c>
    </row>
    <row r="27" spans="1:9" ht="105.95" customHeight="1" x14ac:dyDescent="0.2">
      <c r="A27" s="2" t="s">
        <v>141</v>
      </c>
      <c r="B27" s="12" t="s">
        <v>393</v>
      </c>
      <c r="C27" s="2" t="s">
        <v>142</v>
      </c>
      <c r="D27" s="11" t="str">
        <f>VLOOKUP(C27,'All Questions'!$C$3:$I$104,2,FALSE)</f>
        <v>Encompass Health</v>
      </c>
      <c r="E27" s="2" t="s">
        <v>143</v>
      </c>
      <c r="F27" s="11" t="str">
        <f>VLOOKUP(C27, 'All Questions'!$C$3:$I$104,4,FALSE)</f>
        <v>210-573-0464</v>
      </c>
      <c r="G27" s="3">
        <v>43348.604477199071</v>
      </c>
      <c r="H27" s="2"/>
      <c r="I27" s="2" t="s">
        <v>20</v>
      </c>
    </row>
    <row r="28" spans="1:9" ht="127.5" x14ac:dyDescent="0.2">
      <c r="A28" s="2" t="s">
        <v>147</v>
      </c>
      <c r="B28" s="12" t="s">
        <v>391</v>
      </c>
      <c r="C28" s="2" t="s">
        <v>148</v>
      </c>
      <c r="D28" s="11" t="str">
        <f>VLOOKUP(C28,'All Questions'!$C$3:$I$104,2,FALSE)</f>
        <v>PeaceHealth</v>
      </c>
      <c r="E28" s="2" t="s">
        <v>149</v>
      </c>
      <c r="F28" s="11" t="str">
        <f>VLOOKUP(C28, 'All Questions'!$C$3:$I$104,4,FALSE)</f>
        <v>360-759-1500</v>
      </c>
      <c r="G28" s="3">
        <v>43348.60475864583</v>
      </c>
      <c r="H28" s="2"/>
      <c r="I28" s="2" t="s">
        <v>20</v>
      </c>
    </row>
    <row r="29" spans="1:9" ht="38.25" x14ac:dyDescent="0.2">
      <c r="A29" s="2" t="s">
        <v>150</v>
      </c>
      <c r="B29" s="2" t="s">
        <v>394</v>
      </c>
      <c r="C29" s="2" t="s">
        <v>89</v>
      </c>
      <c r="D29" s="11" t="str">
        <f>VLOOKUP(C29,'All Questions'!$C$3:$I$104,2,FALSE)</f>
        <v>Mountain Valley Home for Health</v>
      </c>
      <c r="E29" s="2" t="s">
        <v>90</v>
      </c>
      <c r="F29" s="11" t="str">
        <f>VLOOKUP(C29, 'All Questions'!$C$3:$I$104,4,FALSE)</f>
        <v>928-775-7888</v>
      </c>
      <c r="G29" s="3">
        <v>43348.60552931713</v>
      </c>
      <c r="H29" s="2"/>
      <c r="I29" s="2" t="s">
        <v>20</v>
      </c>
    </row>
    <row r="30" spans="1:9" ht="114.75" x14ac:dyDescent="0.2">
      <c r="A30" s="2" t="s">
        <v>152</v>
      </c>
      <c r="B30" s="2" t="s">
        <v>422</v>
      </c>
      <c r="C30" s="2" t="s">
        <v>153</v>
      </c>
      <c r="D30" s="11" t="str">
        <f>VLOOKUP(C30,'All Questions'!$C$3:$I$104,2,FALSE)</f>
        <v>middlesex hospital Homecare</v>
      </c>
      <c r="E30" s="2" t="s">
        <v>154</v>
      </c>
      <c r="F30" s="11" t="str">
        <f>VLOOKUP(C30, 'All Questions'!$C$3:$I$104,4,FALSE)</f>
        <v>860-358-5727</v>
      </c>
      <c r="G30" s="3">
        <v>43348.609383680552</v>
      </c>
      <c r="H30" s="2"/>
      <c r="I30" s="2" t="s">
        <v>20</v>
      </c>
    </row>
    <row r="31" spans="1:9" ht="25.5" x14ac:dyDescent="0.2">
      <c r="A31" s="2" t="s">
        <v>155</v>
      </c>
      <c r="B31" s="12" t="s">
        <v>395</v>
      </c>
      <c r="C31" s="2" t="s">
        <v>114</v>
      </c>
      <c r="D31" s="11" t="str">
        <f>VLOOKUP(C31,'All Questions'!$C$3:$I$104,2,FALSE)</f>
        <v>RMC Home Care</v>
      </c>
      <c r="E31" s="2" t="s">
        <v>115</v>
      </c>
      <c r="F31" s="11" t="str">
        <f>VLOOKUP(C31, 'All Questions'!$C$3:$I$104,4,FALSE)</f>
        <v>563-927-7303</v>
      </c>
      <c r="G31" s="3">
        <v>43348.611710648147</v>
      </c>
      <c r="H31" s="2"/>
      <c r="I31" s="2" t="s">
        <v>20</v>
      </c>
    </row>
    <row r="32" spans="1:9" ht="116.1" customHeight="1" x14ac:dyDescent="0.2">
      <c r="A32" s="2" t="s">
        <v>156</v>
      </c>
      <c r="B32" s="18" t="s">
        <v>423</v>
      </c>
      <c r="C32" s="2" t="s">
        <v>157</v>
      </c>
      <c r="D32" s="11" t="str">
        <f>VLOOKUP(C32,'All Questions'!$C$3:$I$104,2,FALSE)</f>
        <v>Bayada Home Health Care</v>
      </c>
      <c r="E32" s="2" t="s">
        <v>158</v>
      </c>
      <c r="F32" s="11" t="str">
        <f>VLOOKUP(C32, 'All Questions'!$C$3:$I$104,4,FALSE)</f>
        <v>610-375-3800</v>
      </c>
      <c r="G32" s="3">
        <v>43348.612305405091</v>
      </c>
      <c r="H32" s="2"/>
      <c r="I32" s="2" t="s">
        <v>20</v>
      </c>
    </row>
    <row r="33" spans="1:9" ht="76.5" x14ac:dyDescent="0.2">
      <c r="A33" s="2" t="s">
        <v>159</v>
      </c>
      <c r="B33" s="2" t="s">
        <v>396</v>
      </c>
      <c r="C33" s="2" t="s">
        <v>160</v>
      </c>
      <c r="D33" s="11" t="str">
        <f>VLOOKUP(C33,'All Questions'!$C$3:$I$104,2,FALSE)</f>
        <v>PMH Home Care &amp; Hospice</v>
      </c>
      <c r="E33" s="2" t="s">
        <v>161</v>
      </c>
      <c r="F33" s="11" t="str">
        <f>VLOOKUP(C33, 'All Questions'!$C$3:$I$104,4,FALSE)</f>
        <v>610-284-0700</v>
      </c>
      <c r="G33" s="3">
        <v>43348.613729826386</v>
      </c>
      <c r="H33" s="2"/>
      <c r="I33" s="2" t="s">
        <v>20</v>
      </c>
    </row>
    <row r="34" spans="1:9" ht="51" x14ac:dyDescent="0.2">
      <c r="A34" s="2" t="s">
        <v>162</v>
      </c>
      <c r="B34" s="2" t="s">
        <v>397</v>
      </c>
      <c r="C34" s="2" t="s">
        <v>99</v>
      </c>
      <c r="D34" s="11" t="str">
        <f>VLOOKUP(C34,'All Questions'!$C$3:$I$104,2,FALSE)</f>
        <v>Grand Itasca Home Care</v>
      </c>
      <c r="E34" s="2" t="s">
        <v>100</v>
      </c>
      <c r="F34" s="11" t="str">
        <f>VLOOKUP(C34, 'All Questions'!$C$3:$I$104,4,FALSE)</f>
        <v>218-999-4663</v>
      </c>
      <c r="G34" s="3">
        <v>43348.615550196759</v>
      </c>
      <c r="H34" s="2"/>
      <c r="I34" s="2" t="s">
        <v>20</v>
      </c>
    </row>
    <row r="35" spans="1:9" ht="267.75" x14ac:dyDescent="0.2">
      <c r="A35" s="2" t="s">
        <v>424</v>
      </c>
      <c r="B35" s="12" t="s">
        <v>398</v>
      </c>
      <c r="C35" s="2" t="s">
        <v>329</v>
      </c>
      <c r="D35" s="11" t="str">
        <f>VLOOKUP(C35,'All Questions'!$C$3:$I$104,2,FALSE)</f>
        <v>Corridor Group</v>
      </c>
      <c r="E35" s="2" t="s">
        <v>163</v>
      </c>
      <c r="F35" s="11" t="str">
        <f>VLOOKUP(C35, 'All Questions'!$C$3:$I$104,4,FALSE)</f>
        <v>701-220-5872</v>
      </c>
      <c r="G35" s="3">
        <v>43348.61650478009</v>
      </c>
      <c r="H35" s="2"/>
      <c r="I35" s="2" t="s">
        <v>20</v>
      </c>
    </row>
    <row r="36" spans="1:9" ht="51" x14ac:dyDescent="0.2">
      <c r="A36" s="2" t="s">
        <v>164</v>
      </c>
      <c r="B36" s="2" t="s">
        <v>380</v>
      </c>
      <c r="C36" s="2" t="s">
        <v>425</v>
      </c>
      <c r="D36" s="11" t="str">
        <f>VLOOKUP(C36,'All Questions'!$C$3:$I$104,2,FALSE)</f>
        <v>intrepid usa</v>
      </c>
      <c r="E36" s="2" t="s">
        <v>166</v>
      </c>
      <c r="F36" s="11" t="str">
        <f>VLOOKUP(C36, 'All Questions'!$C$3:$I$104,4,FALSE)</f>
        <v>931-728-7714</v>
      </c>
      <c r="G36" s="3">
        <v>43348.618949884258</v>
      </c>
      <c r="H36" s="2"/>
      <c r="I36" s="2" t="s">
        <v>20</v>
      </c>
    </row>
    <row r="37" spans="1:9" ht="38.25" x14ac:dyDescent="0.2">
      <c r="A37" s="2" t="s">
        <v>167</v>
      </c>
      <c r="B37" s="2" t="s">
        <v>399</v>
      </c>
      <c r="C37" s="2" t="s">
        <v>89</v>
      </c>
      <c r="D37" s="11" t="str">
        <f>VLOOKUP(C37,'All Questions'!$C$3:$I$104,2,FALSE)</f>
        <v>Mountain Valley Home for Health</v>
      </c>
      <c r="E37" s="2" t="s">
        <v>90</v>
      </c>
      <c r="F37" s="11" t="str">
        <f>VLOOKUP(C37, 'All Questions'!$C$3:$I$104,4,FALSE)</f>
        <v>928-775-7888</v>
      </c>
      <c r="G37" s="3">
        <v>43348.620918483794</v>
      </c>
      <c r="H37" s="2"/>
      <c r="I37" s="2" t="s">
        <v>20</v>
      </c>
    </row>
    <row r="38" spans="1:9" ht="127.5" x14ac:dyDescent="0.2">
      <c r="A38" s="2" t="s">
        <v>168</v>
      </c>
      <c r="B38" s="2" t="s">
        <v>400</v>
      </c>
      <c r="C38" s="2" t="s">
        <v>329</v>
      </c>
      <c r="D38" s="11" t="str">
        <f>VLOOKUP(C38,'All Questions'!$C$3:$I$104,2,FALSE)</f>
        <v>Corridor Group</v>
      </c>
      <c r="E38" s="2" t="s">
        <v>163</v>
      </c>
      <c r="F38" s="11" t="str">
        <f>VLOOKUP(C38, 'All Questions'!$C$3:$I$104,4,FALSE)</f>
        <v>701-220-5872</v>
      </c>
      <c r="G38" s="3">
        <v>43348.623107175925</v>
      </c>
      <c r="H38" s="2"/>
      <c r="I38" s="2" t="s">
        <v>20</v>
      </c>
    </row>
    <row r="39" spans="1:9" ht="25.5" x14ac:dyDescent="0.2">
      <c r="A39" s="2" t="s">
        <v>169</v>
      </c>
      <c r="B39" s="2"/>
      <c r="C39" s="2" t="s">
        <v>170</v>
      </c>
      <c r="D39" s="11" t="str">
        <f>VLOOKUP(C39,'All Questions'!$C$3:$I$104,2,FALSE)</f>
        <v>Baycare HomeCare</v>
      </c>
      <c r="E39" s="2" t="s">
        <v>171</v>
      </c>
      <c r="F39" s="11" t="str">
        <f>VLOOKUP(C39, 'All Questions'!$C$3:$I$104,4,FALSE)</f>
        <v>727-394-6512</v>
      </c>
      <c r="G39" s="3">
        <v>43348.623131562497</v>
      </c>
      <c r="H39" s="2"/>
      <c r="I39" s="2" t="s">
        <v>20</v>
      </c>
    </row>
    <row r="40" spans="1:9" ht="127.5" x14ac:dyDescent="0.2">
      <c r="A40" s="2" t="s">
        <v>3</v>
      </c>
      <c r="B40" s="2" t="s">
        <v>426</v>
      </c>
      <c r="C40" s="2" t="s">
        <v>175</v>
      </c>
      <c r="D40" s="11" t="str">
        <f>VLOOKUP(C40,'All Questions'!$C$3:$I$104,2,FALSE)</f>
        <v>Bethany Home Health Care</v>
      </c>
      <c r="E40" s="2" t="s">
        <v>176</v>
      </c>
      <c r="F40" s="11" t="str">
        <f>VLOOKUP(C40, 'All Questions'!$C$3:$I$104,4,FALSE)</f>
        <v>626-683-9778</v>
      </c>
      <c r="G40" s="3">
        <v>43348.625506562501</v>
      </c>
      <c r="H40" s="2"/>
      <c r="I40" s="2" t="s">
        <v>20</v>
      </c>
    </row>
    <row r="41" spans="1:9" ht="53.1" customHeight="1" x14ac:dyDescent="0.2">
      <c r="A41" s="2" t="s">
        <v>177</v>
      </c>
      <c r="B41" s="12" t="s">
        <v>427</v>
      </c>
      <c r="C41" s="2" t="s">
        <v>178</v>
      </c>
      <c r="D41" s="11" t="str">
        <f>VLOOKUP(C41,'All Questions'!$C$3:$I$104,2,FALSE)</f>
        <v>Adventist Health</v>
      </c>
      <c r="E41" s="2" t="s">
        <v>179</v>
      </c>
      <c r="F41" s="11" t="str">
        <f>VLOOKUP(C41, 'All Questions'!$C$3:$I$104,4,FALSE)</f>
        <v>503-348-0968</v>
      </c>
      <c r="G41" s="3">
        <v>43348.632868900459</v>
      </c>
      <c r="H41" s="2"/>
      <c r="I41" s="2" t="s">
        <v>20</v>
      </c>
    </row>
    <row r="42" spans="1:9" ht="150.6" customHeight="1" x14ac:dyDescent="0.2">
      <c r="A42" s="2" t="s">
        <v>4</v>
      </c>
      <c r="B42" s="12" t="s">
        <v>401</v>
      </c>
      <c r="C42" s="2" t="s">
        <v>148</v>
      </c>
      <c r="D42" s="11" t="str">
        <f>VLOOKUP(C42,'All Questions'!$C$3:$I$104,2,FALSE)</f>
        <v>PeaceHealth</v>
      </c>
      <c r="E42" s="2" t="s">
        <v>149</v>
      </c>
      <c r="F42" s="11" t="str">
        <f>VLOOKUP(C42, 'All Questions'!$C$3:$I$104,4,FALSE)</f>
        <v>360-759-1500</v>
      </c>
      <c r="G42" s="3">
        <v>43348.633493715279</v>
      </c>
      <c r="H42" s="2"/>
      <c r="I42" s="2" t="s">
        <v>20</v>
      </c>
    </row>
    <row r="43" spans="1:9" ht="51" x14ac:dyDescent="0.2">
      <c r="A43" s="2" t="s">
        <v>180</v>
      </c>
      <c r="B43" s="12" t="s">
        <v>402</v>
      </c>
      <c r="C43" s="2" t="s">
        <v>153</v>
      </c>
      <c r="D43" s="11" t="str">
        <f>VLOOKUP(C43,'All Questions'!$C$3:$I$104,2,FALSE)</f>
        <v>middlesex hospital Homecare</v>
      </c>
      <c r="E43" s="2" t="s">
        <v>154</v>
      </c>
      <c r="F43" s="11" t="str">
        <f>VLOOKUP(C43, 'All Questions'!$C$3:$I$104,4,FALSE)</f>
        <v>860-358-5727</v>
      </c>
      <c r="G43" s="3">
        <v>43348.636770682868</v>
      </c>
      <c r="H43" s="2"/>
      <c r="I43" s="2" t="s">
        <v>20</v>
      </c>
    </row>
    <row r="44" spans="1:9" ht="38.25" x14ac:dyDescent="0.2">
      <c r="A44" s="2" t="s">
        <v>181</v>
      </c>
      <c r="B44" s="2" t="s">
        <v>375</v>
      </c>
      <c r="C44" s="2" t="s">
        <v>105</v>
      </c>
      <c r="D44" s="11" t="str">
        <f>VLOOKUP(C44,'All Questions'!$C$3:$I$104,2,FALSE)</f>
        <v>Visting Nurse &amp; Community Care</v>
      </c>
      <c r="E44" s="2" t="s">
        <v>106</v>
      </c>
      <c r="F44" s="11" t="str">
        <f>VLOOKUP(C44, 'All Questions'!$C$3:$I$104,4,FALSE)</f>
        <v>781-396-2633</v>
      </c>
      <c r="G44" s="3">
        <v>43348.6368315625</v>
      </c>
      <c r="H44" s="2"/>
      <c r="I44" s="2" t="s">
        <v>20</v>
      </c>
    </row>
    <row r="45" spans="1:9" ht="95.1" customHeight="1" x14ac:dyDescent="0.2">
      <c r="A45" s="2" t="s">
        <v>182</v>
      </c>
      <c r="B45" s="17" t="s">
        <v>403</v>
      </c>
      <c r="C45" s="2" t="s">
        <v>18</v>
      </c>
      <c r="D45" s="11" t="str">
        <f>VLOOKUP(C45,'All Questions'!$C$3:$I$104,2,FALSE)</f>
        <v>Holy Name Home Care</v>
      </c>
      <c r="E45" s="2" t="s">
        <v>19</v>
      </c>
      <c r="F45" s="11" t="str">
        <f>VLOOKUP(C45, 'All Questions'!$C$3:$I$104,4,FALSE)</f>
        <v>201-833-3000 x2316</v>
      </c>
      <c r="G45" s="3">
        <v>43348.638062418977</v>
      </c>
      <c r="H45" s="2"/>
      <c r="I45" s="2" t="s">
        <v>20</v>
      </c>
    </row>
    <row r="46" spans="1:9" s="16" customFormat="1" ht="41.1" customHeight="1" x14ac:dyDescent="0.2">
      <c r="A46" s="13" t="s">
        <v>183</v>
      </c>
      <c r="B46" s="19" t="s">
        <v>428</v>
      </c>
      <c r="C46" s="13" t="s">
        <v>105</v>
      </c>
      <c r="D46" s="14" t="str">
        <f>VLOOKUP(C46,'All Questions'!$C$3:$I$104,2,FALSE)</f>
        <v>Visting Nurse &amp; Community Care</v>
      </c>
      <c r="E46" s="13" t="s">
        <v>106</v>
      </c>
      <c r="F46" s="14" t="str">
        <f>VLOOKUP(C46, 'All Questions'!$C$3:$I$104,4,FALSE)</f>
        <v>781-396-2633</v>
      </c>
      <c r="G46" s="15">
        <v>43348.63978075231</v>
      </c>
      <c r="H46" s="13"/>
      <c r="I46" s="13" t="s">
        <v>20</v>
      </c>
    </row>
    <row r="47" spans="1:9" ht="114.75" x14ac:dyDescent="0.2">
      <c r="A47" s="2" t="s">
        <v>187</v>
      </c>
      <c r="B47" s="17" t="s">
        <v>376</v>
      </c>
      <c r="C47" s="2" t="s">
        <v>188</v>
      </c>
      <c r="D47" s="11" t="str">
        <f>VLOOKUP(C47,'All Questions'!$C$3:$I$104,2,FALSE)</f>
        <v>Putnam County HomeCare and Hospice</v>
      </c>
      <c r="E47" s="2" t="s">
        <v>189</v>
      </c>
      <c r="F47" s="11" t="str">
        <f>VLOOKUP(C47, 'All Questions'!$C$3:$I$104,4,FALSE)</f>
        <v>419-523-4449</v>
      </c>
      <c r="G47" s="3">
        <v>43348.641622222218</v>
      </c>
      <c r="H47" s="2"/>
      <c r="I47" s="2" t="s">
        <v>20</v>
      </c>
    </row>
    <row r="48" spans="1:9" ht="102" x14ac:dyDescent="0.2">
      <c r="A48" s="2" t="s">
        <v>190</v>
      </c>
      <c r="B48" s="18" t="s">
        <v>404</v>
      </c>
      <c r="C48" s="2" t="s">
        <v>191</v>
      </c>
      <c r="D48" s="11" t="str">
        <f>VLOOKUP(C48,'All Questions'!$C$3:$I$104,2,FALSE)</f>
        <v>Scott's Solutions</v>
      </c>
      <c r="E48" s="2" t="s">
        <v>192</v>
      </c>
      <c r="F48" s="11" t="str">
        <f>VLOOKUP(C48, 'All Questions'!$C$3:$I$104,4,FALSE)</f>
        <v>703-861-0420</v>
      </c>
      <c r="G48" s="3">
        <v>43348.641790474532</v>
      </c>
      <c r="H48" s="2"/>
      <c r="I48" s="2" t="s">
        <v>20</v>
      </c>
    </row>
    <row r="49" spans="1:9" ht="46.5" customHeight="1" x14ac:dyDescent="0.2">
      <c r="A49" s="2" t="s">
        <v>196</v>
      </c>
      <c r="B49" s="18" t="s">
        <v>405</v>
      </c>
      <c r="C49" s="2" t="s">
        <v>105</v>
      </c>
      <c r="D49" s="11" t="str">
        <f>VLOOKUP(C49,'All Questions'!$C$3:$I$104,2,FALSE)</f>
        <v>Visting Nurse &amp; Community Care</v>
      </c>
      <c r="E49" s="2" t="s">
        <v>106</v>
      </c>
      <c r="F49" s="11" t="str">
        <f>VLOOKUP(C49, 'All Questions'!$C$3:$I$104,4,FALSE)</f>
        <v>781-396-2633</v>
      </c>
      <c r="G49" s="3">
        <v>43348.643208067129</v>
      </c>
      <c r="H49" s="2"/>
      <c r="I49" s="2" t="s">
        <v>20</v>
      </c>
    </row>
    <row r="50" spans="1:9" ht="82.5" customHeight="1" x14ac:dyDescent="0.2">
      <c r="A50" s="2" t="s">
        <v>197</v>
      </c>
      <c r="B50" s="18" t="s">
        <v>406</v>
      </c>
      <c r="C50" s="2" t="s">
        <v>114</v>
      </c>
      <c r="D50" s="11" t="str">
        <f>VLOOKUP(C50,'All Questions'!$C$3:$I$104,2,FALSE)</f>
        <v>RMC Home Care</v>
      </c>
      <c r="E50" s="2" t="s">
        <v>115</v>
      </c>
      <c r="F50" s="11" t="str">
        <f>VLOOKUP(C50, 'All Questions'!$C$3:$I$104,4,FALSE)</f>
        <v>563-927-7303</v>
      </c>
      <c r="G50" s="3">
        <v>43348.643490625</v>
      </c>
      <c r="H50" s="2"/>
      <c r="I50" s="2" t="s">
        <v>20</v>
      </c>
    </row>
    <row r="51" spans="1:9" ht="93.6" customHeight="1" x14ac:dyDescent="0.2">
      <c r="A51" s="17" t="s">
        <v>198</v>
      </c>
      <c r="B51" s="17" t="s">
        <v>407</v>
      </c>
      <c r="C51" s="2" t="s">
        <v>153</v>
      </c>
      <c r="D51" s="11" t="str">
        <f>VLOOKUP(C51,'All Questions'!$C$3:$I$104,2,FALSE)</f>
        <v>middlesex hospital Homecare</v>
      </c>
      <c r="E51" s="2" t="s">
        <v>154</v>
      </c>
      <c r="F51" s="11" t="str">
        <f>VLOOKUP(C51, 'All Questions'!$C$3:$I$104,4,FALSE)</f>
        <v>860-358-5727</v>
      </c>
      <c r="G51" s="3">
        <v>43348.643662881943</v>
      </c>
      <c r="H51" s="2"/>
      <c r="I51" s="2" t="s">
        <v>20</v>
      </c>
    </row>
    <row r="52" spans="1:9" ht="242.25" x14ac:dyDescent="0.2">
      <c r="A52" s="2" t="s">
        <v>5</v>
      </c>
      <c r="B52" s="17" t="s">
        <v>408</v>
      </c>
      <c r="C52" s="2" t="s">
        <v>199</v>
      </c>
      <c r="D52" s="11" t="str">
        <f>VLOOKUP(C52,'All Questions'!$C$3:$I$104,2,FALSE)</f>
        <v>All Family Health Care Inc</v>
      </c>
      <c r="E52" s="2" t="s">
        <v>200</v>
      </c>
      <c r="F52" s="11" t="str">
        <f>VLOOKUP(C52, 'All Questions'!$C$3:$I$104,4,FALSE)</f>
        <v>773-775-2588</v>
      </c>
      <c r="G52" s="3">
        <v>43348.643866319442</v>
      </c>
      <c r="H52" s="2"/>
      <c r="I52" s="2" t="s">
        <v>20</v>
      </c>
    </row>
    <row r="53" spans="1:9" ht="25.5" x14ac:dyDescent="0.2">
      <c r="A53" s="2" t="s">
        <v>201</v>
      </c>
      <c r="B53" s="18" t="s">
        <v>409</v>
      </c>
      <c r="C53" s="2" t="s">
        <v>202</v>
      </c>
      <c r="D53" s="11" t="str">
        <f>VLOOKUP(C53,'All Questions'!$C$3:$I$104,2,FALSE)</f>
        <v>Home Options</v>
      </c>
      <c r="E53" s="2" t="s">
        <v>203</v>
      </c>
      <c r="F53" s="11" t="str">
        <f>VLOOKUP(C53, 'All Questions'!$C$3:$I$104,4,FALSE)</f>
        <v>406-751-4200</v>
      </c>
      <c r="G53" s="3">
        <v>43348.645569560184</v>
      </c>
      <c r="H53" s="2"/>
      <c r="I53" s="2" t="s">
        <v>20</v>
      </c>
    </row>
    <row r="54" spans="1:9" ht="81.599999999999994" customHeight="1" x14ac:dyDescent="0.2">
      <c r="A54" s="2" t="s">
        <v>204</v>
      </c>
      <c r="B54" s="17" t="s">
        <v>429</v>
      </c>
      <c r="C54" s="2" t="s">
        <v>89</v>
      </c>
      <c r="D54" s="11" t="str">
        <f>VLOOKUP(C54,'All Questions'!$C$3:$I$104,2,FALSE)</f>
        <v>Mountain Valley Home for Health</v>
      </c>
      <c r="E54" s="2" t="s">
        <v>90</v>
      </c>
      <c r="F54" s="11" t="str">
        <f>VLOOKUP(C54, 'All Questions'!$C$3:$I$104,4,FALSE)</f>
        <v>928-775-7888</v>
      </c>
      <c r="G54" s="3">
        <v>43348.64630674768</v>
      </c>
      <c r="H54" s="2"/>
      <c r="I54" s="2" t="s">
        <v>20</v>
      </c>
    </row>
    <row r="55" spans="1:9" ht="207.95" customHeight="1" x14ac:dyDescent="0.2">
      <c r="A55" s="2" t="s">
        <v>6</v>
      </c>
      <c r="B55" s="17" t="s">
        <v>430</v>
      </c>
      <c r="C55" s="2" t="s">
        <v>175</v>
      </c>
      <c r="D55" s="11" t="str">
        <f>VLOOKUP(C55,'All Questions'!$C$3:$I$104,2,FALSE)</f>
        <v>Bethany Home Health Care</v>
      </c>
      <c r="E55" s="2" t="s">
        <v>176</v>
      </c>
      <c r="F55" s="11" t="str">
        <f>VLOOKUP(C55, 'All Questions'!$C$3:$I$104,4,FALSE)</f>
        <v>626-683-9778</v>
      </c>
      <c r="G55" s="3">
        <v>43348.647347106482</v>
      </c>
      <c r="H55" s="2"/>
      <c r="I55" s="2" t="s">
        <v>20</v>
      </c>
    </row>
    <row r="56" spans="1:9" ht="76.5" x14ac:dyDescent="0.2">
      <c r="A56" s="2" t="s">
        <v>205</v>
      </c>
      <c r="B56" s="17" t="s">
        <v>410</v>
      </c>
      <c r="C56" s="2" t="s">
        <v>206</v>
      </c>
      <c r="D56" s="11" t="str">
        <f>VLOOKUP(C56,'All Questions'!$C$3:$I$104,2,FALSE)</f>
        <v>QUA INC</v>
      </c>
      <c r="E56" s="2" t="s">
        <v>207</v>
      </c>
      <c r="F56" s="11" t="str">
        <f>VLOOKUP(C56, 'All Questions'!$C$3:$I$104,4,FALSE)</f>
        <v>917-837-8689</v>
      </c>
      <c r="G56" s="3">
        <v>43348.647475891201</v>
      </c>
      <c r="H56" s="2"/>
      <c r="I56" s="2" t="s">
        <v>20</v>
      </c>
    </row>
    <row r="57" spans="1:9" ht="140.25" x14ac:dyDescent="0.2">
      <c r="A57" s="2" t="s">
        <v>209</v>
      </c>
      <c r="B57" s="17" t="s">
        <v>411</v>
      </c>
      <c r="C57" s="2" t="s">
        <v>210</v>
      </c>
      <c r="D57" s="11" t="str">
        <f>VLOOKUP(C57,'All Questions'!$C$3:$I$104,2,FALSE)</f>
        <v>Kaiser</v>
      </c>
      <c r="E57" s="2" t="s">
        <v>211</v>
      </c>
      <c r="F57" s="11" t="str">
        <f>VLOOKUP(C57, 'All Questions'!$C$3:$I$104,4,FALSE)</f>
        <v>415 893-4015</v>
      </c>
      <c r="G57" s="3">
        <v>43348.648917789353</v>
      </c>
      <c r="H57" s="2"/>
      <c r="I57" s="2" t="s">
        <v>20</v>
      </c>
    </row>
    <row r="58" spans="1:9" ht="51" x14ac:dyDescent="0.2">
      <c r="A58" s="2" t="s">
        <v>212</v>
      </c>
      <c r="B58" s="18" t="s">
        <v>412</v>
      </c>
      <c r="C58" s="2" t="s">
        <v>213</v>
      </c>
      <c r="D58" s="11" t="str">
        <f>VLOOKUP(C58,'All Questions'!$C$3:$I$104,2,FALSE)</f>
        <v>New England Home Care</v>
      </c>
      <c r="E58" s="2" t="s">
        <v>214</v>
      </c>
      <c r="F58" s="11" t="str">
        <f>VLOOKUP(C58, 'All Questions'!$C$3:$I$104,4,FALSE)</f>
        <v>860 632-3924</v>
      </c>
      <c r="G58" s="3">
        <v>43348.649885914347</v>
      </c>
      <c r="H58" s="2"/>
      <c r="I58" s="2" t="s">
        <v>20</v>
      </c>
    </row>
    <row r="59" spans="1:9" ht="127.5" x14ac:dyDescent="0.2">
      <c r="A59" s="2" t="s">
        <v>215</v>
      </c>
      <c r="B59" s="17" t="s">
        <v>413</v>
      </c>
      <c r="C59" s="2" t="s">
        <v>89</v>
      </c>
      <c r="D59" s="11" t="str">
        <f>VLOOKUP(C59,'All Questions'!$C$3:$I$104,2,FALSE)</f>
        <v>Mountain Valley Home for Health</v>
      </c>
      <c r="E59" s="2" t="s">
        <v>90</v>
      </c>
      <c r="F59" s="11" t="str">
        <f>VLOOKUP(C59, 'All Questions'!$C$3:$I$104,4,FALSE)</f>
        <v>928-775-7888</v>
      </c>
      <c r="G59" s="3">
        <v>43348.6536815625</v>
      </c>
      <c r="H59" s="2"/>
      <c r="I59" s="2" t="s">
        <v>20</v>
      </c>
    </row>
    <row r="60" spans="1:9" ht="51" x14ac:dyDescent="0.2">
      <c r="A60" s="2" t="s">
        <v>216</v>
      </c>
      <c r="B60" s="17" t="s">
        <v>414</v>
      </c>
      <c r="C60" s="2" t="s">
        <v>191</v>
      </c>
      <c r="D60" s="11" t="str">
        <f>VLOOKUP(C60,'All Questions'!$C$3:$I$104,2,FALSE)</f>
        <v>Scott's Solutions</v>
      </c>
      <c r="E60" s="2" t="s">
        <v>192</v>
      </c>
      <c r="F60" s="11" t="str">
        <f>VLOOKUP(C60, 'All Questions'!$C$3:$I$104,4,FALSE)</f>
        <v>703-861-0420</v>
      </c>
      <c r="G60" s="3">
        <v>43348.653707407408</v>
      </c>
      <c r="H60" s="2"/>
      <c r="I60" s="2" t="s">
        <v>20</v>
      </c>
    </row>
    <row r="61" spans="1:9" ht="94.5" customHeight="1" x14ac:dyDescent="0.2">
      <c r="A61" s="2" t="s">
        <v>431</v>
      </c>
      <c r="B61" s="18" t="s">
        <v>415</v>
      </c>
      <c r="C61" s="2" t="s">
        <v>105</v>
      </c>
      <c r="D61" s="11" t="str">
        <f>VLOOKUP(C61,'All Questions'!$C$3:$I$104,2,FALSE)</f>
        <v>Visting Nurse &amp; Community Care</v>
      </c>
      <c r="E61" s="2" t="s">
        <v>106</v>
      </c>
      <c r="F61" s="11" t="str">
        <f>VLOOKUP(C61, 'All Questions'!$C$3:$I$104,4,FALSE)</f>
        <v>781-396-2633</v>
      </c>
      <c r="G61" s="3">
        <v>43348.65563306713</v>
      </c>
      <c r="H61" s="2"/>
      <c r="I61" s="2" t="s">
        <v>20</v>
      </c>
    </row>
    <row r="62" spans="1:9" ht="51" x14ac:dyDescent="0.2">
      <c r="A62" s="2" t="s">
        <v>219</v>
      </c>
      <c r="B62" s="2" t="s">
        <v>382</v>
      </c>
      <c r="C62" s="2" t="s">
        <v>220</v>
      </c>
      <c r="D62" s="11" t="str">
        <f>VLOOKUP(C62,'All Questions'!$C$3:$I$104,2,FALSE)</f>
        <v>Stoughton Hospital</v>
      </c>
      <c r="E62" s="2" t="s">
        <v>221</v>
      </c>
      <c r="F62" s="11" t="str">
        <f>VLOOKUP(C62, 'All Questions'!$C$3:$I$104,4,FALSE)</f>
        <v>608-873-2289</v>
      </c>
      <c r="G62" s="3">
        <v>43348.655699803239</v>
      </c>
      <c r="H62" s="2"/>
      <c r="I62" s="2" t="s">
        <v>20</v>
      </c>
    </row>
    <row r="63" spans="1:9" ht="25.5" x14ac:dyDescent="0.2">
      <c r="A63" s="2" t="s">
        <v>222</v>
      </c>
      <c r="B63" s="2"/>
      <c r="C63" s="2" t="s">
        <v>223</v>
      </c>
      <c r="D63" s="11" t="str">
        <f>VLOOKUP(C63,'All Questions'!$C$3:$I$104,2,FALSE)</f>
        <v>Ohana Home Health LLC</v>
      </c>
      <c r="E63" s="2" t="s">
        <v>224</v>
      </c>
      <c r="F63" s="11" t="str">
        <f>VLOOKUP(C63, 'All Questions'!$C$3:$I$104,4,FALSE)</f>
        <v>808-332-5005</v>
      </c>
      <c r="G63" s="3">
        <v>43348.656224305552</v>
      </c>
      <c r="H63" s="2"/>
      <c r="I63" s="2" t="s">
        <v>20</v>
      </c>
    </row>
    <row r="64" spans="1:9" ht="89.25" x14ac:dyDescent="0.2">
      <c r="A64" s="2" t="s">
        <v>225</v>
      </c>
      <c r="B64" s="2" t="s">
        <v>416</v>
      </c>
      <c r="C64" s="2" t="s">
        <v>46</v>
      </c>
      <c r="D64" s="11" t="str">
        <f>VLOOKUP(C64,'All Questions'!$C$3:$I$104,2,FALSE)</f>
        <v>Enloe Medical Center</v>
      </c>
      <c r="E64" s="2" t="s">
        <v>47</v>
      </c>
      <c r="F64" s="11" t="str">
        <f>VLOOKUP(C64, 'All Questions'!$C$3:$I$104,4,FALSE)</f>
        <v>530-332-6146</v>
      </c>
      <c r="G64" s="3">
        <v>43348.658422025459</v>
      </c>
      <c r="H64" s="2"/>
      <c r="I64" s="2" t="s">
        <v>20</v>
      </c>
    </row>
    <row r="65" spans="1:9" ht="102" x14ac:dyDescent="0.2">
      <c r="A65" s="2" t="s">
        <v>226</v>
      </c>
      <c r="B65" s="2" t="s">
        <v>417</v>
      </c>
      <c r="C65" s="2" t="s">
        <v>227</v>
      </c>
      <c r="D65" s="11" t="str">
        <f>VLOOKUP(C65,'All Questions'!$C$3:$I$104,2,FALSE)</f>
        <v>OHRH</v>
      </c>
      <c r="E65" s="2" t="s">
        <v>228</v>
      </c>
      <c r="F65" s="11" t="str">
        <f>VLOOKUP(C65, 'All Questions'!$C$3:$I$104,4,FALSE)</f>
        <v>270-688-2182</v>
      </c>
      <c r="G65" s="3">
        <v>43348.658845601851</v>
      </c>
      <c r="H65" s="2"/>
      <c r="I65" s="2" t="s">
        <v>20</v>
      </c>
    </row>
    <row r="66" spans="1:9" ht="38.25" x14ac:dyDescent="0.2">
      <c r="A66" s="2" t="s">
        <v>234</v>
      </c>
      <c r="B66" s="2"/>
      <c r="C66" s="2" t="s">
        <v>223</v>
      </c>
      <c r="D66" s="11" t="str">
        <f>VLOOKUP(C66,'All Questions'!$C$3:$I$104,2,FALSE)</f>
        <v>Ohana Home Health LLC</v>
      </c>
      <c r="E66" s="2" t="s">
        <v>224</v>
      </c>
      <c r="F66" s="11" t="str">
        <f>VLOOKUP(C66, 'All Questions'!$C$3:$I$104,4,FALSE)</f>
        <v>808-332-5005</v>
      </c>
      <c r="G66" s="3">
        <v>43348.662969328703</v>
      </c>
      <c r="H66" s="2"/>
      <c r="I66" s="2" t="s">
        <v>20</v>
      </c>
    </row>
    <row r="67" spans="1:9" ht="89.25" x14ac:dyDescent="0.2">
      <c r="A67" s="2" t="s">
        <v>235</v>
      </c>
      <c r="B67" s="2" t="s">
        <v>432</v>
      </c>
      <c r="C67" s="2" t="s">
        <v>236</v>
      </c>
      <c r="D67" s="11" t="str">
        <f>VLOOKUP(C67,'All Questions'!$C$3:$I$104,2,FALSE)</f>
        <v>LHC Group, Inc.</v>
      </c>
      <c r="E67" s="2" t="s">
        <v>237</v>
      </c>
      <c r="F67" s="11" t="str">
        <f>VLOOKUP(C67, 'All Questions'!$C$3:$I$104,4,FALSE)</f>
        <v>727-916-0175</v>
      </c>
      <c r="G67" s="3">
        <v>43348.663611921293</v>
      </c>
      <c r="H67" s="2"/>
      <c r="I67" s="2" t="s">
        <v>20</v>
      </c>
    </row>
    <row r="68" spans="1:9" ht="25.5" x14ac:dyDescent="0.2">
      <c r="A68" s="2" t="s">
        <v>241</v>
      </c>
      <c r="B68" s="2"/>
      <c r="C68" s="2" t="s">
        <v>223</v>
      </c>
      <c r="D68" s="11" t="str">
        <f>VLOOKUP(C68,'All Questions'!$C$3:$I$104,2,FALSE)</f>
        <v>Ohana Home Health LLC</v>
      </c>
      <c r="E68" s="2" t="s">
        <v>224</v>
      </c>
      <c r="F68" s="11" t="str">
        <f>VLOOKUP(C68, 'All Questions'!$C$3:$I$104,4,FALSE)</f>
        <v>808-332-5005</v>
      </c>
      <c r="G68" s="3">
        <v>43348.664003206017</v>
      </c>
      <c r="H68" s="2"/>
      <c r="I68" s="2" t="s">
        <v>20</v>
      </c>
    </row>
    <row r="69" spans="1:9" ht="409.6" hidden="1" customHeight="1" x14ac:dyDescent="0.2"/>
  </sheetData>
  <mergeCells count="1">
    <mergeCell ref="A1:I1"/>
  </mergeCells>
  <pageMargins left="0.5" right="0.5" top="1" bottom="1" header="1" footer="1"/>
  <pageSetup orientation="landscape" verticalDpi="0" r:id="rId1"/>
  <headerFooter alignWithMargins="0">
    <oddFooter>&amp;L&amp;C&amp;R</oddFoot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0621619-2D03-4AF8-8AE3-16156B0F4736}">
  <ds:schemaRefs>
    <ds:schemaRef ds:uri="http://schemas.microsoft.com/sharepoint/v3/contenttype/forms"/>
  </ds:schemaRefs>
</ds:datastoreItem>
</file>

<file path=customXml/itemProps2.xml><?xml version="1.0" encoding="utf-8"?>
<ds:datastoreItem xmlns:ds="http://schemas.openxmlformats.org/officeDocument/2006/customXml" ds:itemID="{3E4ADE67-0774-4FAA-B0D7-A0443F47C10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2C055000-CCFD-43D9-9C79-40D42173500B}">
  <ds:schemaRefs>
    <ds:schemaRef ds:uri="http://purl.org/dc/elements/1.1/"/>
    <ds:schemaRef ds:uri="http://schemas.microsoft.com/office/2006/metadata/properties"/>
    <ds:schemaRef ds:uri="http://purl.org/dc/terms/"/>
    <ds:schemaRef ds:uri="http://schemas.microsoft.com/office/2006/documentManagement/types"/>
    <ds:schemaRef ds:uri="http://purl.org/dc/dcmitype/"/>
    <ds:schemaRef ds:uri="http://schemas.microsoft.com/office/infopath/2007/PartnerControls"/>
    <ds:schemaRef ds:uri="http://schemas.openxmlformats.org/package/2006/metadata/core-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All Questions</vt:lpstr>
      <vt:lpstr>Technical Questions</vt:lpstr>
      <vt:lpstr>Content Related Questions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2018-09-11T04:01:15Z</dcterms:created>
  <dcterms:modified xsi:type="dcterms:W3CDTF">2018-09-24T13:15:54Z</dcterms:modified>
</cp:coreProperties>
</file>