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Box\Box\RY9G\Compliant 508 documents\"/>
    </mc:Choice>
  </mc:AlternateContent>
  <xr:revisionPtr revIDLastSave="0" documentId="8_{6A691C20-B899-49C3-BD35-D254D658DDC1}" xr6:coauthVersionLast="47" xr6:coauthVersionMax="47" xr10:uidLastSave="{00000000-0000-0000-0000-000000000000}"/>
  <bookViews>
    <workbookView xWindow="10" yWindow="10" windowWidth="19180" windowHeight="10060" xr2:uid="{34727650-EEDE-4517-BE36-62738E2A9A42}"/>
  </bookViews>
  <sheets>
    <sheet name="Cover Sheet" sheetId="2" r:id="rId1"/>
    <sheet name="KCC PY 2022 Results" sheetId="1" r:id="rId2"/>
    <sheet name="Data Dictionary" sheetId="5" r:id="rId3"/>
  </sheets>
  <definedNames>
    <definedName name="_xlnm._FilterDatabase" localSheetId="1" hidden="1">'KCC PY 2022 Results'!$A$1:$AQ$80</definedName>
    <definedName name="_xlnm.Print_Titles" localSheetId="2">'Data Dictionary'!$1:$1</definedName>
    <definedName name="_xlnm.Print_Titles" localSheetId="1">'KCC PY 2022 Results'!$1:$1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82" i="1" l="1"/>
  <c r="AQ81" i="1"/>
  <c r="AP81" i="1"/>
  <c r="AP83" i="1" s="1"/>
  <c r="AO81" i="1"/>
  <c r="AO83" i="1" s="1"/>
  <c r="AH81" i="1"/>
  <c r="AH83" i="1" s="1"/>
  <c r="AF81" i="1"/>
  <c r="AF83" i="1" s="1"/>
  <c r="AG81" i="1"/>
  <c r="AG83" i="1" s="1"/>
  <c r="AC81" i="1"/>
  <c r="AC83" i="1" s="1"/>
  <c r="AD81" i="1"/>
  <c r="AD83" i="1" s="1"/>
  <c r="AE81" i="1"/>
  <c r="AE83" i="1" s="1"/>
  <c r="AB81" i="1"/>
  <c r="AB83" i="1" s="1"/>
  <c r="T81" i="1"/>
  <c r="M81" i="1"/>
  <c r="K81" i="1"/>
  <c r="L81" i="1"/>
  <c r="J81" i="1"/>
  <c r="H81" i="1"/>
  <c r="I81" i="1"/>
  <c r="G81" i="1"/>
  <c r="AQ83" i="1" l="1"/>
  <c r="AJ81" i="1"/>
  <c r="AK81" i="1"/>
  <c r="AL81" i="1"/>
  <c r="AM81" i="1"/>
  <c r="AN81" i="1"/>
  <c r="AJ82" i="1"/>
  <c r="AK82" i="1"/>
  <c r="AL82" i="1"/>
  <c r="AM82" i="1"/>
  <c r="AN82" i="1"/>
  <c r="AI82" i="1"/>
  <c r="AI81" i="1"/>
  <c r="N82" i="1"/>
  <c r="O82" i="1"/>
  <c r="M82" i="1"/>
  <c r="AI83" i="1" l="1"/>
  <c r="AA81" i="1"/>
  <c r="AA83" i="1" s="1"/>
  <c r="AJ83" i="1"/>
  <c r="W81" i="1"/>
  <c r="W83" i="1" s="1"/>
  <c r="X81" i="1"/>
  <c r="X83" i="1" s="1"/>
  <c r="S81" i="1"/>
  <c r="S83" i="1" s="1"/>
  <c r="AM83" i="1"/>
  <c r="V81" i="1"/>
  <c r="V83" i="1" s="1"/>
  <c r="Y81" i="1"/>
  <c r="Y83" i="1" s="1"/>
  <c r="U81" i="1"/>
  <c r="U83" i="1" s="1"/>
  <c r="AN83" i="1"/>
  <c r="AK83" i="1"/>
  <c r="AL83" i="1"/>
  <c r="Z81" i="1"/>
  <c r="Z83" i="1" s="1"/>
  <c r="Q81" i="1"/>
  <c r="Q83" i="1" s="1"/>
  <c r="P81" i="1"/>
  <c r="P83" i="1" s="1"/>
  <c r="R81" i="1"/>
  <c r="R83" i="1" s="1"/>
  <c r="O81" i="1"/>
  <c r="O83" i="1" s="1"/>
  <c r="N81" i="1"/>
  <c r="N83" i="1" s="1"/>
  <c r="M83" i="1"/>
</calcChain>
</file>

<file path=xl/sharedStrings.xml><?xml version="1.0" encoding="utf-8"?>
<sst xmlns="http://schemas.openxmlformats.org/spreadsheetml/2006/main" count="1539" uniqueCount="251">
  <si>
    <t>Extreme and Uncontrollable Circumstance</t>
  </si>
  <si>
    <t>Entity Legal Business Name</t>
  </si>
  <si>
    <t>Agreement Option</t>
  </si>
  <si>
    <t>Affiliated Dialysis/ Care Coordination Organization</t>
  </si>
  <si>
    <t>Average Risk Score (CKD &amp; ESRD)</t>
  </si>
  <si>
    <t>Beneficiary Count (CKD &amp; ESRD)</t>
  </si>
  <si>
    <t>Beneficiary Months (CKD &amp; ESRD)</t>
  </si>
  <si>
    <t>ESRD Discount (Only Global)</t>
  </si>
  <si>
    <t>Quality Withhold Amount</t>
  </si>
  <si>
    <t>Earned Quality Withhold</t>
  </si>
  <si>
    <t>Unadjusted Benchmark (CKD &amp; ESRD)</t>
  </si>
  <si>
    <t>Adjusted Benchmark (CKD &amp; ESRD)</t>
  </si>
  <si>
    <t>Performance Year Expenditure
 (CKD &amp; ESRD)</t>
  </si>
  <si>
    <t>Gross Shared Savings/Losses 
(CKD &amp; ESRD)</t>
  </si>
  <si>
    <t>Net Shared Savings/Losses 
(CKD &amp; ESRD)</t>
  </si>
  <si>
    <t>Net Percentage Savings/Losses as % of Benchmark</t>
  </si>
  <si>
    <t>Medicare FFS Claims Zeroed out for CKD QCP</t>
  </si>
  <si>
    <t>Prospective CKD QCP Payment</t>
  </si>
  <si>
    <t>Leakage Withhold Balance Amount</t>
  </si>
  <si>
    <t>Alignment Withhold Balance Amount</t>
  </si>
  <si>
    <t>Health Professional Shortage Area Bonus</t>
  </si>
  <si>
    <t>Total Monies Owed By (To) CMS</t>
  </si>
  <si>
    <t>KCE TOTAL</t>
  </si>
  <si>
    <t>KCF PRACTICE TOTAL</t>
  </si>
  <si>
    <t>N</t>
  </si>
  <si>
    <t>Tennessee Valley Kidney Care Alliance LLC</t>
  </si>
  <si>
    <t>Graduated Level 1</t>
  </si>
  <si>
    <t>Dialysis Clinic, Inc.</t>
  </si>
  <si>
    <t>Total Kidney Health of Northern California, LLC</t>
  </si>
  <si>
    <t>Global</t>
  </si>
  <si>
    <t>Satellite Healthcare</t>
  </si>
  <si>
    <t>Gateway Kidney Care KCE, LLC</t>
  </si>
  <si>
    <t>Graduated Level 2</t>
  </si>
  <si>
    <t>Strive</t>
  </si>
  <si>
    <t>Florida FKP KCE LLC</t>
  </si>
  <si>
    <t>Panoramic</t>
  </si>
  <si>
    <t>CKCC Independence Kidney Care Alliance, LLC</t>
  </si>
  <si>
    <t>Integrated Kidney Care of Pennsylvania and Ohio, LLC</t>
  </si>
  <si>
    <t>Professional</t>
  </si>
  <si>
    <t>DaVita</t>
  </si>
  <si>
    <t>NANI Patient Care Innovations</t>
  </si>
  <si>
    <t>Integrated Kidney Care of Minnesota, LLC</t>
  </si>
  <si>
    <t>Metropolitan and Capital Region Kidney Care Alliance LLC</t>
  </si>
  <si>
    <t>Alabama Kidney Care Entity, LLC</t>
  </si>
  <si>
    <t>Interwell</t>
  </si>
  <si>
    <t>Southeast Kidney Care Entity, LLC</t>
  </si>
  <si>
    <t>Eastern North Carolina Kidney Care Entity, LLC</t>
  </si>
  <si>
    <t>SKI Arizona KCE LLC</t>
  </si>
  <si>
    <t>Heartland Kidney Care Entity, LLC</t>
  </si>
  <si>
    <t>Southern Florida Kidney Care Entity, LLC</t>
  </si>
  <si>
    <t>Northwest Kidney Care Entity, LLC</t>
  </si>
  <si>
    <t>Dallas Kidney Care Entity, LLC</t>
  </si>
  <si>
    <t>Grand Canyon Kidney Care Entity, LLC</t>
  </si>
  <si>
    <t>Michigan Kidney Care Entity, LLC</t>
  </si>
  <si>
    <t>Kentuckiana Kidney Care Entity, LLC</t>
  </si>
  <si>
    <t>Charlotte Kidney Care Entity, LLC</t>
  </si>
  <si>
    <t>Delmarva Kidney Care Entity, LLC</t>
  </si>
  <si>
    <t>Louisissippi Kidney Care Entity, LLC</t>
  </si>
  <si>
    <t>New Jersey Kidney Care Entity, LLC</t>
  </si>
  <si>
    <t>Red River Kidney Care Entity, LLC</t>
  </si>
  <si>
    <t>Central North Carolina Kidney Care Entity, LLC</t>
  </si>
  <si>
    <t>Houston Kidney Care Entity, LLC</t>
  </si>
  <si>
    <t>Las Vegas Kidney Care Entity, LLC</t>
  </si>
  <si>
    <t>Erie Valley Kidney Care Entity, LLC</t>
  </si>
  <si>
    <t>Philadelphia Kidney Care Entity, LLC</t>
  </si>
  <si>
    <t>Carolina Kidney Partners, LLC</t>
  </si>
  <si>
    <t>Carolina Kidney Partners</t>
  </si>
  <si>
    <t>Integrated Kidney Care of Virginia, LLC</t>
  </si>
  <si>
    <t>Integrated Kidney Care of New Jersey and Pennsylvania, LLC</t>
  </si>
  <si>
    <t>Integrated Kidney Care of Texas and Oklahoma, LLC</t>
  </si>
  <si>
    <t>Integrated Kidney Care of Nevada, LLC</t>
  </si>
  <si>
    <t>Integrated Kidney Care of Florida, LLC</t>
  </si>
  <si>
    <t>Integrated Kidney Care of South Texas, LLC</t>
  </si>
  <si>
    <t>Integrated Kidney Care of Northern California, LLC</t>
  </si>
  <si>
    <t>Tennessee Kidney Care Alliance, LLC</t>
  </si>
  <si>
    <t>Evergreen</t>
  </si>
  <si>
    <t>Camino Renal Care, LLC</t>
  </si>
  <si>
    <t>Integrated Kidney Partners III LLC</t>
  </si>
  <si>
    <t>US Renal Care</t>
  </si>
  <si>
    <t>Integrated Kidney Partners V LLC</t>
  </si>
  <si>
    <t>Kidney Care Center Alliance, LLC</t>
  </si>
  <si>
    <t>Integrated Patient Solutions IPA, LLC</t>
  </si>
  <si>
    <t>Integrated Kidney Care of Georgia, LLC</t>
  </si>
  <si>
    <t>Integrated Kidney Partners II LLC</t>
  </si>
  <si>
    <t>Integrated Kidney Care of Southern California, LLC</t>
  </si>
  <si>
    <t>Pennsylvania CRAL KCE LLC</t>
  </si>
  <si>
    <t>Detroit Kidney Care KCE, LLC</t>
  </si>
  <si>
    <t>West Coast Kidney KCE LLC</t>
  </si>
  <si>
    <t>NORTH VALLEY NEPHROLOGY INC</t>
  </si>
  <si>
    <t>Kidney Care First</t>
  </si>
  <si>
    <t>NE NEPHROLOGY HOME CARE ASSOCIATES</t>
  </si>
  <si>
    <t>PRINE Health Medical Group, PLLC</t>
  </si>
  <si>
    <t>ONEILL CLARK NARVARTE &amp; VICKS A PROFESSIONAL CORPORATION</t>
  </si>
  <si>
    <t>Pacific Kidney &amp; Hypertension, LLC</t>
  </si>
  <si>
    <t>THE REGENTS OF THE UNIVERSITY OF CALIFORNIA</t>
  </si>
  <si>
    <t>Banner - University Medical Group</t>
  </si>
  <si>
    <t>RAJESH AGARWALA MD PLLC</t>
  </si>
  <si>
    <t>Nephrology Associates Medical Group, Inc.</t>
  </si>
  <si>
    <t>ADVANCED KIDNEY CARE MD PA</t>
  </si>
  <si>
    <t>Southwest GA. Nephrology Clinic, P.C.</t>
  </si>
  <si>
    <t>Lynchburg Nephrology Physicians, P.L.L.C.</t>
  </si>
  <si>
    <t>University of Alabama Health Services Foundation, PC</t>
  </si>
  <si>
    <t>Nephrology Associates of Mobile, P.A.</t>
  </si>
  <si>
    <t>Stony Brook Internists University Faculty Practice Corporation</t>
  </si>
  <si>
    <t>STARLING PHYSICIANS PLLC</t>
  </si>
  <si>
    <t>East Texas Kidney Specialists PA</t>
  </si>
  <si>
    <t>FLORIDA KIDNEY AND HYPERTENSION CARE PA</t>
  </si>
  <si>
    <t>KARTHIKEYAN SAI MD PA</t>
  </si>
  <si>
    <t>KIDNEY SPECIALTY CENTER, INC.</t>
  </si>
  <si>
    <t>DIAB AGHA KIDNEY AND HYPERTENSION CLINIC INC</t>
  </si>
  <si>
    <t>Nephrology Consultants of Jacksonville, LLC</t>
  </si>
  <si>
    <t>Kidney Experts PLLC</t>
  </si>
  <si>
    <t>KIDNEY SPECIALISTS OF THE PALM BEACHES LLC</t>
  </si>
  <si>
    <t>KIDNEY CARE AND TRANSPLANT SERVICES OF NEW ENGLAND PC</t>
  </si>
  <si>
    <t>MONA I SARBU MD</t>
  </si>
  <si>
    <t>JON FERGUSON DO CORP</t>
  </si>
  <si>
    <t>NASRIN ASHOUIAN MD CORP</t>
  </si>
  <si>
    <t>Home Dialysis True Up</t>
  </si>
  <si>
    <t>High Performers Pool</t>
  </si>
  <si>
    <t>N/A</t>
  </si>
  <si>
    <t>MODEL TOTAL</t>
  </si>
  <si>
    <t>Somatus</t>
  </si>
  <si>
    <t>Y - Group 1</t>
  </si>
  <si>
    <t>Y - Group 2</t>
  </si>
  <si>
    <t>Y - Group 3</t>
  </si>
  <si>
    <t>CKCC</t>
  </si>
  <si>
    <t>KCF</t>
  </si>
  <si>
    <t>Presence in States</t>
  </si>
  <si>
    <t>Beneficiary Count CKD</t>
  </si>
  <si>
    <t>Beneficiary Count ESRD</t>
  </si>
  <si>
    <t>Beneficiary Months CKD</t>
  </si>
  <si>
    <t>Beneficiary Months ESRD</t>
  </si>
  <si>
    <t>Unadjusted CKD Benchmark</t>
  </si>
  <si>
    <t>Unadjusted ESRD Benchmark</t>
  </si>
  <si>
    <t>Adjusted CKD Benchmark</t>
  </si>
  <si>
    <t>Adjusted ESRD Benchmark</t>
  </si>
  <si>
    <t>Performance Year CKD Expenditure</t>
  </si>
  <si>
    <t xml:space="preserve">Performance Year ESRD Expenditure </t>
  </si>
  <si>
    <t>Gross Shared Savings/Losses CKD</t>
  </si>
  <si>
    <t>Gross Shared Savings/Losses ESRD</t>
  </si>
  <si>
    <t>Average Risk Score CKD</t>
  </si>
  <si>
    <t>Average Risk Score ESRD</t>
  </si>
  <si>
    <t>GA, SC</t>
  </si>
  <si>
    <t>CO, OH, PA</t>
  </si>
  <si>
    <t>WI, MN</t>
  </si>
  <si>
    <t>NC, PA, VA</t>
  </si>
  <si>
    <t>NJ, NY, PA</t>
  </si>
  <si>
    <t>OK, TX</t>
  </si>
  <si>
    <t>NV, PA</t>
  </si>
  <si>
    <t>FL</t>
  </si>
  <si>
    <t>TX</t>
  </si>
  <si>
    <t>CO, CA, PA</t>
  </si>
  <si>
    <t>GA</t>
  </si>
  <si>
    <t>CA, PA</t>
  </si>
  <si>
    <t>IL</t>
  </si>
  <si>
    <t>AL,TN</t>
  </si>
  <si>
    <t>PA</t>
  </si>
  <si>
    <t>NY, NJ</t>
  </si>
  <si>
    <t>TN</t>
  </si>
  <si>
    <t>AL, TN</t>
  </si>
  <si>
    <t>NC, SC</t>
  </si>
  <si>
    <t>IL, KS, MO</t>
  </si>
  <si>
    <t>OR, WA</t>
  </si>
  <si>
    <t>AZ</t>
  </si>
  <si>
    <t>IN, MI</t>
  </si>
  <si>
    <t>IL, IN, KY</t>
  </si>
  <si>
    <t>SC, NC</t>
  </si>
  <si>
    <t>LA, MS</t>
  </si>
  <si>
    <t>NJ, NY</t>
  </si>
  <si>
    <t>KS, OK, TX</t>
  </si>
  <si>
    <t>NC</t>
  </si>
  <si>
    <t>AZ, NV, UT</t>
  </si>
  <si>
    <t>OH, PA</t>
  </si>
  <si>
    <t>NJ, PA</t>
  </si>
  <si>
    <t>CA</t>
  </si>
  <si>
    <t>MO</t>
  </si>
  <si>
    <t>MI</t>
  </si>
  <si>
    <t>TX, OK</t>
  </si>
  <si>
    <t xml:space="preserve"> FL</t>
  </si>
  <si>
    <t>MA</t>
  </si>
  <si>
    <t>NY</t>
  </si>
  <si>
    <t>NV</t>
  </si>
  <si>
    <t>VA</t>
  </si>
  <si>
    <t>AL</t>
  </si>
  <si>
    <t>AL, MS</t>
  </si>
  <si>
    <t>CT</t>
  </si>
  <si>
    <t>CT, MA, NH</t>
  </si>
  <si>
    <t>Gross Percentage Savings/Losses (CKD &amp; ESRD) 
as % of Benchmark</t>
  </si>
  <si>
    <t>Entity in Aggregation Group (Y/N) &amp; Group Number</t>
  </si>
  <si>
    <t xml:space="preserve">This document contains information about each Kidney Care Choices (KCC) Model entities (KCE &amp; KCF Practice) financial reconciliaton results for Performance Year 2022. All figures correspond to the individual financial reconciliation reports that participants received in April 2024. </t>
  </si>
  <si>
    <t>Definition</t>
  </si>
  <si>
    <t>Entity Type</t>
  </si>
  <si>
    <t>Total Quality Score</t>
  </si>
  <si>
    <t>Whether the participant is part of the Comprehensive Kidney Care Choices (CKCC) or Kidney Care First (KCF) option.</t>
  </si>
  <si>
    <t>The dialysis or care coordination organization to which the Kidney Contracting Entity (KCE) is affiliated to or part of.</t>
  </si>
  <si>
    <t>The legal business name of the KCE or KCF Practice.</t>
  </si>
  <si>
    <t xml:space="preserve">The option in which the KCE or the KCF Practice is participating for the performance year (PY). For CKCC, it is Graduated Level 1, Gradutated Level 2, Professional and Global. </t>
  </si>
  <si>
    <t xml:space="preserve">The states in which the KCE has an aligning or preffered provider. </t>
  </si>
  <si>
    <t>Whether a KCE is in an aggregation group. If yes, then the aggregation group the KCE is in.</t>
  </si>
  <si>
    <t>The average risk score for the chronic kidney disease (CKD) population of the KCE.</t>
  </si>
  <si>
    <t xml:space="preserve">The average risk score the end-stage renal disease (ESRD) population of the KCE. </t>
  </si>
  <si>
    <t>The average risk score for the overall population (CKD &amp; ESRD) of the KCE.</t>
  </si>
  <si>
    <t>The total number of unique CKD beneficiaries aligned to the KCE.</t>
  </si>
  <si>
    <t>The total number of unique ESRD beneficiaries aligned to the KCE.</t>
  </si>
  <si>
    <t>The total number of unique CKD and ESRD beneficiaries aligned to the KCE.</t>
  </si>
  <si>
    <t xml:space="preserve">The total number of months in a PY the CKD beneficiaries were eligible for alignment to the KCE.  </t>
  </si>
  <si>
    <t xml:space="preserve">The total number of months in a PY the ESRD beneficiaries were eligible for alignment to the KCE.  </t>
  </si>
  <si>
    <t xml:space="preserve">The total number of months in a PY both the CKD &amp; ESRD beneficiaries were eligible for alignment to the KCE.  </t>
  </si>
  <si>
    <t>Benchmark that is adjusted for regional rate, retrospective adjustment and average risk score for the CKD population.</t>
  </si>
  <si>
    <t>Benchmark that is adjusted for regional rate, retrospective adjustment and average risk score for the ESRD population.</t>
  </si>
  <si>
    <t>Benchmark that is adjusted for regional rate, retrospective adjustment and average risk score for the CKD &amp; ESRD population.</t>
  </si>
  <si>
    <t>Discount that is applied to the ESRD portion of the benchmark during reconciliation. This applies only to KCEs in the Global option.</t>
  </si>
  <si>
    <t xml:space="preserve">The amount that is earned back from the quality withhold based on the KCE's TQS. </t>
  </si>
  <si>
    <t>Benchmark that is adjusted for quality withhold and CKD updward adjustment for the CKD beneficiaries of the KCE.</t>
  </si>
  <si>
    <t>Benchmark that is adjusted for ESRD discount and quality withhold for the ESRD beneficiaries of the KCE.</t>
  </si>
  <si>
    <t>Benchmark that is adjusted for ESRD discount, quality withhold and CKD upward adjustment for the CKD &amp; ESRD beneficiaries of the KCE.</t>
  </si>
  <si>
    <t>Medicare Part A and Part B expenditures for items and services furnished to the CKD beneficiaries of the KCE for the PY.</t>
  </si>
  <si>
    <t>Medicare Part A and Part B expenditures for items and services furnished to the ESRD beneficiaries of the KCE for the PY.</t>
  </si>
  <si>
    <t>The total Medicare Part A and Part B expenditures for items and services furnished to the CKD &amp; ESRD beneficiaries of the KCE.</t>
  </si>
  <si>
    <t>The percentage of gross savings (losses) in comparison to the benchmark.</t>
  </si>
  <si>
    <t>The amount after the relevant risk corridors are applied to the gross savings/losses.</t>
  </si>
  <si>
    <t>The percentage of net savings (losses) in comparison to the benchmark.</t>
  </si>
  <si>
    <t xml:space="preserve">The total amount from Medicare Fee-for-Service that is zeroed out for evalution and management claims of CKD beneficaries for the quarterly capitation payment. </t>
  </si>
  <si>
    <t>The amount that is paid to the KCE on a quarterly basis for their aligned CKD beneficairy population.</t>
  </si>
  <si>
    <t xml:space="preserve">A 10% withhold applied to the CKD QCP Base Rate to account for estimated cost of any services furnished to KCE Beneficiaries during the PY by Nephrology Professionals who are not Aligning Providers. </t>
  </si>
  <si>
    <t>A 20% withhold applied to the CKD QCP Base Rate to account for any changes in beneficiary alignment that may occur during the PY.</t>
  </si>
  <si>
    <t>A bonus payment made to the KCE/KCF Practice to ensure that the CKD QCP Fee Reduction does not reduce the total amount CMS pays the KCE for Shortage Area Bonus Eligible Services.</t>
  </si>
  <si>
    <t xml:space="preserve">An annual payment made to the KCE based on the volume of home dialysis-related MCP claims billed by Aligining Providers for services furnished to Active KCE Beneficiaries. </t>
  </si>
  <si>
    <t>A percentage score based upon the KCE's performance and improvement in specified quality domains. The KCEs in Graduated Level 1 do not have a quality score.</t>
  </si>
  <si>
    <t>The sum of all the payment mechanisms (Net Savings (Losses) the balance from the Reconciliation of the CKD QCP Alignment Withhold, the Leakage, the HPP, the Home Dialysis True-Up, and the Shortage Area Bonus) owed by (to) CMS excluding the Kidney Transplant Bonus.</t>
  </si>
  <si>
    <t>KCC Entity Details</t>
  </si>
  <si>
    <t>Beneficiary Details</t>
  </si>
  <si>
    <t>Quality</t>
  </si>
  <si>
    <t>Discount</t>
  </si>
  <si>
    <t>Shared Savings/Losses</t>
  </si>
  <si>
    <t xml:space="preserve">Claims </t>
  </si>
  <si>
    <t>Payments/Adjustments</t>
  </si>
  <si>
    <t>Totals</t>
  </si>
  <si>
    <t>Group Details</t>
  </si>
  <si>
    <t>PY Expenditure</t>
  </si>
  <si>
    <t>Unadjusted Benchmark</t>
  </si>
  <si>
    <t>Adjusted Benchmark</t>
  </si>
  <si>
    <t>A policy applied at CMS's discretion, that adjusts a model participant's losses based on the total number of months in a PY and/or the percentage of beneficiaries that reside in an area affected by an extreme and uncontrollable circumstance.</t>
  </si>
  <si>
    <t>A bonus payment calculated from a portion of the unearned Quality Withhold amount and paid to certain KCEs based on high quality results for the PY.</t>
  </si>
  <si>
    <t>MD, VA &amp; DC</t>
  </si>
  <si>
    <t xml:space="preserve">The amount that is withheld from the KCE PY Benchmark for "at risk" and can be earned back by the KCE based on their Total Quality Score (TQS). This is a percentage that varies based on the KCE's risk option and the adjustment occurs on the unadjusted benchmark amount. Please note, the participants in Graduated Level 1 do not have a quality withhold applied. </t>
  </si>
  <si>
    <t>The difference between the KCE's PY benchmark and PY expenditure for the CKD &amp; ESRD beneficiaries. Note: For the KCEs in aggregation group, the gross shared savings/losses is calculated at the group level.</t>
  </si>
  <si>
    <t>The difference between the KCE's PY benchmark and PY expenditure for the ESRD beneficiaries. Note: For the KCEs in aggregation group, the gross shared savings/losses is calculated at the group level.</t>
  </si>
  <si>
    <t>The difference between the KCE's PY benchmark and PY expenditure for the CKD beneficiaries. Note: For the KCEs in aggregation group, the gross shared savings/losses is calculated at the group level.</t>
  </si>
  <si>
    <t>Variable Name (Column Header)</t>
  </si>
  <si>
    <t>KCC PY 2022 Reconciliation Data Results and Data Dictionary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</si>
</sst>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0.0%"/>
    <numFmt numFmtId="166" formatCode="_(* #,##0_);_(* \(#,##0\);_(* &quot;-&quot;??_);_(@_)"/>
  </numFmts>
  <fonts count="8"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sz val="11"/>
      <name val="Aptos Narrow"/>
      <family val="2"/>
      <scheme val="minor"/>
    </font>
    <font>
      <b/>
      <sz val="11"/>
      <color theme="1"/>
      <name val="Aptos Narrow"/>
      <family val="2"/>
      <scheme val="minor"/>
    </font>
    <font>
      <b/>
      <sz val="11"/>
      <name val="Aptos Narrow"/>
      <family val="2"/>
      <scheme val="minor"/>
    </font>
    <font>
      <sz val="11"/>
      <color theme="0"/>
      <name val="Aptos Narrow"/>
      <family val="2"/>
      <scheme val="minor"/>
    </font>
  </fonts>
  <fills count="15">
    <fill>
      <patternFill patternType="none"/>
    </fill>
    <fill>
      <patternFill patternType="gray125"/>
    </fill>
    <fill>
      <patternFill patternType="solid">
        <fgColor theme="3" tint="0.249977111117893"/>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3" tint="9.9978637043366805E-2"/>
        <bgColor indexed="64"/>
      </patternFill>
    </fill>
    <fill>
      <patternFill patternType="solid">
        <fgColor theme="3"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thin">
        <color theme="0" tint="-0.14993743705557422"/>
      </bottom>
      <diagonal/>
    </border>
    <border>
      <left/>
      <right/>
      <top style="thin">
        <color theme="0" tint="-0.14996795556505021"/>
      </top>
      <bottom/>
      <diagonal/>
    </border>
    <border>
      <left style="thin">
        <color indexed="64"/>
      </left>
      <right style="thin">
        <color indexed="64"/>
      </right>
      <top style="thin">
        <color indexed="64"/>
      </top>
      <bottom style="thin">
        <color rgb="FFE5F0FA"/>
      </bottom>
      <diagonal/>
    </border>
    <border>
      <left style="thin">
        <color indexed="64"/>
      </left>
      <right style="thin">
        <color indexed="64"/>
      </right>
      <top style="thin">
        <color rgb="FFE5F0FA"/>
      </top>
      <bottom style="thin">
        <color rgb="FFE5F0FA"/>
      </bottom>
      <diagonal/>
    </border>
    <border>
      <left style="thin">
        <color indexed="64"/>
      </left>
      <right style="thin">
        <color indexed="64"/>
      </right>
      <top style="thin">
        <color rgb="FFE5F0FA"/>
      </top>
      <bottom style="thin">
        <color indexed="64"/>
      </bottom>
      <diagonal/>
    </border>
    <border>
      <left style="thin">
        <color indexed="64"/>
      </left>
      <right style="thin">
        <color indexed="64"/>
      </right>
      <top style="thin">
        <color indexed="64"/>
      </top>
      <bottom style="thin">
        <color rgb="FFBCD6F1"/>
      </bottom>
      <diagonal/>
    </border>
    <border>
      <left style="thin">
        <color indexed="64"/>
      </left>
      <right style="thin">
        <color indexed="64"/>
      </right>
      <top style="thin">
        <color rgb="FFBCD6F1"/>
      </top>
      <bottom style="thin">
        <color rgb="FFBCD6F1"/>
      </bottom>
      <diagonal/>
    </border>
    <border>
      <left style="thin">
        <color indexed="64"/>
      </left>
      <right style="thin">
        <color indexed="64"/>
      </right>
      <top style="thin">
        <color rgb="FFBCD6F1"/>
      </top>
      <bottom style="thin">
        <color indexed="64"/>
      </bottom>
      <diagonal/>
    </border>
    <border>
      <left style="thin">
        <color indexed="64"/>
      </left>
      <right style="thin">
        <color indexed="64"/>
      </right>
      <top style="thin">
        <color indexed="64"/>
      </top>
      <bottom style="thin">
        <color rgb="FF68A3DF"/>
      </bottom>
      <diagonal/>
    </border>
    <border>
      <left style="thin">
        <color indexed="64"/>
      </left>
      <right style="thin">
        <color indexed="64"/>
      </right>
      <top style="thin">
        <color rgb="FF68A3DF"/>
      </top>
      <bottom style="thin">
        <color rgb="FF68A3DF"/>
      </bottom>
      <diagonal/>
    </border>
    <border>
      <left style="thin">
        <color indexed="64"/>
      </left>
      <right style="thin">
        <color indexed="64"/>
      </right>
      <top style="thin">
        <color rgb="FF68A3DF"/>
      </top>
      <bottom style="thin">
        <color indexed="64"/>
      </bottom>
      <diagonal/>
    </border>
    <border>
      <left style="thin">
        <color indexed="64"/>
      </left>
      <right style="thin">
        <color indexed="64"/>
      </right>
      <top style="thin">
        <color indexed="64"/>
      </top>
      <bottom style="thin">
        <color rgb="FFD7EFF9"/>
      </bottom>
      <diagonal/>
    </border>
    <border>
      <left/>
      <right style="thin">
        <color indexed="64"/>
      </right>
      <top style="thin">
        <color indexed="64"/>
      </top>
      <bottom style="thin">
        <color rgb="FFD7EFF9"/>
      </bottom>
      <diagonal/>
    </border>
    <border>
      <left style="thin">
        <color indexed="64"/>
      </left>
      <right style="thin">
        <color indexed="64"/>
      </right>
      <top style="thin">
        <color rgb="FFD7EFF9"/>
      </top>
      <bottom style="thin">
        <color rgb="FFD7EFF9"/>
      </bottom>
      <diagonal/>
    </border>
    <border>
      <left/>
      <right style="thin">
        <color indexed="64"/>
      </right>
      <top style="thin">
        <color rgb="FFD7EFF9"/>
      </top>
      <bottom style="thin">
        <color rgb="FFD7EFF9"/>
      </bottom>
      <diagonal/>
    </border>
    <border>
      <left style="thin">
        <color indexed="64"/>
      </left>
      <right style="thin">
        <color indexed="64"/>
      </right>
      <top style="thin">
        <color rgb="FFD7EFF9"/>
      </top>
      <bottom style="thin">
        <color indexed="64"/>
      </bottom>
      <diagonal/>
    </border>
    <border>
      <left/>
      <right style="thin">
        <color indexed="64"/>
      </right>
      <top style="thin">
        <color rgb="FFD7EFF9"/>
      </top>
      <bottom style="thin">
        <color indexed="64"/>
      </bottom>
      <diagonal/>
    </border>
    <border>
      <left style="thin">
        <color indexed="64"/>
      </left>
      <right style="thin">
        <color indexed="64"/>
      </right>
      <top style="thin">
        <color indexed="64"/>
      </top>
      <bottom style="thin">
        <color rgb="FF9AD5EF"/>
      </bottom>
      <diagonal/>
    </border>
    <border>
      <left style="thin">
        <color indexed="64"/>
      </left>
      <right style="thin">
        <color indexed="64"/>
      </right>
      <top style="thin">
        <color rgb="FF9AD5EF"/>
      </top>
      <bottom style="thin">
        <color rgb="FF9AD5EF"/>
      </bottom>
      <diagonal/>
    </border>
    <border>
      <left style="thin">
        <color indexed="64"/>
      </left>
      <right style="thin">
        <color indexed="64"/>
      </right>
      <top style="thin">
        <color rgb="FF9AD5EF"/>
      </top>
      <bottom style="thin">
        <color indexed="64"/>
      </bottom>
      <diagonal/>
    </border>
    <border>
      <left style="thin">
        <color indexed="64"/>
      </left>
      <right style="thin">
        <color indexed="64"/>
      </right>
      <top style="thin">
        <color indexed="64"/>
      </top>
      <bottom style="thin">
        <color rgb="FF58BAE4"/>
      </bottom>
      <diagonal/>
    </border>
    <border>
      <left style="thin">
        <color indexed="64"/>
      </left>
      <right style="thin">
        <color indexed="64"/>
      </right>
      <top style="thin">
        <color rgb="FF58BAE4"/>
      </top>
      <bottom style="thin">
        <color rgb="FF58BAE4"/>
      </bottom>
      <diagonal/>
    </border>
    <border>
      <left style="thin">
        <color indexed="64"/>
      </left>
      <right style="thin">
        <color indexed="64"/>
      </right>
      <top style="thin">
        <color rgb="FF58BAE4"/>
      </top>
      <bottom style="thin">
        <color indexed="64"/>
      </bottom>
      <diagonal/>
    </border>
    <border>
      <left style="thin">
        <color indexed="64"/>
      </left>
      <right style="thin">
        <color indexed="64"/>
      </right>
      <top style="thin">
        <color indexed="64"/>
      </top>
      <bottom style="thin">
        <color rgb="FFFEF5F1"/>
      </bottom>
      <diagonal/>
    </border>
    <border>
      <left style="thin">
        <color indexed="64"/>
      </left>
      <right style="thin">
        <color indexed="64"/>
      </right>
      <top style="thin">
        <color rgb="FFFEF5F1"/>
      </top>
      <bottom style="thin">
        <color rgb="FFFEF5F1"/>
      </bottom>
      <diagonal/>
    </border>
    <border>
      <left style="thin">
        <color indexed="64"/>
      </left>
      <right style="thin">
        <color indexed="64"/>
      </right>
      <top style="thin">
        <color rgb="FFFEF5F1"/>
      </top>
      <bottom style="thin">
        <color indexed="64"/>
      </bottom>
      <diagonal/>
    </border>
    <border>
      <left style="thin">
        <color indexed="64"/>
      </left>
      <right style="thin">
        <color indexed="64"/>
      </right>
      <top style="thin">
        <color indexed="64"/>
      </top>
      <bottom style="thin">
        <color rgb="FFF4BD9F"/>
      </bottom>
      <diagonal/>
    </border>
    <border>
      <left style="thin">
        <color indexed="64"/>
      </left>
      <right style="thin">
        <color indexed="64"/>
      </right>
      <top style="thin">
        <color rgb="FFF4BD9F"/>
      </top>
      <bottom style="thin">
        <color rgb="FFF4BD9F"/>
      </bottom>
      <diagonal/>
    </border>
    <border>
      <left style="thin">
        <color indexed="64"/>
      </left>
      <right style="thin">
        <color indexed="64"/>
      </right>
      <top style="thin">
        <color rgb="FFF4BD9F"/>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rgb="FFE5F0FA"/>
      </bottom>
      <diagonal/>
    </border>
    <border>
      <left/>
      <right style="thin">
        <color indexed="64"/>
      </right>
      <top style="thin">
        <color rgb="FFE5F0FA"/>
      </top>
      <bottom style="thin">
        <color rgb="FFE5F0FA"/>
      </bottom>
      <diagonal/>
    </border>
    <border>
      <left/>
      <right style="thin">
        <color indexed="64"/>
      </right>
      <top style="thin">
        <color rgb="FFE5F0FA"/>
      </top>
      <bottom style="thin">
        <color indexed="64"/>
      </bottom>
      <diagonal/>
    </border>
    <border>
      <left/>
      <right style="thin">
        <color indexed="64"/>
      </right>
      <top style="thin">
        <color indexed="64"/>
      </top>
      <bottom style="thin">
        <color rgb="FFBCD6F1"/>
      </bottom>
      <diagonal/>
    </border>
    <border>
      <left/>
      <right style="thin">
        <color indexed="64"/>
      </right>
      <top style="thin">
        <color rgb="FFBCD6F1"/>
      </top>
      <bottom style="thin">
        <color rgb="FFBCD6F1"/>
      </bottom>
      <diagonal/>
    </border>
    <border>
      <left/>
      <right style="thin">
        <color indexed="64"/>
      </right>
      <top style="thin">
        <color rgb="FFBCD6F1"/>
      </top>
      <bottom style="thin">
        <color indexed="64"/>
      </bottom>
      <diagonal/>
    </border>
    <border>
      <left/>
      <right style="thin">
        <color indexed="64"/>
      </right>
      <top style="thin">
        <color indexed="64"/>
      </top>
      <bottom style="thin">
        <color rgb="FF68A3DF"/>
      </bottom>
      <diagonal/>
    </border>
    <border>
      <left/>
      <right style="thin">
        <color indexed="64"/>
      </right>
      <top style="thin">
        <color rgb="FF68A3DF"/>
      </top>
      <bottom style="thin">
        <color rgb="FF68A3DF"/>
      </bottom>
      <diagonal/>
    </border>
    <border>
      <left/>
      <right style="thin">
        <color indexed="64"/>
      </right>
      <top style="thin">
        <color rgb="FF68A3DF"/>
      </top>
      <bottom style="thin">
        <color indexed="64"/>
      </bottom>
      <diagonal/>
    </border>
    <border>
      <left/>
      <right style="thin">
        <color indexed="64"/>
      </right>
      <top style="thin">
        <color indexed="64"/>
      </top>
      <bottom style="thin">
        <color rgb="FF9AD5EF"/>
      </bottom>
      <diagonal/>
    </border>
    <border>
      <left/>
      <right style="thin">
        <color indexed="64"/>
      </right>
      <top style="thin">
        <color rgb="FF9AD5EF"/>
      </top>
      <bottom style="thin">
        <color rgb="FF9AD5EF"/>
      </bottom>
      <diagonal/>
    </border>
    <border>
      <left/>
      <right style="thin">
        <color indexed="64"/>
      </right>
      <top style="thin">
        <color rgb="FF9AD5EF"/>
      </top>
      <bottom style="thin">
        <color indexed="64"/>
      </bottom>
      <diagonal/>
    </border>
    <border>
      <left/>
      <right style="thin">
        <color indexed="64"/>
      </right>
      <top style="thin">
        <color indexed="64"/>
      </top>
      <bottom style="thin">
        <color rgb="FF58BAE4"/>
      </bottom>
      <diagonal/>
    </border>
    <border>
      <left/>
      <right style="thin">
        <color indexed="64"/>
      </right>
      <top style="thin">
        <color rgb="FF58BAE4"/>
      </top>
      <bottom style="thin">
        <color rgb="FF58BAE4"/>
      </bottom>
      <diagonal/>
    </border>
    <border>
      <left/>
      <right style="thin">
        <color indexed="64"/>
      </right>
      <top style="thin">
        <color rgb="FF58BAE4"/>
      </top>
      <bottom style="thin">
        <color indexed="64"/>
      </bottom>
      <diagonal/>
    </border>
    <border>
      <left/>
      <right style="thin">
        <color indexed="64"/>
      </right>
      <top style="thin">
        <color indexed="64"/>
      </top>
      <bottom style="thin">
        <color rgb="FFFEF5F1"/>
      </bottom>
      <diagonal/>
    </border>
    <border>
      <left/>
      <right style="thin">
        <color indexed="64"/>
      </right>
      <top style="thin">
        <color rgb="FFFEF5F1"/>
      </top>
      <bottom style="thin">
        <color rgb="FFFEF5F1"/>
      </bottom>
      <diagonal/>
    </border>
    <border>
      <left/>
      <right style="thin">
        <color indexed="64"/>
      </right>
      <top style="thin">
        <color rgb="FFFEF5F1"/>
      </top>
      <bottom style="thin">
        <color indexed="64"/>
      </bottom>
      <diagonal/>
    </border>
    <border>
      <left/>
      <right style="thin">
        <color indexed="64"/>
      </right>
      <top style="thin">
        <color indexed="64"/>
      </top>
      <bottom style="thin">
        <color rgb="FFF4BD9F"/>
      </bottom>
      <diagonal/>
    </border>
    <border>
      <left/>
      <right style="thin">
        <color indexed="64"/>
      </right>
      <top style="thin">
        <color rgb="FFF4BD9F"/>
      </top>
      <bottom style="thin">
        <color rgb="FFF4BD9F"/>
      </bottom>
      <diagonal/>
    </border>
    <border>
      <left/>
      <right style="thin">
        <color indexed="64"/>
      </right>
      <top style="thin">
        <color rgb="FFF4BD9F"/>
      </top>
      <bottom/>
      <diagonal/>
    </border>
    <border>
      <left style="thin">
        <color indexed="64"/>
      </left>
      <right/>
      <top style="thin">
        <color indexed="64"/>
      </top>
      <bottom style="thin">
        <color indexed="64"/>
      </bottom>
      <diagonal/>
    </border>
    <border>
      <left style="thin">
        <color indexed="64"/>
      </left>
      <right/>
      <top style="thin">
        <color indexed="64"/>
      </top>
      <bottom style="thin">
        <color rgb="FFE5F0FA"/>
      </bottom>
      <diagonal/>
    </border>
    <border>
      <left style="thin">
        <color indexed="64"/>
      </left>
      <right/>
      <top style="thin">
        <color rgb="FFE5F0FA"/>
      </top>
      <bottom style="thin">
        <color rgb="FFE5F0FA"/>
      </bottom>
      <diagonal/>
    </border>
    <border>
      <left style="thin">
        <color indexed="64"/>
      </left>
      <right/>
      <top style="thin">
        <color rgb="FFE5F0FA"/>
      </top>
      <bottom style="thin">
        <color indexed="64"/>
      </bottom>
      <diagonal/>
    </border>
    <border>
      <left style="thin">
        <color indexed="64"/>
      </left>
      <right/>
      <top style="thin">
        <color indexed="64"/>
      </top>
      <bottom style="thin">
        <color rgb="FFBCD6F1"/>
      </bottom>
      <diagonal/>
    </border>
    <border>
      <left style="thin">
        <color indexed="64"/>
      </left>
      <right/>
      <top style="thin">
        <color rgb="FFBCD6F1"/>
      </top>
      <bottom style="thin">
        <color rgb="FFBCD6F1"/>
      </bottom>
      <diagonal/>
    </border>
    <border>
      <left style="thin">
        <color indexed="64"/>
      </left>
      <right/>
      <top style="thin">
        <color rgb="FFBCD6F1"/>
      </top>
      <bottom style="thin">
        <color indexed="64"/>
      </bottom>
      <diagonal/>
    </border>
    <border>
      <left style="thin">
        <color indexed="64"/>
      </left>
      <right/>
      <top style="thin">
        <color indexed="64"/>
      </top>
      <bottom style="thin">
        <color rgb="FF68A3DF"/>
      </bottom>
      <diagonal/>
    </border>
    <border>
      <left style="thin">
        <color indexed="64"/>
      </left>
      <right/>
      <top style="thin">
        <color rgb="FF68A3DF"/>
      </top>
      <bottom style="thin">
        <color rgb="FF68A3DF"/>
      </bottom>
      <diagonal/>
    </border>
    <border>
      <left style="thin">
        <color indexed="64"/>
      </left>
      <right/>
      <top style="thin">
        <color rgb="FF68A3DF"/>
      </top>
      <bottom style="thin">
        <color indexed="64"/>
      </bottom>
      <diagonal/>
    </border>
    <border>
      <left style="thin">
        <color indexed="64"/>
      </left>
      <right/>
      <top style="thin">
        <color indexed="64"/>
      </top>
      <bottom/>
      <diagonal/>
    </border>
    <border>
      <left/>
      <right/>
      <top style="thin">
        <color indexed="64"/>
      </top>
      <bottom style="thin">
        <color rgb="FFD7EFF9"/>
      </bottom>
      <diagonal/>
    </border>
    <border>
      <left/>
      <right/>
      <top style="thin">
        <color rgb="FFD7EFF9"/>
      </top>
      <bottom style="thin">
        <color rgb="FFD7EFF9"/>
      </bottom>
      <diagonal/>
    </border>
    <border>
      <left/>
      <right/>
      <top style="thin">
        <color rgb="FFD7EFF9"/>
      </top>
      <bottom style="thin">
        <color indexed="64"/>
      </bottom>
      <diagonal/>
    </border>
    <border>
      <left style="thin">
        <color indexed="64"/>
      </left>
      <right/>
      <top style="thin">
        <color indexed="64"/>
      </top>
      <bottom style="thin">
        <color rgb="FF9AD5EF"/>
      </bottom>
      <diagonal/>
    </border>
    <border>
      <left style="thin">
        <color indexed="64"/>
      </left>
      <right/>
      <top style="thin">
        <color rgb="FF9AD5EF"/>
      </top>
      <bottom style="thin">
        <color rgb="FF9AD5EF"/>
      </bottom>
      <diagonal/>
    </border>
    <border>
      <left style="thin">
        <color indexed="64"/>
      </left>
      <right/>
      <top style="thin">
        <color rgb="FF9AD5EF"/>
      </top>
      <bottom style="thin">
        <color indexed="64"/>
      </bottom>
      <diagonal/>
    </border>
    <border>
      <left style="thin">
        <color indexed="64"/>
      </left>
      <right/>
      <top style="thin">
        <color indexed="64"/>
      </top>
      <bottom style="thin">
        <color rgb="FF58BAE4"/>
      </bottom>
      <diagonal/>
    </border>
    <border>
      <left style="thin">
        <color indexed="64"/>
      </left>
      <right/>
      <top style="thin">
        <color rgb="FF58BAE4"/>
      </top>
      <bottom style="thin">
        <color rgb="FF58BAE4"/>
      </bottom>
      <diagonal/>
    </border>
    <border>
      <left style="thin">
        <color indexed="64"/>
      </left>
      <right/>
      <top style="thin">
        <color rgb="FF58BAE4"/>
      </top>
      <bottom style="thin">
        <color indexed="64"/>
      </bottom>
      <diagonal/>
    </border>
    <border>
      <left style="thin">
        <color indexed="64"/>
      </left>
      <right/>
      <top style="thin">
        <color indexed="64"/>
      </top>
      <bottom style="thin">
        <color rgb="FFFEF5F1"/>
      </bottom>
      <diagonal/>
    </border>
    <border>
      <left style="thin">
        <color indexed="64"/>
      </left>
      <right/>
      <top style="thin">
        <color rgb="FFFEF5F1"/>
      </top>
      <bottom style="thin">
        <color rgb="FFFEF5F1"/>
      </bottom>
      <diagonal/>
    </border>
    <border>
      <left style="thin">
        <color indexed="64"/>
      </left>
      <right/>
      <top style="thin">
        <color rgb="FFFEF5F1"/>
      </top>
      <bottom style="thin">
        <color indexed="64"/>
      </bottom>
      <diagonal/>
    </border>
    <border>
      <left style="thin">
        <color indexed="64"/>
      </left>
      <right/>
      <top style="thin">
        <color indexed="64"/>
      </top>
      <bottom style="thin">
        <color rgb="FFF4BD9F"/>
      </bottom>
      <diagonal/>
    </border>
    <border>
      <left style="thin">
        <color indexed="64"/>
      </left>
      <right/>
      <top style="thin">
        <color rgb="FFF4BD9F"/>
      </top>
      <bottom style="thin">
        <color rgb="FFF4BD9F"/>
      </bottom>
      <diagonal/>
    </border>
    <border>
      <left style="thin">
        <color indexed="64"/>
      </left>
      <right/>
      <top style="thin">
        <color rgb="FFF4BD9F"/>
      </top>
      <bottom style="thin">
        <color indexed="64"/>
      </bottom>
      <diagonal/>
    </border>
    <border>
      <left style="thin">
        <color indexed="64"/>
      </left>
      <right/>
      <top/>
      <bottom style="thin">
        <color indexed="64"/>
      </bottom>
      <diagonal/>
    </border>
    <border>
      <left style="thin">
        <color indexed="64"/>
      </left>
      <right/>
      <top/>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6" fillId="0" borderId="0" applyNumberFormat="0" applyFill="0" applyAlignment="0" applyProtection="0"/>
  </cellStyleXfs>
  <cellXfs count="164">
    <xf numFmtId="0" fontId="0" fillId="0" borderId="0" xfId="0"/>
    <xf numFmtId="0" fontId="0" fillId="0" borderId="0" xfId="0" applyAlignment="1">
      <alignment horizontal="center"/>
    </xf>
    <xf numFmtId="0" fontId="3" fillId="0" borderId="0" xfId="0" applyFont="1"/>
    <xf numFmtId="0" fontId="0" fillId="0" borderId="0" xfId="0" applyAlignment="1">
      <alignment wrapText="1"/>
    </xf>
    <xf numFmtId="0" fontId="6" fillId="3" borderId="0" xfId="0" applyFont="1" applyFill="1" applyAlignment="1">
      <alignment horizontal="center" vertical="center"/>
    </xf>
    <xf numFmtId="0" fontId="6" fillId="4" borderId="0" xfId="0" applyFont="1" applyFill="1" applyAlignment="1">
      <alignment horizontal="center" vertical="center"/>
    </xf>
    <xf numFmtId="0" fontId="6" fillId="6" borderId="0" xfId="0" applyFont="1" applyFill="1" applyAlignment="1">
      <alignment horizontal="center" vertical="center"/>
    </xf>
    <xf numFmtId="0" fontId="6" fillId="7" borderId="0" xfId="0" applyFont="1" applyFill="1" applyAlignment="1">
      <alignment horizontal="center" vertical="center"/>
    </xf>
    <xf numFmtId="0" fontId="6" fillId="8" borderId="0" xfId="0" applyFont="1" applyFill="1" applyAlignment="1">
      <alignment horizontal="center" vertical="center"/>
    </xf>
    <xf numFmtId="0" fontId="6" fillId="12" borderId="0" xfId="0" applyFont="1" applyFill="1" applyAlignment="1">
      <alignment horizontal="center" vertical="center"/>
    </xf>
    <xf numFmtId="0" fontId="6" fillId="9" borderId="0" xfId="0" applyFont="1" applyFill="1" applyAlignment="1">
      <alignment horizontal="center" vertical="center"/>
    </xf>
    <xf numFmtId="0" fontId="6" fillId="9" borderId="0" xfId="0" applyFont="1" applyFill="1" applyAlignment="1">
      <alignment horizontal="center" vertical="center" wrapText="1"/>
    </xf>
    <xf numFmtId="0" fontId="6" fillId="10" borderId="0" xfId="0" applyFont="1" applyFill="1" applyAlignment="1">
      <alignment horizontal="center" vertical="center" wrapText="1"/>
    </xf>
    <xf numFmtId="0" fontId="6" fillId="11" borderId="0" xfId="0" applyFont="1" applyFill="1" applyAlignment="1">
      <alignment horizontal="center" vertical="center" wrapText="1"/>
    </xf>
    <xf numFmtId="0" fontId="6" fillId="11" borderId="0" xfId="0" applyFont="1" applyFill="1" applyAlignment="1">
      <alignment horizontal="center" vertical="center"/>
    </xf>
    <xf numFmtId="0" fontId="6" fillId="13" borderId="0" xfId="0" applyFont="1" applyFill="1" applyAlignment="1">
      <alignment horizontal="center" vertical="center" wrapText="1"/>
    </xf>
    <xf numFmtId="0" fontId="2" fillId="2" borderId="0" xfId="0" applyFont="1" applyFill="1" applyAlignment="1">
      <alignment horizontal="center" vertical="center"/>
    </xf>
    <xf numFmtId="0" fontId="7" fillId="0" borderId="0" xfId="0" applyFont="1"/>
    <xf numFmtId="0" fontId="0" fillId="0" borderId="8" xfId="0" applyBorder="1"/>
    <xf numFmtId="0" fontId="0" fillId="0" borderId="8" xfId="0" applyBorder="1" applyAlignment="1">
      <alignment horizontal="center" vertical="center"/>
    </xf>
    <xf numFmtId="2" fontId="0" fillId="0" borderId="8" xfId="0" applyNumberFormat="1" applyBorder="1"/>
    <xf numFmtId="166" fontId="0" fillId="0" borderId="8" xfId="2" applyNumberFormat="1" applyFont="1" applyBorder="1"/>
    <xf numFmtId="164" fontId="0" fillId="0" borderId="8" xfId="0" applyNumberFormat="1" applyBorder="1"/>
    <xf numFmtId="0" fontId="4" fillId="0" borderId="8" xfId="0" applyFont="1" applyBorder="1" applyAlignment="1">
      <alignment horizontal="right"/>
    </xf>
    <xf numFmtId="165" fontId="0" fillId="0" borderId="8" xfId="1" applyNumberFormat="1" applyFont="1" applyBorder="1"/>
    <xf numFmtId="0" fontId="0" fillId="0" borderId="8" xfId="0" applyBorder="1" applyAlignment="1">
      <alignment horizontal="right"/>
    </xf>
    <xf numFmtId="0" fontId="0" fillId="0" borderId="9" xfId="0" applyBorder="1"/>
    <xf numFmtId="0" fontId="0" fillId="0" borderId="9" xfId="0" applyBorder="1" applyAlignment="1">
      <alignment horizontal="center" vertical="center"/>
    </xf>
    <xf numFmtId="2" fontId="0" fillId="0" borderId="9" xfId="0" applyNumberFormat="1" applyBorder="1"/>
    <xf numFmtId="166" fontId="0" fillId="0" borderId="9" xfId="2" applyNumberFormat="1" applyFont="1" applyBorder="1"/>
    <xf numFmtId="164" fontId="0" fillId="0" borderId="9" xfId="0" applyNumberFormat="1" applyBorder="1"/>
    <xf numFmtId="165" fontId="0" fillId="0" borderId="9" xfId="1" applyNumberFormat="1" applyFont="1" applyBorder="1"/>
    <xf numFmtId="0" fontId="0" fillId="0" borderId="9" xfId="0" applyBorder="1" applyAlignment="1">
      <alignment horizontal="right"/>
    </xf>
    <xf numFmtId="0" fontId="4" fillId="0" borderId="9" xfId="0" applyFont="1" applyBorder="1" applyAlignment="1">
      <alignment horizontal="right"/>
    </xf>
    <xf numFmtId="164" fontId="0" fillId="0" borderId="9" xfId="0" applyNumberFormat="1" applyBorder="1" applyAlignment="1">
      <alignment horizontal="right"/>
    </xf>
    <xf numFmtId="0" fontId="0" fillId="0" borderId="9" xfId="0" applyBorder="1" applyAlignment="1">
      <alignment horizontal="center"/>
    </xf>
    <xf numFmtId="166" fontId="0" fillId="0" borderId="9" xfId="2" applyNumberFormat="1" applyFont="1" applyBorder="1" applyAlignment="1">
      <alignment horizontal="right"/>
    </xf>
    <xf numFmtId="0" fontId="0" fillId="0" borderId="10" xfId="0" applyBorder="1"/>
    <xf numFmtId="0" fontId="0" fillId="0" borderId="10" xfId="0" applyBorder="1" applyAlignment="1">
      <alignment horizontal="center" vertical="center"/>
    </xf>
    <xf numFmtId="2" fontId="0" fillId="0" borderId="10" xfId="0" applyNumberFormat="1" applyBorder="1"/>
    <xf numFmtId="166" fontId="0" fillId="0" borderId="10" xfId="2" applyNumberFormat="1" applyFont="1" applyBorder="1"/>
    <xf numFmtId="164" fontId="0" fillId="0" borderId="10" xfId="0" applyNumberFormat="1" applyBorder="1"/>
    <xf numFmtId="0" fontId="4" fillId="0" borderId="10" xfId="0" applyFont="1" applyBorder="1" applyAlignment="1">
      <alignment horizontal="right"/>
    </xf>
    <xf numFmtId="165" fontId="0" fillId="0" borderId="10" xfId="1" applyNumberFormat="1" applyFont="1" applyBorder="1"/>
    <xf numFmtId="0" fontId="0" fillId="0" borderId="10" xfId="0" applyBorder="1" applyAlignment="1">
      <alignment horizontal="right"/>
    </xf>
    <xf numFmtId="0" fontId="0" fillId="0" borderId="11" xfId="0" applyBorder="1"/>
    <xf numFmtId="0" fontId="0" fillId="0" borderId="11" xfId="0" applyBorder="1" applyAlignment="1">
      <alignment horizontal="right"/>
    </xf>
    <xf numFmtId="166" fontId="0" fillId="0" borderId="11" xfId="2" applyNumberFormat="1" applyFont="1" applyBorder="1"/>
    <xf numFmtId="0" fontId="4" fillId="0" borderId="11" xfId="0" applyFont="1" applyBorder="1" applyAlignment="1">
      <alignment horizontal="right"/>
    </xf>
    <xf numFmtId="164" fontId="0" fillId="0" borderId="11" xfId="0" applyNumberFormat="1" applyBorder="1"/>
    <xf numFmtId="0" fontId="0" fillId="3" borderId="0" xfId="0" applyFill="1" applyAlignment="1">
      <alignment horizontal="center" vertical="center"/>
    </xf>
    <xf numFmtId="0" fontId="0" fillId="3" borderId="0" xfId="0" applyFill="1"/>
    <xf numFmtId="2" fontId="0" fillId="3" borderId="0" xfId="0" applyNumberFormat="1" applyFill="1"/>
    <xf numFmtId="166" fontId="0" fillId="3" borderId="0" xfId="2" applyNumberFormat="1" applyFont="1" applyFill="1" applyBorder="1"/>
    <xf numFmtId="166" fontId="0" fillId="3" borderId="0" xfId="0" applyNumberFormat="1" applyFill="1"/>
    <xf numFmtId="164" fontId="0" fillId="3" borderId="0" xfId="1" applyNumberFormat="1" applyFont="1" applyFill="1" applyBorder="1"/>
    <xf numFmtId="165" fontId="4" fillId="3" borderId="0" xfId="1" applyNumberFormat="1" applyFont="1" applyFill="1" applyBorder="1"/>
    <xf numFmtId="164" fontId="0" fillId="3" borderId="0" xfId="0" applyNumberFormat="1" applyFill="1"/>
    <xf numFmtId="165" fontId="0" fillId="3" borderId="0" xfId="1" applyNumberFormat="1" applyFont="1" applyFill="1" applyBorder="1"/>
    <xf numFmtId="0" fontId="0" fillId="4" borderId="0" xfId="0" applyFill="1" applyAlignment="1">
      <alignment horizontal="center" vertical="center"/>
    </xf>
    <xf numFmtId="0" fontId="0" fillId="4" borderId="0" xfId="0" applyFill="1"/>
    <xf numFmtId="166" fontId="0" fillId="4" borderId="0" xfId="0" applyNumberFormat="1" applyFill="1"/>
    <xf numFmtId="0" fontId="3" fillId="4" borderId="0" xfId="0" applyFont="1" applyFill="1"/>
    <xf numFmtId="165" fontId="0" fillId="4" borderId="0" xfId="1" applyNumberFormat="1" applyFont="1" applyFill="1" applyBorder="1"/>
    <xf numFmtId="164" fontId="0" fillId="4" borderId="0" xfId="0" applyNumberFormat="1" applyFill="1"/>
    <xf numFmtId="0" fontId="2" fillId="5" borderId="0" xfId="0" applyFont="1" applyFill="1" applyAlignment="1">
      <alignment horizontal="center" vertical="center"/>
    </xf>
    <xf numFmtId="0" fontId="2" fillId="5" borderId="0" xfId="0" applyFont="1" applyFill="1"/>
    <xf numFmtId="2" fontId="2" fillId="5" borderId="0" xfId="0" applyNumberFormat="1" applyFont="1" applyFill="1"/>
    <xf numFmtId="1" fontId="2" fillId="5" borderId="0" xfId="0" applyNumberFormat="1" applyFont="1" applyFill="1"/>
    <xf numFmtId="166" fontId="2" fillId="5" borderId="0" xfId="2" applyNumberFormat="1" applyFont="1" applyFill="1" applyBorder="1"/>
    <xf numFmtId="164" fontId="2" fillId="5" borderId="0" xfId="1" applyNumberFormat="1" applyFont="1" applyFill="1" applyBorder="1"/>
    <xf numFmtId="165" fontId="2" fillId="5" borderId="0" xfId="0" applyNumberFormat="1" applyFont="1" applyFill="1"/>
    <xf numFmtId="165" fontId="2" fillId="5" borderId="0" xfId="1" applyNumberFormat="1" applyFont="1" applyFill="1" applyBorder="1"/>
    <xf numFmtId="0" fontId="2" fillId="0" borderId="0" xfId="0" applyFont="1"/>
    <xf numFmtId="0" fontId="7" fillId="2" borderId="5" xfId="0" applyFont="1" applyFill="1" applyBorder="1" applyAlignment="1">
      <alignment vertical="top"/>
    </xf>
    <xf numFmtId="0" fontId="0" fillId="10" borderId="1" xfId="0" applyFill="1" applyBorder="1" applyAlignment="1">
      <alignment vertical="top"/>
    </xf>
    <xf numFmtId="0" fontId="0" fillId="3" borderId="12" xfId="0" applyFill="1" applyBorder="1" applyAlignment="1">
      <alignment vertical="top"/>
    </xf>
    <xf numFmtId="0" fontId="0" fillId="3" borderId="13" xfId="0" applyFill="1" applyBorder="1" applyAlignment="1">
      <alignment vertical="top"/>
    </xf>
    <xf numFmtId="0" fontId="0" fillId="3" borderId="14" xfId="0" applyFill="1" applyBorder="1" applyAlignment="1">
      <alignment vertical="top"/>
    </xf>
    <xf numFmtId="0" fontId="0" fillId="4" borderId="15" xfId="0" applyFill="1" applyBorder="1" applyAlignment="1">
      <alignment vertical="top"/>
    </xf>
    <xf numFmtId="0" fontId="0" fillId="4" borderId="16" xfId="0" applyFill="1" applyBorder="1" applyAlignment="1">
      <alignment vertical="top"/>
    </xf>
    <xf numFmtId="0" fontId="0" fillId="4" borderId="17" xfId="0" applyFill="1" applyBorder="1" applyAlignment="1">
      <alignment vertical="top"/>
    </xf>
    <xf numFmtId="0" fontId="0" fillId="6" borderId="18" xfId="0" applyFill="1" applyBorder="1" applyAlignment="1">
      <alignment vertical="top"/>
    </xf>
    <xf numFmtId="0" fontId="0" fillId="6" borderId="19" xfId="0" applyFill="1" applyBorder="1" applyAlignment="1">
      <alignment vertical="top"/>
    </xf>
    <xf numFmtId="0" fontId="0" fillId="6" borderId="20" xfId="0" applyFill="1" applyBorder="1" applyAlignment="1">
      <alignment vertical="top"/>
    </xf>
    <xf numFmtId="0" fontId="0" fillId="7" borderId="21" xfId="0" applyFill="1" applyBorder="1" applyAlignment="1">
      <alignment vertical="top"/>
    </xf>
    <xf numFmtId="0" fontId="0" fillId="7" borderId="23" xfId="0" applyFill="1" applyBorder="1" applyAlignment="1">
      <alignment vertical="center"/>
    </xf>
    <xf numFmtId="0" fontId="0" fillId="7" borderId="25" xfId="0" applyFill="1" applyBorder="1" applyAlignment="1">
      <alignment vertical="top"/>
    </xf>
    <xf numFmtId="0" fontId="0" fillId="8" borderId="27" xfId="0" applyFill="1" applyBorder="1" applyAlignment="1">
      <alignment vertical="top"/>
    </xf>
    <xf numFmtId="0" fontId="0" fillId="8" borderId="28" xfId="0" applyFill="1" applyBorder="1" applyAlignment="1">
      <alignment vertical="top"/>
    </xf>
    <xf numFmtId="0" fontId="0" fillId="8" borderId="29" xfId="0" applyFill="1" applyBorder="1" applyAlignment="1">
      <alignment vertical="top"/>
    </xf>
    <xf numFmtId="0" fontId="0" fillId="12" borderId="30" xfId="0" applyFill="1" applyBorder="1" applyAlignment="1">
      <alignment vertical="top"/>
    </xf>
    <xf numFmtId="0" fontId="0" fillId="12" borderId="31" xfId="0" applyFill="1" applyBorder="1" applyAlignment="1">
      <alignment vertical="top"/>
    </xf>
    <xf numFmtId="0" fontId="0" fillId="12" borderId="32" xfId="0" applyFill="1" applyBorder="1" applyAlignment="1">
      <alignment vertical="top"/>
    </xf>
    <xf numFmtId="0" fontId="0" fillId="9" borderId="33" xfId="0" applyFill="1" applyBorder="1" applyAlignment="1">
      <alignment vertical="top"/>
    </xf>
    <xf numFmtId="0" fontId="0" fillId="9" borderId="34" xfId="0" applyFill="1" applyBorder="1" applyAlignment="1">
      <alignment vertical="top"/>
    </xf>
    <xf numFmtId="0" fontId="0" fillId="9" borderId="35" xfId="0" applyFill="1" applyBorder="1" applyAlignment="1">
      <alignment vertical="top"/>
    </xf>
    <xf numFmtId="0" fontId="0" fillId="11" borderId="36" xfId="0" applyFill="1" applyBorder="1" applyAlignment="1">
      <alignment vertical="top"/>
    </xf>
    <xf numFmtId="0" fontId="0" fillId="11" borderId="37" xfId="0" applyFill="1" applyBorder="1" applyAlignment="1">
      <alignment vertical="top"/>
    </xf>
    <xf numFmtId="0" fontId="0" fillId="11" borderId="38" xfId="0" applyFill="1" applyBorder="1" applyAlignment="1">
      <alignment vertical="top"/>
    </xf>
    <xf numFmtId="0" fontId="5" fillId="0" borderId="0" xfId="0" applyFont="1"/>
    <xf numFmtId="0" fontId="6" fillId="0" borderId="0" xfId="3" applyAlignment="1">
      <alignment wrapText="1"/>
    </xf>
    <xf numFmtId="0" fontId="7" fillId="2" borderId="2" xfId="0" applyFont="1" applyFill="1" applyBorder="1" applyAlignment="1">
      <alignment horizontal="center" vertical="top"/>
    </xf>
    <xf numFmtId="0" fontId="0" fillId="10" borderId="39" xfId="0" applyFill="1" applyBorder="1" applyAlignment="1">
      <alignment horizontal="center" vertical="top"/>
    </xf>
    <xf numFmtId="0" fontId="0" fillId="3" borderId="62" xfId="0" applyFill="1" applyBorder="1" applyAlignment="1">
      <alignment vertical="top" wrapText="1"/>
    </xf>
    <xf numFmtId="0" fontId="0" fillId="3" borderId="63" xfId="0" applyFill="1" applyBorder="1" applyAlignment="1">
      <alignment vertical="top" wrapText="1"/>
    </xf>
    <xf numFmtId="0" fontId="0" fillId="3" borderId="64" xfId="0" applyFill="1" applyBorder="1" applyAlignment="1">
      <alignment vertical="top" wrapText="1"/>
    </xf>
    <xf numFmtId="0" fontId="0" fillId="4" borderId="65" xfId="0" applyFill="1" applyBorder="1" applyAlignment="1">
      <alignment vertical="top" wrapText="1"/>
    </xf>
    <xf numFmtId="0" fontId="0" fillId="4" borderId="66" xfId="0" applyFill="1" applyBorder="1" applyAlignment="1">
      <alignment vertical="top" wrapText="1"/>
    </xf>
    <xf numFmtId="0" fontId="0" fillId="4" borderId="67" xfId="0" applyFill="1" applyBorder="1" applyAlignment="1">
      <alignment vertical="top" wrapText="1"/>
    </xf>
    <xf numFmtId="0" fontId="0" fillId="6" borderId="68" xfId="0" applyFill="1" applyBorder="1" applyAlignment="1">
      <alignment vertical="top" wrapText="1"/>
    </xf>
    <xf numFmtId="0" fontId="0" fillId="6" borderId="69" xfId="0" applyFill="1" applyBorder="1" applyAlignment="1">
      <alignment vertical="top" wrapText="1"/>
    </xf>
    <xf numFmtId="0" fontId="0" fillId="6" borderId="70" xfId="0" applyFill="1" applyBorder="1" applyAlignment="1">
      <alignment vertical="top" wrapText="1"/>
    </xf>
    <xf numFmtId="0" fontId="7" fillId="2" borderId="71" xfId="0" applyFont="1" applyFill="1" applyBorder="1" applyAlignment="1">
      <alignment vertical="top" wrapText="1"/>
    </xf>
    <xf numFmtId="0" fontId="0" fillId="7" borderId="72" xfId="0" applyFill="1" applyBorder="1" applyAlignment="1">
      <alignment vertical="top" wrapText="1"/>
    </xf>
    <xf numFmtId="0" fontId="0" fillId="7" borderId="73" xfId="0" applyFill="1" applyBorder="1" applyAlignment="1">
      <alignment vertical="top" wrapText="1"/>
    </xf>
    <xf numFmtId="0" fontId="0" fillId="7" borderId="74" xfId="0" applyFill="1" applyBorder="1" applyAlignment="1">
      <alignment vertical="top" wrapText="1"/>
    </xf>
    <xf numFmtId="0" fontId="0" fillId="8" borderId="75" xfId="0" applyFill="1" applyBorder="1" applyAlignment="1">
      <alignment vertical="top" wrapText="1"/>
    </xf>
    <xf numFmtId="0" fontId="0" fillId="8" borderId="76" xfId="0" applyFill="1" applyBorder="1" applyAlignment="1">
      <alignment vertical="top" wrapText="1"/>
    </xf>
    <xf numFmtId="0" fontId="0" fillId="8" borderId="77" xfId="0" applyFill="1" applyBorder="1" applyAlignment="1">
      <alignment vertical="top" wrapText="1"/>
    </xf>
    <xf numFmtId="0" fontId="0" fillId="12" borderId="78" xfId="0" applyFill="1" applyBorder="1" applyAlignment="1">
      <alignment vertical="top" wrapText="1"/>
    </xf>
    <xf numFmtId="0" fontId="0" fillId="12" borderId="79" xfId="0" applyFill="1" applyBorder="1" applyAlignment="1">
      <alignment vertical="top" wrapText="1"/>
    </xf>
    <xf numFmtId="0" fontId="0" fillId="12" borderId="80" xfId="0" applyFill="1" applyBorder="1" applyAlignment="1">
      <alignment vertical="top" wrapText="1"/>
    </xf>
    <xf numFmtId="0" fontId="0" fillId="9" borderId="81" xfId="0" applyFill="1" applyBorder="1" applyAlignment="1">
      <alignment vertical="top" wrapText="1"/>
    </xf>
    <xf numFmtId="0" fontId="0" fillId="9" borderId="82" xfId="0" applyFill="1" applyBorder="1" applyAlignment="1">
      <alignment vertical="top" wrapText="1"/>
    </xf>
    <xf numFmtId="0" fontId="0" fillId="9" borderId="83" xfId="0" applyFill="1" applyBorder="1" applyAlignment="1">
      <alignment vertical="top" wrapText="1"/>
    </xf>
    <xf numFmtId="0" fontId="0" fillId="10" borderId="61" xfId="0" applyFill="1" applyBorder="1" applyAlignment="1">
      <alignment vertical="top" wrapText="1"/>
    </xf>
    <xf numFmtId="0" fontId="0" fillId="11" borderId="84" xfId="0" applyFill="1" applyBorder="1" applyAlignment="1">
      <alignment vertical="top" wrapText="1"/>
    </xf>
    <xf numFmtId="0" fontId="0" fillId="11" borderId="85" xfId="0" applyFill="1" applyBorder="1" applyAlignment="1">
      <alignment vertical="top" wrapText="1"/>
    </xf>
    <xf numFmtId="0" fontId="0" fillId="11" borderId="86" xfId="0" applyFill="1" applyBorder="1" applyAlignment="1">
      <alignment vertical="top" wrapText="1"/>
    </xf>
    <xf numFmtId="0" fontId="0" fillId="13" borderId="3" xfId="0" applyFill="1" applyBorder="1" applyAlignment="1">
      <alignment horizontal="center" vertical="center"/>
    </xf>
    <xf numFmtId="0" fontId="0" fillId="13" borderId="7" xfId="0" applyFill="1" applyBorder="1" applyAlignment="1">
      <alignment vertical="center"/>
    </xf>
    <xf numFmtId="0" fontId="0" fillId="13" borderId="88" xfId="0" applyFill="1" applyBorder="1" applyAlignment="1">
      <alignment vertical="top" wrapText="1"/>
    </xf>
    <xf numFmtId="0" fontId="6" fillId="14" borderId="4" xfId="0" applyFont="1" applyFill="1" applyBorder="1" applyAlignment="1">
      <alignment horizontal="center" vertical="top"/>
    </xf>
    <xf numFmtId="0" fontId="6" fillId="14" borderId="6" xfId="0" applyFont="1" applyFill="1" applyBorder="1" applyAlignment="1">
      <alignment horizontal="center" vertical="top"/>
    </xf>
    <xf numFmtId="0" fontId="6" fillId="14" borderId="87" xfId="0" applyFont="1" applyFill="1" applyBorder="1" applyAlignment="1">
      <alignment horizontal="center" vertical="top" wrapText="1"/>
    </xf>
    <xf numFmtId="0" fontId="4" fillId="14" borderId="0" xfId="0" applyFont="1" applyFill="1"/>
    <xf numFmtId="0" fontId="0" fillId="3" borderId="40" xfId="0" applyFill="1" applyBorder="1" applyAlignment="1">
      <alignment horizontal="center" vertical="top"/>
    </xf>
    <xf numFmtId="0" fontId="0" fillId="3" borderId="41" xfId="0" applyFill="1" applyBorder="1" applyAlignment="1">
      <alignment horizontal="center" vertical="top"/>
    </xf>
    <xf numFmtId="0" fontId="0" fillId="3" borderId="42" xfId="0" applyFill="1" applyBorder="1" applyAlignment="1">
      <alignment horizontal="center" vertical="top"/>
    </xf>
    <xf numFmtId="0" fontId="0" fillId="4" borderId="43" xfId="0" applyFill="1" applyBorder="1" applyAlignment="1">
      <alignment horizontal="center" vertical="top"/>
    </xf>
    <xf numFmtId="0" fontId="0" fillId="4" borderId="44" xfId="0" applyFill="1" applyBorder="1" applyAlignment="1">
      <alignment horizontal="center" vertical="top"/>
    </xf>
    <xf numFmtId="0" fontId="0" fillId="4" borderId="45" xfId="0" applyFill="1" applyBorder="1" applyAlignment="1">
      <alignment horizontal="center" vertical="top"/>
    </xf>
    <xf numFmtId="0" fontId="0" fillId="6" borderId="46" xfId="0" applyFill="1" applyBorder="1" applyAlignment="1">
      <alignment horizontal="center" vertical="top"/>
    </xf>
    <xf numFmtId="0" fontId="0" fillId="6" borderId="47" xfId="0" applyFill="1" applyBorder="1" applyAlignment="1">
      <alignment horizontal="center" vertical="top"/>
    </xf>
    <xf numFmtId="0" fontId="0" fillId="6" borderId="48" xfId="0" applyFill="1" applyBorder="1" applyAlignment="1">
      <alignment horizontal="center" vertical="top"/>
    </xf>
    <xf numFmtId="0" fontId="0" fillId="7" borderId="22" xfId="0" applyFill="1" applyBorder="1" applyAlignment="1">
      <alignment horizontal="center" vertical="top"/>
    </xf>
    <xf numFmtId="0" fontId="0" fillId="7" borderId="24" xfId="0" applyFill="1" applyBorder="1" applyAlignment="1">
      <alignment horizontal="center" vertical="center"/>
    </xf>
    <xf numFmtId="0" fontId="0" fillId="7" borderId="26" xfId="0" applyFill="1" applyBorder="1" applyAlignment="1">
      <alignment horizontal="center" vertical="top"/>
    </xf>
    <xf numFmtId="0" fontId="0" fillId="8" borderId="49" xfId="0" applyFill="1" applyBorder="1" applyAlignment="1">
      <alignment horizontal="center" vertical="top"/>
    </xf>
    <xf numFmtId="0" fontId="0" fillId="8" borderId="50" xfId="0" applyFill="1" applyBorder="1" applyAlignment="1">
      <alignment horizontal="center" vertical="top"/>
    </xf>
    <xf numFmtId="0" fontId="0" fillId="8" borderId="51" xfId="0" applyFill="1" applyBorder="1" applyAlignment="1">
      <alignment horizontal="center" vertical="top"/>
    </xf>
    <xf numFmtId="0" fontId="0" fillId="12" borderId="52" xfId="0" applyFill="1" applyBorder="1" applyAlignment="1">
      <alignment horizontal="center" vertical="top"/>
    </xf>
    <xf numFmtId="0" fontId="0" fillId="12" borderId="53" xfId="0" applyFill="1" applyBorder="1" applyAlignment="1">
      <alignment horizontal="center" vertical="top"/>
    </xf>
    <xf numFmtId="0" fontId="0" fillId="12" borderId="54" xfId="0" applyFill="1" applyBorder="1" applyAlignment="1">
      <alignment horizontal="center" vertical="top"/>
    </xf>
    <xf numFmtId="0" fontId="0" fillId="9" borderId="55" xfId="0" applyFill="1" applyBorder="1" applyAlignment="1">
      <alignment horizontal="center" vertical="top"/>
    </xf>
    <xf numFmtId="0" fontId="0" fillId="9" borderId="56" xfId="0" applyFill="1" applyBorder="1" applyAlignment="1">
      <alignment horizontal="center" vertical="top"/>
    </xf>
    <xf numFmtId="0" fontId="0" fillId="9" borderId="57" xfId="0" applyFill="1" applyBorder="1" applyAlignment="1">
      <alignment horizontal="center" vertical="top"/>
    </xf>
    <xf numFmtId="0" fontId="0" fillId="11" borderId="58" xfId="0" applyFill="1" applyBorder="1" applyAlignment="1">
      <alignment horizontal="center" vertical="top"/>
    </xf>
    <xf numFmtId="0" fontId="0" fillId="11" borderId="59" xfId="0" applyFill="1" applyBorder="1" applyAlignment="1">
      <alignment horizontal="center" vertical="top"/>
    </xf>
    <xf numFmtId="0" fontId="0" fillId="11" borderId="60" xfId="0" applyFill="1" applyBorder="1" applyAlignment="1">
      <alignment horizontal="center" vertical="top"/>
    </xf>
    <xf numFmtId="0" fontId="0" fillId="0" borderId="11" xfId="0" applyBorder="1" applyAlignment="1">
      <alignment horizontal="center" vertical="center"/>
    </xf>
    <xf numFmtId="2" fontId="0" fillId="0" borderId="11" xfId="0" applyNumberFormat="1" applyBorder="1"/>
    <xf numFmtId="165" fontId="0" fillId="0" borderId="11" xfId="1" applyNumberFormat="1" applyFont="1" applyBorder="1"/>
  </cellXfs>
  <cellStyles count="4">
    <cellStyle name="Comma" xfId="2" builtinId="3"/>
    <cellStyle name="Heading 1" xfId="3" builtinId="16" customBuiltin="1"/>
    <cellStyle name="Normal" xfId="0" builtinId="0"/>
    <cellStyle name="Percent" xfId="1" builtinId="5"/>
  </cellStyles>
  <dxfs count="7">
    <dxf>
      <fill>
        <patternFill patternType="solid">
          <fgColor indexed="64"/>
          <bgColor theme="5" tint="0.39997558519241921"/>
        </patternFill>
      </fill>
      <alignment horizontal="general" vertical="top" textRotation="0" wrapText="1" indent="0" justifyLastLine="0" shrinkToFit="0" readingOrder="0"/>
      <border diagonalUp="0" diagonalDown="0">
        <left style="thin">
          <color indexed="64"/>
        </left>
        <right/>
        <top style="thin">
          <color rgb="FFF4BD9F"/>
        </top>
        <bottom style="thin">
          <color indexed="64"/>
        </bottom>
        <vertical/>
        <horizontal/>
      </border>
    </dxf>
    <dxf>
      <fill>
        <patternFill patternType="solid">
          <fgColor indexed="64"/>
          <bgColor theme="5" tint="0.39997558519241921"/>
        </patternFill>
      </fill>
      <alignment horizontal="general" vertical="top" textRotation="0" wrapText="0" indent="0" justifyLastLine="0" shrinkToFit="0" readingOrder="0"/>
      <border diagonalUp="0" diagonalDown="0">
        <left style="thin">
          <color indexed="64"/>
        </left>
        <right style="thin">
          <color indexed="64"/>
        </right>
        <top style="thin">
          <color rgb="FFF4BD9F"/>
        </top>
        <bottom style="thin">
          <color indexed="64"/>
        </bottom>
        <vertical/>
        <horizontal/>
      </border>
    </dxf>
    <dxf>
      <fill>
        <patternFill patternType="solid">
          <fgColor indexed="64"/>
          <bgColor theme="5" tint="0.39997558519241921"/>
        </patternFill>
      </fill>
      <alignment horizontal="center" vertical="top" textRotation="0" wrapText="0" indent="0" justifyLastLine="0" shrinkToFit="0" readingOrder="0"/>
      <border diagonalUp="0" diagonalDown="0" outline="0">
        <left/>
        <right style="thin">
          <color indexed="64"/>
        </right>
        <top style="thin">
          <color rgb="FFF4BD9F"/>
        </top>
        <bottom/>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auto="1"/>
        <name val="Aptos Narrow"/>
        <family val="2"/>
        <scheme val="minor"/>
      </font>
      <fill>
        <patternFill patternType="solid">
          <fgColor indexed="64"/>
          <bgColor theme="0"/>
        </patternFill>
      </fill>
    </dxf>
    <dxf>
      <font>
        <b/>
        <i val="0"/>
        <strike val="0"/>
        <condense val="0"/>
        <extend val="0"/>
        <outline val="0"/>
        <shadow val="0"/>
        <u val="none"/>
        <vertAlign val="baseline"/>
        <sz val="11"/>
        <color auto="1"/>
        <name val="Aptos Narrow"/>
        <family val="2"/>
        <scheme val="minor"/>
      </font>
      <fill>
        <patternFill patternType="solid">
          <fgColor indexed="64"/>
          <bgColor theme="5" tint="0.39997558519241921"/>
        </patternFill>
      </fill>
      <alignment horizontal="center" vertical="center" textRotation="0" wrapText="1" indent="0" justifyLastLine="0" shrinkToFit="0" readingOrder="0"/>
    </dxf>
  </dxfs>
  <tableStyles count="0" defaultTableStyle="TableStyleMedium2" defaultPivotStyle="PivotStyleLight16"/>
  <colors>
    <mruColors>
      <color rgb="FFF4BD9F"/>
      <color rgb="FFFEF5F1"/>
      <color rgb="FF58BAE4"/>
      <color rgb="FF9AD5EF"/>
      <color rgb="FFD7EFF9"/>
      <color rgb="FF68A3DF"/>
      <color rgb="FFBCD6F1"/>
      <color rgb="FFE5F0FA"/>
      <color rgb="FFE6F0FA"/>
      <color rgb="FFF6F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52F4B03-C446-491C-9BEA-694944A46321}" name="KCC2022Results" displayName="KCC2022Results" ref="A1:AQ83" totalsRowShown="0" headerRowDxfId="6">
  <sortState xmlns:xlrd2="http://schemas.microsoft.com/office/spreadsheetml/2017/richdata2" ref="A2:AQ83">
    <sortCondition ref="B2:B83"/>
    <sortCondition ref="C2:C83"/>
    <sortCondition ref="D2:D83"/>
  </sortState>
  <tableColumns count="43">
    <tableColumn id="1" xr3:uid="{B7905785-7776-427F-BFCD-C76CD43490F7}" name="Entity Type"/>
    <tableColumn id="2" xr3:uid="{D015C261-E579-4630-929E-987413B2FB41}" name="Affiliated Dialysis/ Care Coordination Organization"/>
    <tableColumn id="3" xr3:uid="{6F8FB62E-0C6B-4CCE-AF97-053BA1C500E4}" name="Entity Legal Business Name"/>
    <tableColumn id="4" xr3:uid="{A0015480-7CC3-469B-8E74-42C589B28294}" name="Agreement Option"/>
    <tableColumn id="5" xr3:uid="{426EE263-D47D-4057-A221-ABF8B7FC69D1}" name="Presence in States"/>
    <tableColumn id="6" xr3:uid="{2D0D4DA4-14B9-43CB-B36B-486C7C3AA9D7}" name="Entity in Aggregation Group (Y/N) &amp; Group Number"/>
    <tableColumn id="7" xr3:uid="{56D6268A-67E7-4077-945B-6A791B7C7230}" name="Average Risk Score CKD"/>
    <tableColumn id="8" xr3:uid="{C9B1BB48-07F8-4B77-9F14-82D90151330B}" name="Average Risk Score ESRD"/>
    <tableColumn id="9" xr3:uid="{F7E79471-DCDC-4265-BBF1-75062681537D}" name="Average Risk Score (CKD &amp; ESRD)"/>
    <tableColumn id="10" xr3:uid="{9A17A3F8-E0BD-4CE9-AE33-4812362FC474}" name="Beneficiary Count CKD"/>
    <tableColumn id="11" xr3:uid="{AC06965A-ADDA-424C-8171-7C0604BD7354}" name="Beneficiary Count ESRD"/>
    <tableColumn id="12" xr3:uid="{4F65156B-3F12-4C19-91F8-C46D011C2ECB}" name="Beneficiary Count (CKD &amp; ESRD)"/>
    <tableColumn id="13" xr3:uid="{D8EC3FC4-00CE-4C30-9FEB-D0F02E22D8BF}" name="Beneficiary Months CKD"/>
    <tableColumn id="14" xr3:uid="{40D0E447-4ECB-47ED-B188-67ECF09E222D}" name="Beneficiary Months ESRD"/>
    <tableColumn id="15" xr3:uid="{B903A8A3-4348-4D25-8FF7-7F8B66D11D3A}" name="Beneficiary Months (CKD &amp; ESRD)"/>
    <tableColumn id="16" xr3:uid="{CF33AA61-80E2-41F7-8609-7FE436D42507}" name="Unadjusted CKD Benchmark"/>
    <tableColumn id="17" xr3:uid="{F2D4679D-99BE-451A-B176-AF766DC10807}" name="Unadjusted ESRD Benchmark"/>
    <tableColumn id="18" xr3:uid="{55CFE08A-ED24-4AB1-9C4C-A8F990D3D42E}" name="Unadjusted Benchmark (CKD &amp; ESRD)"/>
    <tableColumn id="19" xr3:uid="{5B48CA73-1C29-41A8-97DE-8CB3536FFF4D}" name="ESRD Discount (Only Global)"/>
    <tableColumn id="20" xr3:uid="{67EA6EC2-0CAE-4ABF-B68A-3B33CF48061A}" name="Total Quality Score"/>
    <tableColumn id="21" xr3:uid="{EC9D0EBD-37CA-46DE-9D99-458A122BCAC8}" name="Quality Withhold Amount"/>
    <tableColumn id="22" xr3:uid="{88E34346-9B57-432F-B166-6B735EAF0512}" name="Earned Quality Withhold"/>
    <tableColumn id="23" xr3:uid="{01DA3423-F654-4AEC-825E-2896AD1EC795}" name="Adjusted CKD Benchmark"/>
    <tableColumn id="24" xr3:uid="{017C916D-73E8-4FD9-9D99-9F7DCD4FF667}" name="Adjusted ESRD Benchmark"/>
    <tableColumn id="25" xr3:uid="{C4A99D8B-3595-4123-9540-A869CF7BDEBB}" name="Adjusted Benchmark (CKD &amp; ESRD)"/>
    <tableColumn id="26" xr3:uid="{77ED61B2-C086-40E5-84CC-A99B00480C75}" name="Performance Year CKD Expenditure"/>
    <tableColumn id="27" xr3:uid="{A72BCF88-BF9C-483C-B2EE-3C26B52F3857}" name="Performance Year ESRD Expenditure "/>
    <tableColumn id="28" xr3:uid="{1493E5A0-B5C6-4ECA-B307-1EBF8AE244AE}" name="Performance Year Expenditure_x000a_ (CKD &amp; ESRD)"/>
    <tableColumn id="29" xr3:uid="{79F97F5D-5ECB-4C11-BE78-0361B301477D}" name="Gross Shared Savings/Losses CKD"/>
    <tableColumn id="30" xr3:uid="{A82A2DE4-3043-41CB-A98A-89D2425A97CB}" name="Gross Shared Savings/Losses ESRD"/>
    <tableColumn id="31" xr3:uid="{F24D20D3-D5E6-4918-83EF-119108F92321}" name="Gross Shared Savings/Losses _x000a_(CKD &amp; ESRD)"/>
    <tableColumn id="32" xr3:uid="{0B11EED5-33FF-4977-863C-7C6259B41A0C}" name="Gross Percentage Savings/Losses (CKD &amp; ESRD) _x000a_as % of Benchmark"/>
    <tableColumn id="33" xr3:uid="{533C6DA7-77AE-4A04-95F2-B8A7F395BE62}" name="Net Shared Savings/Losses _x000a_(CKD &amp; ESRD)"/>
    <tableColumn id="34" xr3:uid="{0FBDFFEC-1DFD-4792-B764-763298C2BF65}" name="Net Percentage Savings/Losses as % of Benchmark"/>
    <tableColumn id="35" xr3:uid="{82F731A0-160B-4830-92C4-9A51A56C6265}" name="Medicare FFS Claims Zeroed out for CKD QCP"/>
    <tableColumn id="36" xr3:uid="{66A05491-BAA5-4E34-B9FB-BBC5D16C0CF9}" name="Prospective CKD QCP Payment"/>
    <tableColumn id="37" xr3:uid="{65BD5F56-1A34-4F4A-A5EF-4A54E5F884A9}" name="Leakage Withhold Balance Amount"/>
    <tableColumn id="38" xr3:uid="{914E0EDD-4FA0-4E61-AD96-1A9815B60BD5}" name="Alignment Withhold Balance Amount"/>
    <tableColumn id="39" xr3:uid="{147A0D26-914C-42D3-A9E8-38F6156B7D76}" name="Health Professional Shortage Area Bonus"/>
    <tableColumn id="40" xr3:uid="{972B78D7-AE16-4311-BA31-EFD6834BAFDC}" name="Home Dialysis True Up"/>
    <tableColumn id="41" xr3:uid="{AF7D75DD-A622-47AA-95F4-ECF6C9FAC336}" name="High Performers Pool"/>
    <tableColumn id="42" xr3:uid="{C81FF746-9BC7-4AF0-A431-FC3317F17E01}" name="Extreme and Uncontrollable Circumstance"/>
    <tableColumn id="43" xr3:uid="{A92DE8E1-E188-4739-A417-B2E771121982}" name="Total Monies Owed By (To) CMS"/>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3A3D223-80F1-4989-B4F6-B65A4DF94199}" name="DataDictionary" displayName="DataDictionary" ref="A1:C44" totalsRowShown="0" headerRowDxfId="5" headerRowBorderDxfId="4" tableBorderDxfId="3">
  <autoFilter ref="A1:C44" xr:uid="{A3A3D223-80F1-4989-B4F6-B65A4DF94199}">
    <filterColumn colId="0" hiddenButton="1"/>
    <filterColumn colId="1" hiddenButton="1"/>
    <filterColumn colId="2" hiddenButton="1"/>
  </autoFilter>
  <tableColumns count="3">
    <tableColumn id="1" xr3:uid="{EE54ACB8-6339-4D18-B73D-596C6303DBE3}" name="Group Details" dataDxfId="2"/>
    <tableColumn id="2" xr3:uid="{06782EE7-4109-47D5-9BEC-0F6088C80F94}" name="Variable Name (Column Header)" dataDxfId="1"/>
    <tableColumn id="3" xr3:uid="{15B75B64-1264-4688-8759-3425B02F7515}" name="Definition"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C9A2-FD39-4D59-9AB9-8D677DCEB900}">
  <dimension ref="A1:A2"/>
  <sheetViews>
    <sheetView showGridLines="0" tabSelected="1" workbookViewId="0"/>
  </sheetViews>
  <sheetFormatPr defaultRowHeight="14.5" x14ac:dyDescent="0.35"/>
  <cols>
    <col min="1" max="1" width="97.81640625" customWidth="1"/>
  </cols>
  <sheetData>
    <row r="1" spans="1:1" s="100" customFormat="1" x14ac:dyDescent="0.35">
      <c r="A1" s="101" t="s">
        <v>250</v>
      </c>
    </row>
    <row r="2" spans="1:1" ht="43.5" x14ac:dyDescent="0.35">
      <c r="A2" s="3" t="s">
        <v>189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B01FD-B3A9-45A4-927E-024A21B82899}">
  <dimension ref="A1:AQ83"/>
  <sheetViews>
    <sheetView zoomScale="60" zoomScaleNormal="60" zoomScalePageLayoutView="190" workbookViewId="0">
      <pane ySplit="1" topLeftCell="A2" activePane="bottomLeft" state="frozen"/>
      <selection pane="bottomLeft"/>
    </sheetView>
  </sheetViews>
  <sheetFormatPr defaultColWidth="9.1796875" defaultRowHeight="14.5" x14ac:dyDescent="0.35"/>
  <cols>
    <col min="1" max="1" width="23.453125" customWidth="1"/>
    <col min="2" max="2" width="66.453125" bestFit="1" customWidth="1"/>
    <col min="3" max="3" width="60" customWidth="1"/>
    <col min="4" max="4" width="33.1796875" customWidth="1"/>
    <col min="5" max="5" width="35.453125" customWidth="1"/>
    <col min="6" max="6" width="86.81640625" customWidth="1"/>
    <col min="7" max="7" width="42.81640625" customWidth="1"/>
    <col min="8" max="8" width="45.1796875" customWidth="1"/>
    <col min="9" max="9" width="60" customWidth="1"/>
    <col min="10" max="10" width="41.1796875" customWidth="1"/>
    <col min="11" max="11" width="43.453125" customWidth="1"/>
    <col min="12" max="12" width="58.26953125" customWidth="1"/>
    <col min="13" max="13" width="43.453125" customWidth="1"/>
    <col min="14" max="14" width="45.7265625" customWidth="1"/>
    <col min="15" max="15" width="60.54296875" customWidth="1"/>
    <col min="16" max="16" width="48" customWidth="1"/>
    <col min="17" max="17" width="50.26953125" customWidth="1"/>
    <col min="18" max="18" width="65.1796875" customWidth="1"/>
    <col min="19" max="19" width="49.7265625" customWidth="1"/>
    <col min="20" max="20" width="34.26953125" style="2" customWidth="1"/>
    <col min="21" max="21" width="41.7265625" customWidth="1"/>
    <col min="22" max="22" width="41.1796875" customWidth="1"/>
    <col min="23" max="23" width="44" customWidth="1"/>
    <col min="24" max="24" width="46.26953125" customWidth="1"/>
    <col min="25" max="25" width="61.1796875" customWidth="1"/>
    <col min="26" max="26" width="61.7265625" customWidth="1"/>
    <col min="27" max="27" width="65.1796875" customWidth="1"/>
    <col min="28" max="28" width="48" bestFit="1" customWidth="1"/>
    <col min="29" max="29" width="59.453125" customWidth="1"/>
    <col min="30" max="30" width="61.7265625" customWidth="1"/>
    <col min="31" max="31" width="46.81640625" bestFit="1" customWidth="1"/>
    <col min="32" max="32" width="44.7265625" customWidth="1"/>
    <col min="33" max="33" width="44.7265625" bestFit="1" customWidth="1"/>
    <col min="34" max="34" width="86.81640625" customWidth="1"/>
    <col min="35" max="35" width="76" customWidth="1"/>
    <col min="36" max="36" width="53.7265625" customWidth="1"/>
    <col min="37" max="37" width="56.54296875" customWidth="1"/>
    <col min="38" max="38" width="60" customWidth="1"/>
    <col min="39" max="39" width="69.7265625" customWidth="1"/>
    <col min="40" max="40" width="38.26953125" customWidth="1"/>
    <col min="41" max="41" width="37.7265625" customWidth="1"/>
    <col min="42" max="42" width="70.26953125" customWidth="1"/>
    <col min="43" max="43" width="56" customWidth="1"/>
  </cols>
  <sheetData>
    <row r="1" spans="1:43" ht="41.25" customHeight="1" x14ac:dyDescent="0.35">
      <c r="A1" s="4" t="s">
        <v>191</v>
      </c>
      <c r="B1" s="4" t="s">
        <v>3</v>
      </c>
      <c r="C1" s="4" t="s">
        <v>1</v>
      </c>
      <c r="D1" s="4" t="s">
        <v>2</v>
      </c>
      <c r="E1" s="4" t="s">
        <v>127</v>
      </c>
      <c r="F1" s="4" t="s">
        <v>188</v>
      </c>
      <c r="G1" s="5" t="s">
        <v>140</v>
      </c>
      <c r="H1" s="5" t="s">
        <v>141</v>
      </c>
      <c r="I1" s="5" t="s">
        <v>4</v>
      </c>
      <c r="J1" s="5" t="s">
        <v>128</v>
      </c>
      <c r="K1" s="5" t="s">
        <v>129</v>
      </c>
      <c r="L1" s="5" t="s">
        <v>5</v>
      </c>
      <c r="M1" s="5" t="s">
        <v>130</v>
      </c>
      <c r="N1" s="5" t="s">
        <v>131</v>
      </c>
      <c r="O1" s="5" t="s">
        <v>6</v>
      </c>
      <c r="P1" s="6" t="s">
        <v>132</v>
      </c>
      <c r="Q1" s="6" t="s">
        <v>133</v>
      </c>
      <c r="R1" s="6" t="s">
        <v>10</v>
      </c>
      <c r="S1" s="16" t="s">
        <v>7</v>
      </c>
      <c r="T1" s="7" t="s">
        <v>192</v>
      </c>
      <c r="U1" s="7" t="s">
        <v>8</v>
      </c>
      <c r="V1" s="7" t="s">
        <v>9</v>
      </c>
      <c r="W1" s="8" t="s">
        <v>134</v>
      </c>
      <c r="X1" s="8" t="s">
        <v>135</v>
      </c>
      <c r="Y1" s="8" t="s">
        <v>11</v>
      </c>
      <c r="Z1" s="9" t="s">
        <v>136</v>
      </c>
      <c r="AA1" s="9" t="s">
        <v>137</v>
      </c>
      <c r="AB1" s="9" t="s">
        <v>12</v>
      </c>
      <c r="AC1" s="10" t="s">
        <v>138</v>
      </c>
      <c r="AD1" s="10" t="s">
        <v>139</v>
      </c>
      <c r="AE1" s="10" t="s">
        <v>13</v>
      </c>
      <c r="AF1" s="11" t="s">
        <v>187</v>
      </c>
      <c r="AG1" s="10" t="s">
        <v>14</v>
      </c>
      <c r="AH1" s="11" t="s">
        <v>15</v>
      </c>
      <c r="AI1" s="12" t="s">
        <v>16</v>
      </c>
      <c r="AJ1" s="13" t="s">
        <v>17</v>
      </c>
      <c r="AK1" s="13" t="s">
        <v>18</v>
      </c>
      <c r="AL1" s="13" t="s">
        <v>19</v>
      </c>
      <c r="AM1" s="13" t="s">
        <v>20</v>
      </c>
      <c r="AN1" s="13" t="s">
        <v>117</v>
      </c>
      <c r="AO1" s="14" t="s">
        <v>118</v>
      </c>
      <c r="AP1" s="13" t="s">
        <v>0</v>
      </c>
      <c r="AQ1" s="15" t="s">
        <v>21</v>
      </c>
    </row>
    <row r="2" spans="1:43" s="18" customFormat="1" x14ac:dyDescent="0.35">
      <c r="A2" s="18" t="s">
        <v>125</v>
      </c>
      <c r="B2" s="18" t="s">
        <v>66</v>
      </c>
      <c r="C2" s="18" t="s">
        <v>65</v>
      </c>
      <c r="D2" s="18" t="s">
        <v>26</v>
      </c>
      <c r="E2" s="18" t="s">
        <v>142</v>
      </c>
      <c r="F2" s="19" t="s">
        <v>24</v>
      </c>
      <c r="G2" s="20">
        <v>2.0575541187088389</v>
      </c>
      <c r="H2" s="20">
        <v>0.95718120643900073</v>
      </c>
      <c r="I2" s="20">
        <v>1.5073676625739199</v>
      </c>
      <c r="J2" s="21">
        <v>2482</v>
      </c>
      <c r="K2" s="21">
        <v>2073</v>
      </c>
      <c r="L2" s="21">
        <v>4555</v>
      </c>
      <c r="M2" s="21">
        <v>25147</v>
      </c>
      <c r="N2" s="21">
        <v>19104</v>
      </c>
      <c r="O2" s="21">
        <v>44251</v>
      </c>
      <c r="P2" s="22">
        <v>47479611.605637781</v>
      </c>
      <c r="Q2" s="22">
        <v>139327293.01525077</v>
      </c>
      <c r="R2" s="22">
        <v>186806904.62088856</v>
      </c>
      <c r="S2" s="23" t="s">
        <v>119</v>
      </c>
      <c r="T2" s="24">
        <v>0.75</v>
      </c>
      <c r="U2" s="23" t="s">
        <v>119</v>
      </c>
      <c r="V2" s="23" t="s">
        <v>119</v>
      </c>
      <c r="W2" s="22">
        <v>47479611.605637781</v>
      </c>
      <c r="X2" s="22">
        <v>139327293.01525077</v>
      </c>
      <c r="Y2" s="22">
        <v>186806904.62088856</v>
      </c>
      <c r="Z2" s="22">
        <v>50136187.862393327</v>
      </c>
      <c r="AA2" s="22">
        <v>137307457.48569</v>
      </c>
      <c r="AB2" s="22">
        <v>187443645.34808332</v>
      </c>
      <c r="AC2" s="22">
        <v>-2656576.2567555457</v>
      </c>
      <c r="AD2" s="22">
        <v>2019835.5295607746</v>
      </c>
      <c r="AE2" s="22">
        <v>-636740.72719477117</v>
      </c>
      <c r="AF2" s="24">
        <v>-3.4085502807671459E-3</v>
      </c>
      <c r="AG2" s="22">
        <v>0</v>
      </c>
      <c r="AH2" s="24">
        <v>0</v>
      </c>
      <c r="AI2" s="22">
        <v>546185.88</v>
      </c>
      <c r="AJ2" s="22">
        <v>1698925.54</v>
      </c>
      <c r="AK2" s="22">
        <v>219737.26857142861</v>
      </c>
      <c r="AL2" s="22">
        <v>0</v>
      </c>
      <c r="AM2" s="22">
        <v>1319.5866599999999</v>
      </c>
      <c r="AN2" s="22">
        <v>104374.9</v>
      </c>
      <c r="AO2" s="22">
        <v>0</v>
      </c>
      <c r="AP2" s="25" t="s">
        <v>119</v>
      </c>
      <c r="AQ2" s="22">
        <v>325431.7552314286</v>
      </c>
    </row>
    <row r="3" spans="1:43" s="26" customFormat="1" x14ac:dyDescent="0.35">
      <c r="A3" s="26" t="s">
        <v>125</v>
      </c>
      <c r="B3" s="26" t="s">
        <v>39</v>
      </c>
      <c r="C3" s="26" t="s">
        <v>71</v>
      </c>
      <c r="D3" s="26" t="s">
        <v>38</v>
      </c>
      <c r="E3" s="26" t="s">
        <v>149</v>
      </c>
      <c r="F3" s="27" t="s">
        <v>24</v>
      </c>
      <c r="G3" s="28">
        <v>2.5102228973546676</v>
      </c>
      <c r="H3" s="28">
        <v>1.0407927973354092</v>
      </c>
      <c r="I3" s="28">
        <v>1.7755078473450383</v>
      </c>
      <c r="J3" s="29">
        <v>2223</v>
      </c>
      <c r="K3" s="29">
        <v>1450</v>
      </c>
      <c r="L3" s="29">
        <v>3673</v>
      </c>
      <c r="M3" s="29">
        <v>22695</v>
      </c>
      <c r="N3" s="29">
        <v>13425</v>
      </c>
      <c r="O3" s="29">
        <v>36120</v>
      </c>
      <c r="P3" s="30">
        <v>56258642.054132402</v>
      </c>
      <c r="Q3" s="30">
        <v>105471146.71403082</v>
      </c>
      <c r="R3" s="30">
        <v>161729788.7681632</v>
      </c>
      <c r="S3" s="33" t="s">
        <v>119</v>
      </c>
      <c r="T3" s="31">
        <v>0.875</v>
      </c>
      <c r="U3" s="30">
        <v>8086489.4384081615</v>
      </c>
      <c r="V3" s="30">
        <v>7075678.2586071417</v>
      </c>
      <c r="W3" s="30">
        <v>55907025.541294076</v>
      </c>
      <c r="X3" s="30">
        <v>104811952.04706812</v>
      </c>
      <c r="Y3" s="30">
        <v>160718977.58836219</v>
      </c>
      <c r="Z3" s="30">
        <v>52773445.133931458</v>
      </c>
      <c r="AA3" s="30">
        <v>106791124.41999999</v>
      </c>
      <c r="AB3" s="30">
        <v>159564569.55393144</v>
      </c>
      <c r="AC3" s="30">
        <v>3133580.4073626176</v>
      </c>
      <c r="AD3" s="30">
        <v>-1979172.3729318678</v>
      </c>
      <c r="AE3" s="30">
        <v>1154408.0344307497</v>
      </c>
      <c r="AF3" s="31">
        <v>7.1827736322928265E-3</v>
      </c>
      <c r="AG3" s="30">
        <v>833116.18345476303</v>
      </c>
      <c r="AH3" s="31">
        <v>5.1836826985582427E-3</v>
      </c>
      <c r="AI3" s="30">
        <v>520102.78</v>
      </c>
      <c r="AJ3" s="30">
        <v>1575081.54</v>
      </c>
      <c r="AK3" s="30">
        <v>186195.58857142861</v>
      </c>
      <c r="AL3" s="30">
        <v>0</v>
      </c>
      <c r="AM3" s="30">
        <v>0</v>
      </c>
      <c r="AN3" s="30">
        <v>60573.799999999996</v>
      </c>
      <c r="AO3" s="30">
        <v>1296447.9236393874</v>
      </c>
      <c r="AP3" s="31">
        <v>0.67280163599182008</v>
      </c>
      <c r="AQ3" s="30">
        <v>2376333.4956655791</v>
      </c>
    </row>
    <row r="4" spans="1:43" s="26" customFormat="1" x14ac:dyDescent="0.35">
      <c r="A4" s="26" t="s">
        <v>125</v>
      </c>
      <c r="B4" s="26" t="s">
        <v>39</v>
      </c>
      <c r="C4" s="26" t="s">
        <v>82</v>
      </c>
      <c r="D4" s="26" t="s">
        <v>38</v>
      </c>
      <c r="E4" s="26" t="s">
        <v>152</v>
      </c>
      <c r="F4" s="27" t="s">
        <v>24</v>
      </c>
      <c r="G4" s="28">
        <v>2.2343627729599103</v>
      </c>
      <c r="H4" s="28">
        <v>0.93251257502394458</v>
      </c>
      <c r="I4" s="28">
        <v>1.5834376739919274</v>
      </c>
      <c r="J4" s="29">
        <v>271</v>
      </c>
      <c r="K4" s="29">
        <v>368</v>
      </c>
      <c r="L4" s="29">
        <v>639</v>
      </c>
      <c r="M4" s="29">
        <v>2664</v>
      </c>
      <c r="N4" s="29">
        <v>3469</v>
      </c>
      <c r="O4" s="29">
        <v>6133</v>
      </c>
      <c r="P4" s="30">
        <v>5382494.934269011</v>
      </c>
      <c r="Q4" s="30">
        <v>26009807.314348809</v>
      </c>
      <c r="R4" s="30">
        <v>31392302.24861782</v>
      </c>
      <c r="S4" s="34" t="s">
        <v>119</v>
      </c>
      <c r="T4" s="31">
        <v>0.625</v>
      </c>
      <c r="U4" s="30">
        <v>1569615.1124308913</v>
      </c>
      <c r="V4" s="30">
        <v>981009.44526930701</v>
      </c>
      <c r="W4" s="30">
        <v>5281573.1542514674</v>
      </c>
      <c r="X4" s="30">
        <v>25522123.427204769</v>
      </c>
      <c r="Y4" s="30">
        <v>30803696.581456237</v>
      </c>
      <c r="Z4" s="30">
        <v>5149221.6813583551</v>
      </c>
      <c r="AA4" s="30">
        <v>25385720.479999997</v>
      </c>
      <c r="AB4" s="30">
        <v>30534942.161358353</v>
      </c>
      <c r="AC4" s="30">
        <v>132351.47289311234</v>
      </c>
      <c r="AD4" s="30">
        <v>136402.94720477238</v>
      </c>
      <c r="AE4" s="30">
        <v>268754.42009788472</v>
      </c>
      <c r="AF4" s="31">
        <v>8.7247457261241286E-3</v>
      </c>
      <c r="AG4" s="30">
        <v>0</v>
      </c>
      <c r="AH4" s="31">
        <v>0</v>
      </c>
      <c r="AI4" s="30">
        <v>68080.95</v>
      </c>
      <c r="AJ4" s="30">
        <v>193504.47</v>
      </c>
      <c r="AK4" s="30">
        <v>26685.485714285718</v>
      </c>
      <c r="AL4" s="30">
        <v>0</v>
      </c>
      <c r="AM4" s="30">
        <v>0</v>
      </c>
      <c r="AN4" s="30">
        <v>8677.9</v>
      </c>
      <c r="AO4" s="30">
        <v>0</v>
      </c>
      <c r="AP4" s="32" t="s">
        <v>119</v>
      </c>
      <c r="AQ4" s="30">
        <v>35363.385714285716</v>
      </c>
    </row>
    <row r="5" spans="1:43" s="26" customFormat="1" x14ac:dyDescent="0.35">
      <c r="A5" s="26" t="s">
        <v>125</v>
      </c>
      <c r="B5" s="26" t="s">
        <v>39</v>
      </c>
      <c r="C5" s="26" t="s">
        <v>41</v>
      </c>
      <c r="D5" s="26" t="s">
        <v>38</v>
      </c>
      <c r="E5" s="26" t="s">
        <v>144</v>
      </c>
      <c r="F5" s="27" t="s">
        <v>24</v>
      </c>
      <c r="G5" s="28">
        <v>2.6268132725309323</v>
      </c>
      <c r="H5" s="28">
        <v>1.0020529942340994</v>
      </c>
      <c r="I5" s="28">
        <v>1.8144331333825159</v>
      </c>
      <c r="J5" s="29">
        <v>455</v>
      </c>
      <c r="K5" s="29">
        <v>715</v>
      </c>
      <c r="L5" s="29">
        <v>1170</v>
      </c>
      <c r="M5" s="29">
        <v>4390</v>
      </c>
      <c r="N5" s="29">
        <v>7006</v>
      </c>
      <c r="O5" s="29">
        <v>11396</v>
      </c>
      <c r="P5" s="30">
        <v>11143891.078892291</v>
      </c>
      <c r="Q5" s="30">
        <v>56776855.487919651</v>
      </c>
      <c r="R5" s="30">
        <v>67920746.566811949</v>
      </c>
      <c r="S5" s="33" t="s">
        <v>119</v>
      </c>
      <c r="T5" s="31">
        <v>0.625</v>
      </c>
      <c r="U5" s="30">
        <v>3396037.3283405975</v>
      </c>
      <c r="V5" s="30">
        <v>2122523.3302128734</v>
      </c>
      <c r="W5" s="30">
        <v>10934943.121163061</v>
      </c>
      <c r="X5" s="30">
        <v>55712289.447521158</v>
      </c>
      <c r="Y5" s="30">
        <v>66647232.56868422</v>
      </c>
      <c r="Z5" s="30">
        <v>11121627.528341196</v>
      </c>
      <c r="AA5" s="30">
        <v>51780855.460000001</v>
      </c>
      <c r="AB5" s="30">
        <v>62902482.988341197</v>
      </c>
      <c r="AC5" s="30">
        <v>-186684.40717813559</v>
      </c>
      <c r="AD5" s="30">
        <v>3931433.9875211567</v>
      </c>
      <c r="AE5" s="30">
        <v>3744749.5803430211</v>
      </c>
      <c r="AF5" s="31">
        <v>5.6187623041719217E-2</v>
      </c>
      <c r="AG5" s="30">
        <v>1757967.1851590374</v>
      </c>
      <c r="AH5" s="31">
        <v>2.6377197032860143E-2</v>
      </c>
      <c r="AI5" s="30">
        <v>90880.89</v>
      </c>
      <c r="AJ5" s="30">
        <v>403421.03</v>
      </c>
      <c r="AK5" s="30">
        <v>49256.85571428571</v>
      </c>
      <c r="AL5" s="30">
        <v>0</v>
      </c>
      <c r="AM5" s="30">
        <v>0</v>
      </c>
      <c r="AN5" s="30">
        <v>25553.5</v>
      </c>
      <c r="AO5" s="30">
        <v>0</v>
      </c>
      <c r="AP5" s="32" t="s">
        <v>119</v>
      </c>
      <c r="AQ5" s="30">
        <v>1832777.5408733231</v>
      </c>
    </row>
    <row r="6" spans="1:43" s="26" customFormat="1" x14ac:dyDescent="0.35">
      <c r="A6" s="26" t="s">
        <v>125</v>
      </c>
      <c r="B6" s="26" t="s">
        <v>39</v>
      </c>
      <c r="C6" s="26" t="s">
        <v>70</v>
      </c>
      <c r="D6" s="26" t="s">
        <v>38</v>
      </c>
      <c r="E6" s="26" t="s">
        <v>148</v>
      </c>
      <c r="F6" s="27" t="s">
        <v>24</v>
      </c>
      <c r="G6" s="28">
        <v>2.3536007429786596</v>
      </c>
      <c r="H6" s="28">
        <v>0.97519196844717693</v>
      </c>
      <c r="I6" s="28">
        <v>1.6643963557129182</v>
      </c>
      <c r="J6" s="29">
        <v>444</v>
      </c>
      <c r="K6" s="29">
        <v>503</v>
      </c>
      <c r="L6" s="29">
        <v>947</v>
      </c>
      <c r="M6" s="29">
        <v>4254</v>
      </c>
      <c r="N6" s="29">
        <v>4770</v>
      </c>
      <c r="O6" s="29">
        <v>9024</v>
      </c>
      <c r="P6" s="30">
        <v>13035048.214576593</v>
      </c>
      <c r="Q6" s="30">
        <v>39220755.559542656</v>
      </c>
      <c r="R6" s="30">
        <v>52255803.77411925</v>
      </c>
      <c r="S6" s="33" t="s">
        <v>119</v>
      </c>
      <c r="T6" s="31">
        <v>0.75</v>
      </c>
      <c r="U6" s="30">
        <v>2612790.1887059626</v>
      </c>
      <c r="V6" s="30">
        <v>1959592.6415294718</v>
      </c>
      <c r="W6" s="30">
        <v>12872110.111894386</v>
      </c>
      <c r="X6" s="30">
        <v>38730496.115048371</v>
      </c>
      <c r="Y6" s="30">
        <v>51602606.226942755</v>
      </c>
      <c r="Z6" s="30">
        <v>12097206.561490659</v>
      </c>
      <c r="AA6" s="30">
        <v>41044388.136213578</v>
      </c>
      <c r="AB6" s="30">
        <v>53141594.697704241</v>
      </c>
      <c r="AC6" s="30">
        <v>774903.55040372722</v>
      </c>
      <c r="AD6" s="30">
        <v>-2313892.021165207</v>
      </c>
      <c r="AE6" s="30">
        <v>-1538988.4707614798</v>
      </c>
      <c r="AF6" s="31">
        <v>-2.9823851609222463E-2</v>
      </c>
      <c r="AG6" s="30">
        <v>-732583.85979017289</v>
      </c>
      <c r="AH6" s="31">
        <v>-1.4196644575825245E-2</v>
      </c>
      <c r="AI6" s="30">
        <v>163702.54999999999</v>
      </c>
      <c r="AJ6" s="30">
        <v>449407.17</v>
      </c>
      <c r="AK6" s="30">
        <v>22069.664285714287</v>
      </c>
      <c r="AL6" s="30">
        <v>0</v>
      </c>
      <c r="AM6" s="30">
        <v>0</v>
      </c>
      <c r="AN6" s="30">
        <v>23083.899999999998</v>
      </c>
      <c r="AO6" s="30">
        <v>0</v>
      </c>
      <c r="AP6" s="32" t="s">
        <v>119</v>
      </c>
      <c r="AQ6" s="30">
        <v>-687430.2955044586</v>
      </c>
    </row>
    <row r="7" spans="1:43" s="26" customFormat="1" x14ac:dyDescent="0.35">
      <c r="A7" s="26" t="s">
        <v>125</v>
      </c>
      <c r="B7" s="26" t="s">
        <v>39</v>
      </c>
      <c r="C7" s="26" t="s">
        <v>68</v>
      </c>
      <c r="D7" s="26" t="s">
        <v>38</v>
      </c>
      <c r="E7" s="26" t="s">
        <v>146</v>
      </c>
      <c r="F7" s="27" t="s">
        <v>24</v>
      </c>
      <c r="G7" s="28">
        <v>2.2822307831155828</v>
      </c>
      <c r="H7" s="28">
        <v>1.0263789329196058</v>
      </c>
      <c r="I7" s="28">
        <v>1.6543048580175943</v>
      </c>
      <c r="J7" s="29">
        <v>1387</v>
      </c>
      <c r="K7" s="29">
        <v>1259</v>
      </c>
      <c r="L7" s="29">
        <v>2646</v>
      </c>
      <c r="M7" s="29">
        <v>13861</v>
      </c>
      <c r="N7" s="29">
        <v>11913</v>
      </c>
      <c r="O7" s="29">
        <v>25774</v>
      </c>
      <c r="P7" s="30">
        <v>35804545.003664315</v>
      </c>
      <c r="Q7" s="30">
        <v>110051634.37033859</v>
      </c>
      <c r="R7" s="30">
        <v>145856179.3740029</v>
      </c>
      <c r="S7" s="33" t="s">
        <v>119</v>
      </c>
      <c r="T7" s="31">
        <v>0.625</v>
      </c>
      <c r="U7" s="30">
        <v>7292808.9687001463</v>
      </c>
      <c r="V7" s="30">
        <v>4558005.6054375917</v>
      </c>
      <c r="W7" s="30">
        <v>35133209.784845605</v>
      </c>
      <c r="X7" s="30">
        <v>107988166.22589473</v>
      </c>
      <c r="Y7" s="30">
        <v>143121376.01074034</v>
      </c>
      <c r="Z7" s="30">
        <v>35260650.31002564</v>
      </c>
      <c r="AA7" s="30">
        <v>110205367.86747499</v>
      </c>
      <c r="AB7" s="30">
        <v>145466018.17750064</v>
      </c>
      <c r="AC7" s="30">
        <v>-127440.52518003434</v>
      </c>
      <c r="AD7" s="30">
        <v>-2217201.6415802538</v>
      </c>
      <c r="AE7" s="30">
        <v>-2344642.1667602882</v>
      </c>
      <c r="AF7" s="31">
        <v>-1.6382194135586971E-2</v>
      </c>
      <c r="AG7" s="30">
        <v>-1172321.0833801441</v>
      </c>
      <c r="AH7" s="31">
        <v>-8.1910970677934857E-3</v>
      </c>
      <c r="AI7" s="30">
        <v>475071.88</v>
      </c>
      <c r="AJ7" s="30">
        <v>1052175.8799999999</v>
      </c>
      <c r="AK7" s="30">
        <v>122497.16</v>
      </c>
      <c r="AL7" s="30">
        <v>0</v>
      </c>
      <c r="AM7" s="30">
        <v>0</v>
      </c>
      <c r="AN7" s="30">
        <v>38073</v>
      </c>
      <c r="AO7" s="30">
        <v>0</v>
      </c>
      <c r="AP7" s="32" t="s">
        <v>119</v>
      </c>
      <c r="AQ7" s="30">
        <v>-1011750.9233801442</v>
      </c>
    </row>
    <row r="8" spans="1:43" s="26" customFormat="1" x14ac:dyDescent="0.35">
      <c r="A8" s="26" t="s">
        <v>125</v>
      </c>
      <c r="B8" s="26" t="s">
        <v>39</v>
      </c>
      <c r="C8" s="26" t="s">
        <v>73</v>
      </c>
      <c r="D8" s="26" t="s">
        <v>38</v>
      </c>
      <c r="E8" s="26" t="s">
        <v>151</v>
      </c>
      <c r="F8" s="27" t="s">
        <v>24</v>
      </c>
      <c r="G8" s="28">
        <v>2.179610388071803</v>
      </c>
      <c r="H8" s="28">
        <v>0.96503060665909834</v>
      </c>
      <c r="I8" s="28">
        <v>1.5723204973654505</v>
      </c>
      <c r="J8" s="29">
        <v>1691</v>
      </c>
      <c r="K8" s="29">
        <v>1613</v>
      </c>
      <c r="L8" s="29">
        <v>3304</v>
      </c>
      <c r="M8" s="29">
        <v>17159</v>
      </c>
      <c r="N8" s="29">
        <v>15865</v>
      </c>
      <c r="O8" s="29">
        <v>33024</v>
      </c>
      <c r="P8" s="30">
        <v>42254536.848409623</v>
      </c>
      <c r="Q8" s="30">
        <v>149550137.74039578</v>
      </c>
      <c r="R8" s="30">
        <v>191804674.58880541</v>
      </c>
      <c r="S8" s="33" t="s">
        <v>119</v>
      </c>
      <c r="T8" s="31">
        <v>0.875</v>
      </c>
      <c r="U8" s="30">
        <v>9590233.7294402719</v>
      </c>
      <c r="V8" s="30">
        <v>8391454.5132602379</v>
      </c>
      <c r="W8" s="30">
        <v>41990445.993107066</v>
      </c>
      <c r="X8" s="30">
        <v>148615449.37951833</v>
      </c>
      <c r="Y8" s="30">
        <v>190605895.37262541</v>
      </c>
      <c r="Z8" s="30">
        <v>46185313.92356281</v>
      </c>
      <c r="AA8" s="30">
        <v>145495504.30323675</v>
      </c>
      <c r="AB8" s="30">
        <v>191680818.22679955</v>
      </c>
      <c r="AC8" s="30">
        <v>-4194867.9304557443</v>
      </c>
      <c r="AD8" s="30">
        <v>3119945.0762815773</v>
      </c>
      <c r="AE8" s="30">
        <v>-1074922.8541741669</v>
      </c>
      <c r="AF8" s="31">
        <v>-5.6395047596651936E-3</v>
      </c>
      <c r="AG8" s="30">
        <v>-223159.58246702468</v>
      </c>
      <c r="AH8" s="31">
        <v>-1.1707905572949796E-3</v>
      </c>
      <c r="AI8" s="30">
        <v>427898.11</v>
      </c>
      <c r="AJ8" s="30">
        <v>1238240.1100000001</v>
      </c>
      <c r="AK8" s="30">
        <v>166531.6742857144</v>
      </c>
      <c r="AL8" s="30">
        <v>40794.714715956245</v>
      </c>
      <c r="AM8" s="30">
        <v>0</v>
      </c>
      <c r="AN8" s="30">
        <v>54399.799999999996</v>
      </c>
      <c r="AO8" s="30">
        <v>1185323.8158988683</v>
      </c>
      <c r="AP8" s="32" t="s">
        <v>119</v>
      </c>
      <c r="AQ8" s="30">
        <v>1223890.4224335141</v>
      </c>
    </row>
    <row r="9" spans="1:43" s="26" customFormat="1" x14ac:dyDescent="0.35">
      <c r="A9" s="26" t="s">
        <v>125</v>
      </c>
      <c r="B9" s="26" t="s">
        <v>39</v>
      </c>
      <c r="C9" s="26" t="s">
        <v>37</v>
      </c>
      <c r="D9" s="26" t="s">
        <v>38</v>
      </c>
      <c r="E9" s="26" t="s">
        <v>143</v>
      </c>
      <c r="F9" s="27" t="s">
        <v>24</v>
      </c>
      <c r="G9" s="28">
        <v>2.3426566370954638</v>
      </c>
      <c r="H9" s="28">
        <v>1.0448039721868252</v>
      </c>
      <c r="I9" s="28">
        <v>1.6937303046411445</v>
      </c>
      <c r="J9" s="29">
        <v>1254</v>
      </c>
      <c r="K9" s="29">
        <v>865</v>
      </c>
      <c r="L9" s="29">
        <v>2119</v>
      </c>
      <c r="M9" s="29">
        <v>12600</v>
      </c>
      <c r="N9" s="29">
        <v>7984</v>
      </c>
      <c r="O9" s="29">
        <v>20584</v>
      </c>
      <c r="P9" s="30">
        <v>29060962.596884131</v>
      </c>
      <c r="Q9" s="30">
        <v>62690112.98548051</v>
      </c>
      <c r="R9" s="30">
        <v>91751075.582364649</v>
      </c>
      <c r="S9" s="33" t="s">
        <v>119</v>
      </c>
      <c r="T9" s="31">
        <v>0.75</v>
      </c>
      <c r="U9" s="30">
        <v>4587553.7791182324</v>
      </c>
      <c r="V9" s="30">
        <v>3440665.3343386743</v>
      </c>
      <c r="W9" s="30">
        <v>28697700.564423081</v>
      </c>
      <c r="X9" s="30">
        <v>61906486.573161997</v>
      </c>
      <c r="Y9" s="30">
        <v>90604187.137585074</v>
      </c>
      <c r="Z9" s="30">
        <v>28802452.076394614</v>
      </c>
      <c r="AA9" s="30">
        <v>63541497.380000003</v>
      </c>
      <c r="AB9" s="30">
        <v>92343949.456394613</v>
      </c>
      <c r="AC9" s="30">
        <v>-104751.5119715333</v>
      </c>
      <c r="AD9" s="30">
        <v>-1635010.8068380058</v>
      </c>
      <c r="AE9" s="30">
        <v>-1739762.3188095391</v>
      </c>
      <c r="AF9" s="31">
        <v>-1.9201787177535845E-2</v>
      </c>
      <c r="AG9" s="30">
        <v>-869881.15940476954</v>
      </c>
      <c r="AH9" s="31">
        <v>-9.6008935887679225E-3</v>
      </c>
      <c r="AI9" s="30">
        <v>245741.29</v>
      </c>
      <c r="AJ9" s="30">
        <v>849627.75</v>
      </c>
      <c r="AK9" s="30">
        <v>97356.902857142879</v>
      </c>
      <c r="AL9" s="30">
        <v>1876.8181248753795</v>
      </c>
      <c r="AM9" s="30">
        <v>138.29368000000002</v>
      </c>
      <c r="AN9" s="30">
        <v>32996.6</v>
      </c>
      <c r="AO9" s="30">
        <v>0</v>
      </c>
      <c r="AP9" s="32" t="s">
        <v>119</v>
      </c>
      <c r="AQ9" s="30">
        <v>-737512.54474275128</v>
      </c>
    </row>
    <row r="10" spans="1:43" s="26" customFormat="1" x14ac:dyDescent="0.35">
      <c r="A10" s="26" t="s">
        <v>125</v>
      </c>
      <c r="B10" s="26" t="s">
        <v>39</v>
      </c>
      <c r="C10" s="26" t="s">
        <v>72</v>
      </c>
      <c r="D10" s="26" t="s">
        <v>38</v>
      </c>
      <c r="E10" s="26" t="s">
        <v>150</v>
      </c>
      <c r="F10" s="27" t="s">
        <v>24</v>
      </c>
      <c r="G10" s="28">
        <v>2.4572999974663241</v>
      </c>
      <c r="H10" s="28">
        <v>0.98960575205574419</v>
      </c>
      <c r="I10" s="28">
        <v>1.7234528747610343</v>
      </c>
      <c r="J10" s="29">
        <v>283</v>
      </c>
      <c r="K10" s="29">
        <v>518</v>
      </c>
      <c r="L10" s="29">
        <v>801</v>
      </c>
      <c r="M10" s="29">
        <v>2809</v>
      </c>
      <c r="N10" s="29">
        <v>4896</v>
      </c>
      <c r="O10" s="29">
        <v>7705</v>
      </c>
      <c r="P10" s="30">
        <v>8444575.5411469992</v>
      </c>
      <c r="Q10" s="30">
        <v>41088734.303120025</v>
      </c>
      <c r="R10" s="30">
        <v>49533309.844267026</v>
      </c>
      <c r="S10" s="33" t="s">
        <v>119</v>
      </c>
      <c r="T10" s="31">
        <v>0.625</v>
      </c>
      <c r="U10" s="30">
        <v>2476665.4922133512</v>
      </c>
      <c r="V10" s="30">
        <v>1547915.9326333445</v>
      </c>
      <c r="W10" s="30">
        <v>8286239.7497504931</v>
      </c>
      <c r="X10" s="30">
        <v>40318320.534936525</v>
      </c>
      <c r="Y10" s="30">
        <v>48604560.28468702</v>
      </c>
      <c r="Z10" s="30">
        <v>7173398.2492827242</v>
      </c>
      <c r="AA10" s="30">
        <v>41003034.330000006</v>
      </c>
      <c r="AB10" s="30">
        <v>48176432.579282731</v>
      </c>
      <c r="AC10" s="30">
        <v>1112841.5004677689</v>
      </c>
      <c r="AD10" s="30">
        <v>-684713.79506348073</v>
      </c>
      <c r="AE10" s="30">
        <v>428127.70540428814</v>
      </c>
      <c r="AF10" s="31">
        <v>8.8083855279557123E-3</v>
      </c>
      <c r="AG10" s="30">
        <v>386901.8618245378</v>
      </c>
      <c r="AH10" s="31">
        <v>7.9601967296560883E-3</v>
      </c>
      <c r="AI10" s="30">
        <v>83245.8</v>
      </c>
      <c r="AJ10" s="30">
        <v>221954.03999999998</v>
      </c>
      <c r="AK10" s="30">
        <v>26185.64</v>
      </c>
      <c r="AL10" s="30">
        <v>0</v>
      </c>
      <c r="AM10" s="30">
        <v>415.80027999999999</v>
      </c>
      <c r="AN10" s="30">
        <v>16635.5</v>
      </c>
      <c r="AO10" s="30">
        <v>0</v>
      </c>
      <c r="AP10" s="32" t="s">
        <v>119</v>
      </c>
      <c r="AQ10" s="30">
        <v>430138.80210453784</v>
      </c>
    </row>
    <row r="11" spans="1:43" s="26" customFormat="1" x14ac:dyDescent="0.35">
      <c r="A11" s="26" t="s">
        <v>125</v>
      </c>
      <c r="B11" s="26" t="s">
        <v>39</v>
      </c>
      <c r="C11" s="26" t="s">
        <v>84</v>
      </c>
      <c r="D11" s="26" t="s">
        <v>38</v>
      </c>
      <c r="E11" s="26" t="s">
        <v>153</v>
      </c>
      <c r="F11" s="27" t="s">
        <v>24</v>
      </c>
      <c r="G11" s="28">
        <v>2.5408135800667844</v>
      </c>
      <c r="H11" s="28">
        <v>0.98616551638337246</v>
      </c>
      <c r="I11" s="28">
        <v>1.7634895482250785</v>
      </c>
      <c r="J11" s="29">
        <v>1391</v>
      </c>
      <c r="K11" s="29">
        <v>1494</v>
      </c>
      <c r="L11" s="29">
        <v>2885</v>
      </c>
      <c r="M11" s="29">
        <v>13700</v>
      </c>
      <c r="N11" s="29">
        <v>14354</v>
      </c>
      <c r="O11" s="29">
        <v>28054</v>
      </c>
      <c r="P11" s="30">
        <v>42415423.567470729</v>
      </c>
      <c r="Q11" s="30">
        <v>125629805.90246631</v>
      </c>
      <c r="R11" s="30">
        <v>168045229.46993703</v>
      </c>
      <c r="S11" s="34" t="s">
        <v>119</v>
      </c>
      <c r="T11" s="31">
        <v>0.625</v>
      </c>
      <c r="U11" s="30">
        <v>8402261.4734968524</v>
      </c>
      <c r="V11" s="30">
        <v>5251413.420935533</v>
      </c>
      <c r="W11" s="30">
        <v>41620134.375580654</v>
      </c>
      <c r="X11" s="30">
        <v>123274247.04179506</v>
      </c>
      <c r="Y11" s="30">
        <v>164894381.41737571</v>
      </c>
      <c r="Z11" s="30">
        <v>43086598.947698258</v>
      </c>
      <c r="AA11" s="30">
        <v>128925585.59999999</v>
      </c>
      <c r="AB11" s="30">
        <v>172012184.54769826</v>
      </c>
      <c r="AC11" s="30">
        <v>-1466464.5721176043</v>
      </c>
      <c r="AD11" s="30">
        <v>-5651338.558204934</v>
      </c>
      <c r="AE11" s="30">
        <v>-7117803.1303225383</v>
      </c>
      <c r="AF11" s="31">
        <v>-4.3165831783595877E-2</v>
      </c>
      <c r="AG11" s="30">
        <v>-3558901.5651612692</v>
      </c>
      <c r="AH11" s="31">
        <v>-2.1582915891797939E-2</v>
      </c>
      <c r="AI11" s="30">
        <v>422987.74</v>
      </c>
      <c r="AJ11" s="30">
        <v>1032064.1300000001</v>
      </c>
      <c r="AK11" s="30">
        <v>118488.3928571429</v>
      </c>
      <c r="AL11" s="30">
        <v>0</v>
      </c>
      <c r="AM11" s="30">
        <v>0</v>
      </c>
      <c r="AN11" s="30">
        <v>60196.5</v>
      </c>
      <c r="AO11" s="30">
        <v>0</v>
      </c>
      <c r="AP11" s="32" t="s">
        <v>119</v>
      </c>
      <c r="AQ11" s="30">
        <v>-3380216.6723041264</v>
      </c>
    </row>
    <row r="12" spans="1:43" s="26" customFormat="1" x14ac:dyDescent="0.35">
      <c r="A12" s="26" t="s">
        <v>125</v>
      </c>
      <c r="B12" s="26" t="s">
        <v>39</v>
      </c>
      <c r="C12" s="26" t="s">
        <v>69</v>
      </c>
      <c r="D12" s="26" t="s">
        <v>38</v>
      </c>
      <c r="E12" s="26" t="s">
        <v>147</v>
      </c>
      <c r="F12" s="27" t="s">
        <v>24</v>
      </c>
      <c r="G12" s="28">
        <v>2.3369678244983758</v>
      </c>
      <c r="H12" s="28">
        <v>1.0003848961396915</v>
      </c>
      <c r="I12" s="28">
        <v>1.6686763603190338</v>
      </c>
      <c r="J12" s="29">
        <v>695</v>
      </c>
      <c r="K12" s="29">
        <v>658</v>
      </c>
      <c r="L12" s="29">
        <v>1353</v>
      </c>
      <c r="M12" s="29">
        <v>6927</v>
      </c>
      <c r="N12" s="29">
        <v>6230</v>
      </c>
      <c r="O12" s="29">
        <v>13157</v>
      </c>
      <c r="P12" s="30">
        <v>16871069.569381345</v>
      </c>
      <c r="Q12" s="30">
        <v>47237406.720884666</v>
      </c>
      <c r="R12" s="30">
        <v>64108476.290266007</v>
      </c>
      <c r="S12" s="33" t="s">
        <v>119</v>
      </c>
      <c r="T12" s="31">
        <v>0.75</v>
      </c>
      <c r="U12" s="30">
        <v>3205423.8145133005</v>
      </c>
      <c r="V12" s="30">
        <v>2404067.8608849756</v>
      </c>
      <c r="W12" s="30">
        <v>16660181.199764078</v>
      </c>
      <c r="X12" s="30">
        <v>46646939.136873603</v>
      </c>
      <c r="Y12" s="30">
        <v>63307120.336637683</v>
      </c>
      <c r="Z12" s="30">
        <v>17135639.262967072</v>
      </c>
      <c r="AA12" s="30">
        <v>44109691.370000005</v>
      </c>
      <c r="AB12" s="30">
        <v>61245330.632967077</v>
      </c>
      <c r="AC12" s="30">
        <v>-475458.06320299394</v>
      </c>
      <c r="AD12" s="30">
        <v>2537247.7668735981</v>
      </c>
      <c r="AE12" s="30">
        <v>2061789.7036706042</v>
      </c>
      <c r="AF12" s="31">
        <v>3.2568053841447377E-2</v>
      </c>
      <c r="AG12" s="30">
        <v>1213130.9866936652</v>
      </c>
      <c r="AH12" s="31">
        <v>1.9162631000159247E-2</v>
      </c>
      <c r="AI12" s="30">
        <v>135395.72</v>
      </c>
      <c r="AJ12" s="30">
        <v>488621.74</v>
      </c>
      <c r="AK12" s="30">
        <v>56461.355714285732</v>
      </c>
      <c r="AL12" s="30">
        <v>0</v>
      </c>
      <c r="AM12" s="30">
        <v>0</v>
      </c>
      <c r="AN12" s="30">
        <v>26856.899999999998</v>
      </c>
      <c r="AO12" s="30">
        <v>0</v>
      </c>
      <c r="AP12" s="32" t="s">
        <v>119</v>
      </c>
      <c r="AQ12" s="30">
        <v>1296449.2424079508</v>
      </c>
    </row>
    <row r="13" spans="1:43" s="26" customFormat="1" x14ac:dyDescent="0.35">
      <c r="A13" s="26" t="s">
        <v>125</v>
      </c>
      <c r="B13" s="26" t="s">
        <v>39</v>
      </c>
      <c r="C13" s="26" t="s">
        <v>67</v>
      </c>
      <c r="D13" s="26" t="s">
        <v>38</v>
      </c>
      <c r="E13" s="26" t="s">
        <v>145</v>
      </c>
      <c r="F13" s="27" t="s">
        <v>24</v>
      </c>
      <c r="G13" s="28">
        <v>2.2448243659257265</v>
      </c>
      <c r="H13" s="28">
        <v>0.97234953460226436</v>
      </c>
      <c r="I13" s="28">
        <v>1.6085869502639953</v>
      </c>
      <c r="J13" s="29">
        <v>1519</v>
      </c>
      <c r="K13" s="29">
        <v>1226</v>
      </c>
      <c r="L13" s="29">
        <v>2745</v>
      </c>
      <c r="M13" s="29">
        <v>14864</v>
      </c>
      <c r="N13" s="29">
        <v>11404</v>
      </c>
      <c r="O13" s="29">
        <v>26268</v>
      </c>
      <c r="P13" s="30">
        <v>30973947.863891322</v>
      </c>
      <c r="Q13" s="30">
        <v>80984422.269231796</v>
      </c>
      <c r="R13" s="30">
        <v>111958370.13312311</v>
      </c>
      <c r="S13" s="33" t="s">
        <v>119</v>
      </c>
      <c r="T13" s="31">
        <v>0.75</v>
      </c>
      <c r="U13" s="30">
        <v>5597918.5066561559</v>
      </c>
      <c r="V13" s="30">
        <v>4198438.8799921172</v>
      </c>
      <c r="W13" s="30">
        <v>30586773.515592679</v>
      </c>
      <c r="X13" s="30">
        <v>79972116.990866408</v>
      </c>
      <c r="Y13" s="30">
        <v>110558890.50645909</v>
      </c>
      <c r="Z13" s="30">
        <v>28092735.301205944</v>
      </c>
      <c r="AA13" s="30">
        <v>78384555.679999992</v>
      </c>
      <c r="AB13" s="30">
        <v>106477290.98120594</v>
      </c>
      <c r="AC13" s="30">
        <v>2494038.2143867351</v>
      </c>
      <c r="AD13" s="30">
        <v>1587561.3108664155</v>
      </c>
      <c r="AE13" s="30">
        <v>4081599.5252531506</v>
      </c>
      <c r="AF13" s="31">
        <v>3.6917877038705402E-2</v>
      </c>
      <c r="AG13" s="30">
        <v>1858172.9351987999</v>
      </c>
      <c r="AH13" s="31">
        <v>1.6807087396469862E-2</v>
      </c>
      <c r="AI13" s="30">
        <v>298776.65999999997</v>
      </c>
      <c r="AJ13" s="30">
        <v>1042649.92</v>
      </c>
      <c r="AK13" s="30">
        <v>122916.9385714286</v>
      </c>
      <c r="AL13" s="30">
        <v>0</v>
      </c>
      <c r="AM13" s="30">
        <v>1268.7717</v>
      </c>
      <c r="AN13" s="30">
        <v>63283.5</v>
      </c>
      <c r="AO13" s="30">
        <v>0</v>
      </c>
      <c r="AP13" s="32" t="s">
        <v>119</v>
      </c>
      <c r="AQ13" s="30">
        <v>2045642.1454702285</v>
      </c>
    </row>
    <row r="14" spans="1:43" s="26" customFormat="1" x14ac:dyDescent="0.35">
      <c r="A14" s="26" t="s">
        <v>125</v>
      </c>
      <c r="B14" s="26" t="s">
        <v>27</v>
      </c>
      <c r="C14" s="26" t="s">
        <v>36</v>
      </c>
      <c r="D14" s="26" t="s">
        <v>26</v>
      </c>
      <c r="E14" s="26" t="s">
        <v>156</v>
      </c>
      <c r="F14" s="27" t="s">
        <v>124</v>
      </c>
      <c r="G14" s="28">
        <v>2.3121121022402784</v>
      </c>
      <c r="H14" s="28">
        <v>1.0049807663062065</v>
      </c>
      <c r="I14" s="28">
        <v>1.6585464342732426</v>
      </c>
      <c r="J14" s="29">
        <v>305</v>
      </c>
      <c r="K14" s="29">
        <v>260</v>
      </c>
      <c r="L14" s="29">
        <v>565</v>
      </c>
      <c r="M14" s="29">
        <v>3058</v>
      </c>
      <c r="N14" s="29">
        <v>2277</v>
      </c>
      <c r="O14" s="29">
        <v>5335</v>
      </c>
      <c r="P14" s="30">
        <v>6342656.270947855</v>
      </c>
      <c r="Q14" s="30">
        <v>16010988.32631583</v>
      </c>
      <c r="R14" s="30">
        <v>22353644.597263686</v>
      </c>
      <c r="S14" s="33" t="s">
        <v>119</v>
      </c>
      <c r="T14" s="31">
        <v>0.625</v>
      </c>
      <c r="U14" s="33" t="s">
        <v>119</v>
      </c>
      <c r="V14" s="33" t="s">
        <v>119</v>
      </c>
      <c r="W14" s="30">
        <v>6342656.270947855</v>
      </c>
      <c r="X14" s="30">
        <v>16010988.32631583</v>
      </c>
      <c r="Y14" s="30">
        <v>22353644.597263686</v>
      </c>
      <c r="Z14" s="30">
        <v>6181059.8962557083</v>
      </c>
      <c r="AA14" s="30">
        <v>16400424.818080001</v>
      </c>
      <c r="AB14" s="30">
        <v>22581484.71433571</v>
      </c>
      <c r="AC14" s="30">
        <v>161596.37469214667</v>
      </c>
      <c r="AD14" s="30">
        <v>-389436.49176417105</v>
      </c>
      <c r="AE14" s="30">
        <v>-227840.11707202345</v>
      </c>
      <c r="AF14" s="31">
        <v>-1.0192526595860498E-2</v>
      </c>
      <c r="AG14" s="30">
        <v>234069.30231754383</v>
      </c>
      <c r="AH14" s="31">
        <v>1.0471191903363996E-2</v>
      </c>
      <c r="AI14" s="30">
        <v>54263.63</v>
      </c>
      <c r="AJ14" s="30">
        <v>212791.62</v>
      </c>
      <c r="AK14" s="30">
        <v>27377.792857142857</v>
      </c>
      <c r="AL14" s="30">
        <v>0</v>
      </c>
      <c r="AM14" s="30">
        <v>0</v>
      </c>
      <c r="AN14" s="30">
        <v>7854.7</v>
      </c>
      <c r="AO14" s="30">
        <v>0</v>
      </c>
      <c r="AP14" s="32" t="s">
        <v>119</v>
      </c>
      <c r="AQ14" s="30">
        <v>269301.7951746867</v>
      </c>
    </row>
    <row r="15" spans="1:43" s="26" customFormat="1" x14ac:dyDescent="0.35">
      <c r="A15" s="26" t="s">
        <v>125</v>
      </c>
      <c r="B15" s="26" t="s">
        <v>27</v>
      </c>
      <c r="C15" s="26" t="s">
        <v>42</v>
      </c>
      <c r="D15" s="26" t="s">
        <v>26</v>
      </c>
      <c r="E15" s="26" t="s">
        <v>157</v>
      </c>
      <c r="F15" s="27" t="s">
        <v>124</v>
      </c>
      <c r="G15" s="28">
        <v>2.2482993311856951</v>
      </c>
      <c r="H15" s="28">
        <v>1.0177487626137653</v>
      </c>
      <c r="I15" s="28">
        <v>1.6330240468997301</v>
      </c>
      <c r="J15" s="29">
        <v>380</v>
      </c>
      <c r="K15" s="29">
        <v>234</v>
      </c>
      <c r="L15" s="29">
        <v>614</v>
      </c>
      <c r="M15" s="29">
        <v>3874</v>
      </c>
      <c r="N15" s="29">
        <v>2242</v>
      </c>
      <c r="O15" s="29">
        <v>6116</v>
      </c>
      <c r="P15" s="30">
        <v>9827508.300340252</v>
      </c>
      <c r="Q15" s="30">
        <v>20580805.08532678</v>
      </c>
      <c r="R15" s="30">
        <v>30408313.385667033</v>
      </c>
      <c r="S15" s="33" t="s">
        <v>119</v>
      </c>
      <c r="T15" s="31">
        <v>0.625</v>
      </c>
      <c r="U15" s="33" t="s">
        <v>119</v>
      </c>
      <c r="V15" s="33" t="s">
        <v>119</v>
      </c>
      <c r="W15" s="30">
        <v>9827508.300340252</v>
      </c>
      <c r="X15" s="30">
        <v>20580805.08532678</v>
      </c>
      <c r="Y15" s="30">
        <v>30408313.385667033</v>
      </c>
      <c r="Z15" s="30">
        <v>10301110.254144914</v>
      </c>
      <c r="AA15" s="30">
        <v>19022951.661634002</v>
      </c>
      <c r="AB15" s="30">
        <v>29324061.915778916</v>
      </c>
      <c r="AC15" s="30">
        <v>-473601.95380466245</v>
      </c>
      <c r="AD15" s="30">
        <v>1557853.4236927778</v>
      </c>
      <c r="AE15" s="30">
        <v>1084251.4698881172</v>
      </c>
      <c r="AF15" s="31">
        <v>3.5656415932597545E-2</v>
      </c>
      <c r="AG15" s="30">
        <v>230471.39911986529</v>
      </c>
      <c r="AH15" s="31">
        <v>7.5792233589811022E-3</v>
      </c>
      <c r="AI15" s="30">
        <v>108866.77</v>
      </c>
      <c r="AJ15" s="30">
        <v>304936.84999999998</v>
      </c>
      <c r="AK15" s="30">
        <v>38764.137142857144</v>
      </c>
      <c r="AL15" s="30">
        <v>0</v>
      </c>
      <c r="AM15" s="30">
        <v>0</v>
      </c>
      <c r="AN15" s="30">
        <v>6928.5999999999995</v>
      </c>
      <c r="AO15" s="30">
        <v>0</v>
      </c>
      <c r="AP15" s="32" t="s">
        <v>119</v>
      </c>
      <c r="AQ15" s="30">
        <v>276164.13626272243</v>
      </c>
    </row>
    <row r="16" spans="1:43" s="26" customFormat="1" x14ac:dyDescent="0.35">
      <c r="A16" s="26" t="s">
        <v>125</v>
      </c>
      <c r="B16" s="26" t="s">
        <v>27</v>
      </c>
      <c r="C16" s="26" t="s">
        <v>25</v>
      </c>
      <c r="D16" s="26" t="s">
        <v>26</v>
      </c>
      <c r="E16" s="26" t="s">
        <v>155</v>
      </c>
      <c r="F16" s="27" t="s">
        <v>124</v>
      </c>
      <c r="G16" s="28">
        <v>2.1251324589238694</v>
      </c>
      <c r="H16" s="28">
        <v>0.94583936625435328</v>
      </c>
      <c r="I16" s="28">
        <v>1.5354859125891114</v>
      </c>
      <c r="J16" s="29">
        <v>363</v>
      </c>
      <c r="K16" s="29">
        <v>326</v>
      </c>
      <c r="L16" s="29">
        <v>689</v>
      </c>
      <c r="M16" s="29">
        <v>3677</v>
      </c>
      <c r="N16" s="29">
        <v>3146</v>
      </c>
      <c r="O16" s="29">
        <v>6823</v>
      </c>
      <c r="P16" s="30">
        <v>6749148.9225045787</v>
      </c>
      <c r="Q16" s="30">
        <v>19891591.332227781</v>
      </c>
      <c r="R16" s="30">
        <v>26640740.254732359</v>
      </c>
      <c r="S16" s="33" t="s">
        <v>119</v>
      </c>
      <c r="T16" s="31">
        <v>0.625</v>
      </c>
      <c r="U16" s="33" t="s">
        <v>119</v>
      </c>
      <c r="V16" s="33" t="s">
        <v>119</v>
      </c>
      <c r="W16" s="30">
        <v>6749148.9225045787</v>
      </c>
      <c r="X16" s="30">
        <v>19891591.332227781</v>
      </c>
      <c r="Y16" s="30">
        <v>26640740.254732359</v>
      </c>
      <c r="Z16" s="30">
        <v>6694353.9463022035</v>
      </c>
      <c r="AA16" s="30">
        <v>17843923.365006998</v>
      </c>
      <c r="AB16" s="30">
        <v>24538277.311309204</v>
      </c>
      <c r="AC16" s="30">
        <v>54794.976202375256</v>
      </c>
      <c r="AD16" s="30">
        <v>2047667.9672207832</v>
      </c>
      <c r="AE16" s="30">
        <v>2102462.9434231557</v>
      </c>
      <c r="AF16" s="31">
        <v>7.8919088708493457E-2</v>
      </c>
      <c r="AG16" s="30">
        <v>323400.09885419102</v>
      </c>
      <c r="AH16" s="31">
        <v>1.2139306031360876E-2</v>
      </c>
      <c r="AI16" s="30">
        <v>67783.39</v>
      </c>
      <c r="AJ16" s="30">
        <v>259446.25</v>
      </c>
      <c r="AK16" s="30">
        <v>27187.120000000003</v>
      </c>
      <c r="AL16" s="30">
        <v>0</v>
      </c>
      <c r="AM16" s="30">
        <v>0</v>
      </c>
      <c r="AN16" s="30">
        <v>13171.199999999999</v>
      </c>
      <c r="AO16" s="30">
        <v>0</v>
      </c>
      <c r="AP16" s="32" t="s">
        <v>119</v>
      </c>
      <c r="AQ16" s="30">
        <v>363758.41885419097</v>
      </c>
    </row>
    <row r="17" spans="1:43" s="26" customFormat="1" x14ac:dyDescent="0.35">
      <c r="A17" s="26" t="s">
        <v>125</v>
      </c>
      <c r="B17" s="26" t="s">
        <v>75</v>
      </c>
      <c r="C17" s="26" t="s">
        <v>76</v>
      </c>
      <c r="D17" s="26" t="s">
        <v>29</v>
      </c>
      <c r="E17" s="26" t="s">
        <v>174</v>
      </c>
      <c r="F17" s="27" t="s">
        <v>24</v>
      </c>
      <c r="G17" s="28">
        <v>2.4252897566972047</v>
      </c>
      <c r="H17" s="28">
        <v>0.9940954841554368</v>
      </c>
      <c r="I17" s="28">
        <v>1.7096926204263208</v>
      </c>
      <c r="J17" s="29">
        <v>1282</v>
      </c>
      <c r="K17" s="29">
        <v>1750</v>
      </c>
      <c r="L17" s="29">
        <v>3032</v>
      </c>
      <c r="M17" s="29">
        <v>12772</v>
      </c>
      <c r="N17" s="29">
        <v>17435</v>
      </c>
      <c r="O17" s="29">
        <v>30207</v>
      </c>
      <c r="P17" s="30">
        <v>33203042.33678351</v>
      </c>
      <c r="Q17" s="30">
        <v>140794306.22063401</v>
      </c>
      <c r="R17" s="30">
        <v>173997348.55741751</v>
      </c>
      <c r="S17" s="30">
        <v>4223829.1866190201</v>
      </c>
      <c r="T17" s="31">
        <v>0.875</v>
      </c>
      <c r="U17" s="30">
        <v>8699867.4278708771</v>
      </c>
      <c r="V17" s="30">
        <v>7612383.9993870175</v>
      </c>
      <c r="W17" s="30">
        <v>32995523.322178613</v>
      </c>
      <c r="X17" s="30">
        <v>135690512.62013605</v>
      </c>
      <c r="Y17" s="30">
        <v>168686035.94231465</v>
      </c>
      <c r="Z17" s="30">
        <v>34833698.792710006</v>
      </c>
      <c r="AA17" s="30">
        <v>135493622.89377391</v>
      </c>
      <c r="AB17" s="30">
        <v>170327321.68648392</v>
      </c>
      <c r="AC17" s="30">
        <v>-1838175.4705313928</v>
      </c>
      <c r="AD17" s="30">
        <v>196889.72636213899</v>
      </c>
      <c r="AE17" s="30">
        <v>-1641285.7441692539</v>
      </c>
      <c r="AF17" s="31">
        <v>-9.7298257973797084E-3</v>
      </c>
      <c r="AG17" s="30">
        <v>-1641285.7441692539</v>
      </c>
      <c r="AH17" s="31">
        <v>-9.7298257973797084E-3</v>
      </c>
      <c r="AI17" s="30">
        <v>369331.97</v>
      </c>
      <c r="AJ17" s="30">
        <v>925884.35</v>
      </c>
      <c r="AK17" s="30">
        <v>56506.692857142887</v>
      </c>
      <c r="AL17" s="30">
        <v>3500.9555190534893</v>
      </c>
      <c r="AM17" s="30">
        <v>7853.4612800000004</v>
      </c>
      <c r="AN17" s="30">
        <v>73436.3</v>
      </c>
      <c r="AO17" s="30">
        <v>1084213.7992628729</v>
      </c>
      <c r="AP17" s="32" t="s">
        <v>119</v>
      </c>
      <c r="AQ17" s="30">
        <v>-415774.53525018477</v>
      </c>
    </row>
    <row r="18" spans="1:43" s="26" customFormat="1" x14ac:dyDescent="0.35">
      <c r="A18" s="26" t="s">
        <v>125</v>
      </c>
      <c r="B18" s="26" t="s">
        <v>75</v>
      </c>
      <c r="C18" s="26" t="s">
        <v>74</v>
      </c>
      <c r="D18" s="26" t="s">
        <v>38</v>
      </c>
      <c r="E18" s="26" t="s">
        <v>158</v>
      </c>
      <c r="F18" s="27" t="s">
        <v>24</v>
      </c>
      <c r="G18" s="28">
        <v>2.1001020438028908</v>
      </c>
      <c r="H18" s="28">
        <v>0.98435596070442233</v>
      </c>
      <c r="I18" s="28">
        <v>1.5422290022536567</v>
      </c>
      <c r="J18" s="29">
        <v>1555</v>
      </c>
      <c r="K18" s="29">
        <v>839</v>
      </c>
      <c r="L18" s="29">
        <v>2394</v>
      </c>
      <c r="M18" s="29">
        <v>15701</v>
      </c>
      <c r="N18" s="29">
        <v>7907</v>
      </c>
      <c r="O18" s="29">
        <v>23608</v>
      </c>
      <c r="P18" s="30">
        <v>32656587.164806787</v>
      </c>
      <c r="Q18" s="30">
        <v>56654179.325827032</v>
      </c>
      <c r="R18" s="30">
        <v>89310766.490633816</v>
      </c>
      <c r="S18" s="33" t="s">
        <v>119</v>
      </c>
      <c r="T18" s="31">
        <v>0.75</v>
      </c>
      <c r="U18" s="30">
        <v>4465538.3245316911</v>
      </c>
      <c r="V18" s="30">
        <v>3349153.7433987684</v>
      </c>
      <c r="W18" s="30">
        <v>32248379.825246703</v>
      </c>
      <c r="X18" s="30">
        <v>55946002.08425419</v>
      </c>
      <c r="Y18" s="30">
        <v>88194381.909500897</v>
      </c>
      <c r="Z18" s="30">
        <v>32839637.070367284</v>
      </c>
      <c r="AA18" s="30">
        <v>53120212.160000004</v>
      </c>
      <c r="AB18" s="30">
        <v>85959849.230367288</v>
      </c>
      <c r="AC18" s="30">
        <v>-591257.24512058124</v>
      </c>
      <c r="AD18" s="30">
        <v>2825789.9242541865</v>
      </c>
      <c r="AE18" s="30">
        <v>2234532.6791336052</v>
      </c>
      <c r="AF18" s="31">
        <v>2.5336451492188373E-2</v>
      </c>
      <c r="AG18" s="30">
        <v>1090733.0092293695</v>
      </c>
      <c r="AH18" s="31">
        <v>1.2367375173042268E-2</v>
      </c>
      <c r="AI18" s="30">
        <v>318142.14</v>
      </c>
      <c r="AJ18" s="30">
        <v>1081009.9100000001</v>
      </c>
      <c r="AK18" s="30">
        <v>126382.66714285716</v>
      </c>
      <c r="AL18" s="30">
        <v>0</v>
      </c>
      <c r="AM18" s="30">
        <v>0</v>
      </c>
      <c r="AN18" s="30">
        <v>36186.5</v>
      </c>
      <c r="AO18" s="30">
        <v>0</v>
      </c>
      <c r="AP18" s="32" t="s">
        <v>119</v>
      </c>
      <c r="AQ18" s="30">
        <v>1253302.1763722266</v>
      </c>
    </row>
    <row r="19" spans="1:43" s="26" customFormat="1" x14ac:dyDescent="0.35">
      <c r="A19" s="26" t="s">
        <v>125</v>
      </c>
      <c r="B19" s="26" t="s">
        <v>44</v>
      </c>
      <c r="C19" s="26" t="s">
        <v>43</v>
      </c>
      <c r="D19" s="26" t="s">
        <v>38</v>
      </c>
      <c r="E19" s="26" t="s">
        <v>159</v>
      </c>
      <c r="F19" s="27" t="s">
        <v>24</v>
      </c>
      <c r="G19" s="28">
        <v>2.0884022776000322</v>
      </c>
      <c r="H19" s="28">
        <v>0.98615527232082112</v>
      </c>
      <c r="I19" s="28">
        <v>1.5372787749604266</v>
      </c>
      <c r="J19" s="29">
        <v>658</v>
      </c>
      <c r="K19" s="29">
        <v>706</v>
      </c>
      <c r="L19" s="29">
        <v>1364</v>
      </c>
      <c r="M19" s="29">
        <v>6633</v>
      </c>
      <c r="N19" s="29">
        <v>6932</v>
      </c>
      <c r="O19" s="29">
        <v>13565</v>
      </c>
      <c r="P19" s="30">
        <v>12714109.232002417</v>
      </c>
      <c r="Q19" s="30">
        <v>48894677.50967928</v>
      </c>
      <c r="R19" s="30">
        <v>61608786.741681695</v>
      </c>
      <c r="S19" s="33" t="s">
        <v>119</v>
      </c>
      <c r="T19" s="31">
        <v>0.875</v>
      </c>
      <c r="U19" s="30">
        <v>3080439.3370840847</v>
      </c>
      <c r="V19" s="30">
        <v>2695384.4199485742</v>
      </c>
      <c r="W19" s="30">
        <v>12634646.049302401</v>
      </c>
      <c r="X19" s="30">
        <v>48589085.775243782</v>
      </c>
      <c r="Y19" s="30">
        <v>61223731.824546181</v>
      </c>
      <c r="Z19" s="30">
        <v>11716789.141579136</v>
      </c>
      <c r="AA19" s="30">
        <v>46687226.379999995</v>
      </c>
      <c r="AB19" s="30">
        <v>58404015.521579131</v>
      </c>
      <c r="AC19" s="30">
        <v>917856.90772326477</v>
      </c>
      <c r="AD19" s="30">
        <v>1901859.3952437863</v>
      </c>
      <c r="AE19" s="30">
        <v>2819716.302967051</v>
      </c>
      <c r="AF19" s="31">
        <v>4.6055936463457355E-2</v>
      </c>
      <c r="AG19" s="30">
        <v>1339600.6714809078</v>
      </c>
      <c r="AH19" s="31">
        <v>2.1880415184750746E-2</v>
      </c>
      <c r="AI19" s="30">
        <v>68020.45</v>
      </c>
      <c r="AJ19" s="30">
        <v>539948.17999999993</v>
      </c>
      <c r="AK19" s="30">
        <v>71046.654285714307</v>
      </c>
      <c r="AL19" s="30">
        <v>0</v>
      </c>
      <c r="AM19" s="30">
        <v>76.022520000000014</v>
      </c>
      <c r="AN19" s="30">
        <v>16566.900000000001</v>
      </c>
      <c r="AO19" s="30">
        <v>486885.82735792594</v>
      </c>
      <c r="AP19" s="32" t="s">
        <v>119</v>
      </c>
      <c r="AQ19" s="30">
        <v>1914176.0756445481</v>
      </c>
    </row>
    <row r="20" spans="1:43" s="26" customFormat="1" x14ac:dyDescent="0.35">
      <c r="A20" s="26" t="s">
        <v>125</v>
      </c>
      <c r="B20" s="26" t="s">
        <v>44</v>
      </c>
      <c r="C20" s="26" t="s">
        <v>60</v>
      </c>
      <c r="D20" s="26" t="s">
        <v>38</v>
      </c>
      <c r="E20" s="26" t="s">
        <v>170</v>
      </c>
      <c r="F20" s="27" t="s">
        <v>24</v>
      </c>
      <c r="G20" s="28">
        <v>2.2004851116826929</v>
      </c>
      <c r="H20" s="28">
        <v>0.97716868955505443</v>
      </c>
      <c r="I20" s="28">
        <v>1.5888269006188738</v>
      </c>
      <c r="J20" s="29">
        <v>1031</v>
      </c>
      <c r="K20" s="29">
        <v>1195</v>
      </c>
      <c r="L20" s="29">
        <v>2226</v>
      </c>
      <c r="M20" s="29">
        <v>10575</v>
      </c>
      <c r="N20" s="29">
        <v>11657</v>
      </c>
      <c r="O20" s="29">
        <v>22232</v>
      </c>
      <c r="P20" s="30">
        <v>21413924.889910132</v>
      </c>
      <c r="Q20" s="30">
        <v>80569703.840598583</v>
      </c>
      <c r="R20" s="30">
        <v>101983628.73050871</v>
      </c>
      <c r="S20" s="33" t="s">
        <v>119</v>
      </c>
      <c r="T20" s="31">
        <v>0.875</v>
      </c>
      <c r="U20" s="30">
        <v>5099181.4365254361</v>
      </c>
      <c r="V20" s="30">
        <v>4461783.7569597559</v>
      </c>
      <c r="W20" s="30">
        <v>21280087.859348193</v>
      </c>
      <c r="X20" s="30">
        <v>80066143.191594854</v>
      </c>
      <c r="Y20" s="30">
        <v>101346231.05094305</v>
      </c>
      <c r="Z20" s="30">
        <v>21087301.633222699</v>
      </c>
      <c r="AA20" s="30">
        <v>78312045.290000007</v>
      </c>
      <c r="AB20" s="30">
        <v>99399346.923222706</v>
      </c>
      <c r="AC20" s="30">
        <v>192786.22612549365</v>
      </c>
      <c r="AD20" s="30">
        <v>1754097.9015948474</v>
      </c>
      <c r="AE20" s="30">
        <v>1946884.1277203411</v>
      </c>
      <c r="AF20" s="31">
        <v>1.9210227233232912E-2</v>
      </c>
      <c r="AG20" s="30">
        <v>953973.22258296714</v>
      </c>
      <c r="AH20" s="31">
        <v>9.4130113442841262E-3</v>
      </c>
      <c r="AI20" s="30">
        <v>243804.9</v>
      </c>
      <c r="AJ20" s="30">
        <v>695283.91</v>
      </c>
      <c r="AK20" s="30">
        <v>89331.102857142876</v>
      </c>
      <c r="AL20" s="30">
        <v>16386.84865882383</v>
      </c>
      <c r="AM20" s="30">
        <v>3080.7515200000003</v>
      </c>
      <c r="AN20" s="30">
        <v>49872.2</v>
      </c>
      <c r="AO20" s="30">
        <v>797968.72199199477</v>
      </c>
      <c r="AP20" s="32" t="s">
        <v>119</v>
      </c>
      <c r="AQ20" s="30">
        <v>1910612.8476109286</v>
      </c>
    </row>
    <row r="21" spans="1:43" s="26" customFormat="1" x14ac:dyDescent="0.35">
      <c r="A21" s="26" t="s">
        <v>125</v>
      </c>
      <c r="B21" s="26" t="s">
        <v>44</v>
      </c>
      <c r="C21" s="26" t="s">
        <v>55</v>
      </c>
      <c r="D21" s="26" t="s">
        <v>38</v>
      </c>
      <c r="E21" s="26" t="s">
        <v>166</v>
      </c>
      <c r="F21" s="27" t="s">
        <v>24</v>
      </c>
      <c r="G21" s="28">
        <v>2.2784576263092857</v>
      </c>
      <c r="H21" s="28">
        <v>0.95789213696073483</v>
      </c>
      <c r="I21" s="28">
        <v>1.6181748816350103</v>
      </c>
      <c r="J21" s="29">
        <v>1154</v>
      </c>
      <c r="K21" s="29">
        <v>1182</v>
      </c>
      <c r="L21" s="29">
        <v>2336</v>
      </c>
      <c r="M21" s="29">
        <v>11910</v>
      </c>
      <c r="N21" s="29">
        <v>11287</v>
      </c>
      <c r="O21" s="29">
        <v>23197</v>
      </c>
      <c r="P21" s="30">
        <v>25317776.432357959</v>
      </c>
      <c r="Q21" s="30">
        <v>77154261.832498506</v>
      </c>
      <c r="R21" s="30">
        <v>102472038.26485646</v>
      </c>
      <c r="S21" s="33" t="s">
        <v>119</v>
      </c>
      <c r="T21" s="31">
        <v>1</v>
      </c>
      <c r="U21" s="30">
        <v>5123601.9132428234</v>
      </c>
      <c r="V21" s="30">
        <v>5123601.9132428234</v>
      </c>
      <c r="W21" s="30">
        <v>25317776.432357959</v>
      </c>
      <c r="X21" s="30">
        <v>77154261.832498506</v>
      </c>
      <c r="Y21" s="30">
        <v>102472038.26485646</v>
      </c>
      <c r="Z21" s="30">
        <v>22504813.151913349</v>
      </c>
      <c r="AA21" s="30">
        <v>75904742.140000015</v>
      </c>
      <c r="AB21" s="30">
        <v>98409555.29191336</v>
      </c>
      <c r="AC21" s="30">
        <v>2812963.2804446109</v>
      </c>
      <c r="AD21" s="30">
        <v>1249519.6924984902</v>
      </c>
      <c r="AE21" s="30">
        <v>4062482.9729431011</v>
      </c>
      <c r="AF21" s="31">
        <v>3.9644795221530783E-2</v>
      </c>
      <c r="AG21" s="30">
        <v>1708084.3264016649</v>
      </c>
      <c r="AH21" s="31">
        <v>1.6668784532096744E-2</v>
      </c>
      <c r="AI21" s="30">
        <v>256659.24</v>
      </c>
      <c r="AJ21" s="30">
        <v>843170.2</v>
      </c>
      <c r="AK21" s="30">
        <v>80268.945714285685</v>
      </c>
      <c r="AL21" s="30">
        <v>0</v>
      </c>
      <c r="AM21" s="30">
        <v>0</v>
      </c>
      <c r="AN21" s="30">
        <v>50523.9</v>
      </c>
      <c r="AO21" s="30">
        <v>832605.27366176248</v>
      </c>
      <c r="AP21" s="32" t="s">
        <v>119</v>
      </c>
      <c r="AQ21" s="30">
        <v>2671482.4457777129</v>
      </c>
    </row>
    <row r="22" spans="1:43" s="26" customFormat="1" x14ac:dyDescent="0.35">
      <c r="A22" s="26" t="s">
        <v>125</v>
      </c>
      <c r="B22" s="26" t="s">
        <v>44</v>
      </c>
      <c r="C22" s="26" t="s">
        <v>51</v>
      </c>
      <c r="D22" s="26" t="s">
        <v>38</v>
      </c>
      <c r="E22" s="26" t="s">
        <v>150</v>
      </c>
      <c r="F22" s="27" t="s">
        <v>24</v>
      </c>
      <c r="G22" s="28">
        <v>2.3227183456493288</v>
      </c>
      <c r="H22" s="28">
        <v>0.97337542626773421</v>
      </c>
      <c r="I22" s="28">
        <v>1.6480468859585315</v>
      </c>
      <c r="J22" s="29">
        <v>2462</v>
      </c>
      <c r="K22" s="29">
        <v>2126</v>
      </c>
      <c r="L22" s="29">
        <v>4588</v>
      </c>
      <c r="M22" s="29">
        <v>24069</v>
      </c>
      <c r="N22" s="29">
        <v>19840</v>
      </c>
      <c r="O22" s="29">
        <v>43909</v>
      </c>
      <c r="P22" s="30">
        <v>63214549.498588942</v>
      </c>
      <c r="Q22" s="30">
        <v>149177193.57446033</v>
      </c>
      <c r="R22" s="30">
        <v>212391743.07304928</v>
      </c>
      <c r="S22" s="33" t="s">
        <v>119</v>
      </c>
      <c r="T22" s="31">
        <v>0.875</v>
      </c>
      <c r="U22" s="30">
        <v>10619587.153652463</v>
      </c>
      <c r="V22" s="30">
        <v>9292138.7594459057</v>
      </c>
      <c r="W22" s="30">
        <v>62819458.56422276</v>
      </c>
      <c r="X22" s="30">
        <v>148244836.11461997</v>
      </c>
      <c r="Y22" s="30">
        <v>211064294.67884272</v>
      </c>
      <c r="Z22" s="30">
        <v>58827516.102074146</v>
      </c>
      <c r="AA22" s="30">
        <v>143496399.00999996</v>
      </c>
      <c r="AB22" s="30">
        <v>202323915.11207411</v>
      </c>
      <c r="AC22" s="30">
        <v>3991942.4621486142</v>
      </c>
      <c r="AD22" s="30">
        <v>4748437.1046200097</v>
      </c>
      <c r="AE22" s="30">
        <v>8740379.5667686239</v>
      </c>
      <c r="AF22" s="31">
        <v>4.1410981331864119E-2</v>
      </c>
      <c r="AG22" s="30">
        <v>4157693.4662278169</v>
      </c>
      <c r="AH22" s="31">
        <v>1.9698705896959975E-2</v>
      </c>
      <c r="AI22" s="30">
        <v>679712.11</v>
      </c>
      <c r="AJ22" s="30">
        <v>1647939.39</v>
      </c>
      <c r="AK22" s="30">
        <v>220326.38285714283</v>
      </c>
      <c r="AL22" s="30">
        <v>13563.046587541998</v>
      </c>
      <c r="AM22" s="30">
        <v>554.54574000000002</v>
      </c>
      <c r="AN22" s="30">
        <v>87087.7</v>
      </c>
      <c r="AO22" s="30">
        <v>1576016.9401739161</v>
      </c>
      <c r="AP22" s="32" t="s">
        <v>119</v>
      </c>
      <c r="AQ22" s="30">
        <v>6055242.0815864177</v>
      </c>
    </row>
    <row r="23" spans="1:43" s="26" customFormat="1" x14ac:dyDescent="0.35">
      <c r="A23" s="26" t="s">
        <v>125</v>
      </c>
      <c r="B23" s="26" t="s">
        <v>44</v>
      </c>
      <c r="C23" s="26" t="s">
        <v>56</v>
      </c>
      <c r="D23" s="26" t="s">
        <v>38</v>
      </c>
      <c r="E23" s="26" t="s">
        <v>244</v>
      </c>
      <c r="F23" s="27" t="s">
        <v>24</v>
      </c>
      <c r="G23" s="28">
        <v>2.2366885683157691</v>
      </c>
      <c r="H23" s="28">
        <v>0.9912306012618568</v>
      </c>
      <c r="I23" s="28">
        <v>1.6139595847888129</v>
      </c>
      <c r="J23" s="29">
        <v>2347</v>
      </c>
      <c r="K23" s="29">
        <v>2285</v>
      </c>
      <c r="L23" s="29">
        <v>4632</v>
      </c>
      <c r="M23" s="29">
        <v>23491</v>
      </c>
      <c r="N23" s="29">
        <v>21986</v>
      </c>
      <c r="O23" s="29">
        <v>45477</v>
      </c>
      <c r="P23" s="30">
        <v>57726180.556951575</v>
      </c>
      <c r="Q23" s="30">
        <v>180614285.17758</v>
      </c>
      <c r="R23" s="30">
        <v>238340465.73453158</v>
      </c>
      <c r="S23" s="33" t="s">
        <v>119</v>
      </c>
      <c r="T23" s="31">
        <v>0.875</v>
      </c>
      <c r="U23" s="30">
        <v>11917023.286726579</v>
      </c>
      <c r="V23" s="30">
        <v>10427395.375885757</v>
      </c>
      <c r="W23" s="30">
        <v>57365391.928470626</v>
      </c>
      <c r="X23" s="30">
        <v>179485445.89522013</v>
      </c>
      <c r="Y23" s="30">
        <v>236850837.82369077</v>
      </c>
      <c r="Z23" s="30">
        <v>55952787.988953434</v>
      </c>
      <c r="AA23" s="30">
        <v>182117190.79999998</v>
      </c>
      <c r="AB23" s="30">
        <v>238069978.78895342</v>
      </c>
      <c r="AC23" s="30">
        <v>1412603.9395171925</v>
      </c>
      <c r="AD23" s="30">
        <v>-2631744.9047798514</v>
      </c>
      <c r="AE23" s="30">
        <v>-1219140.9652626589</v>
      </c>
      <c r="AF23" s="31">
        <v>-5.1472942906377822E-3</v>
      </c>
      <c r="AG23" s="30">
        <v>-609570.48263132945</v>
      </c>
      <c r="AH23" s="31">
        <v>-2.5736471453188911E-3</v>
      </c>
      <c r="AI23" s="30">
        <v>557326.53</v>
      </c>
      <c r="AJ23" s="30">
        <v>1967042.53</v>
      </c>
      <c r="AK23" s="30">
        <v>238057.75571428571</v>
      </c>
      <c r="AL23" s="30">
        <v>0</v>
      </c>
      <c r="AM23" s="30">
        <v>118.65056</v>
      </c>
      <c r="AN23" s="30">
        <v>54468.4</v>
      </c>
      <c r="AO23" s="30">
        <v>1632296.8500373315</v>
      </c>
      <c r="AP23" s="32" t="s">
        <v>119</v>
      </c>
      <c r="AQ23" s="30">
        <v>1315371.1736802878</v>
      </c>
    </row>
    <row r="24" spans="1:43" s="26" customFormat="1" x14ac:dyDescent="0.35">
      <c r="A24" s="26" t="s">
        <v>125</v>
      </c>
      <c r="B24" s="26" t="s">
        <v>44</v>
      </c>
      <c r="C24" s="26" t="s">
        <v>46</v>
      </c>
      <c r="D24" s="26" t="s">
        <v>38</v>
      </c>
      <c r="E24" s="26" t="s">
        <v>160</v>
      </c>
      <c r="F24" s="27" t="s">
        <v>24</v>
      </c>
      <c r="G24" s="28">
        <v>2.2421822592876701</v>
      </c>
      <c r="H24" s="28">
        <v>0.99822947241506432</v>
      </c>
      <c r="I24" s="28">
        <v>1.6202058658513672</v>
      </c>
      <c r="J24" s="29">
        <v>1753</v>
      </c>
      <c r="K24" s="29">
        <v>1091</v>
      </c>
      <c r="L24" s="29">
        <v>2844</v>
      </c>
      <c r="M24" s="29">
        <v>17626</v>
      </c>
      <c r="N24" s="29">
        <v>10202</v>
      </c>
      <c r="O24" s="29">
        <v>27828</v>
      </c>
      <c r="P24" s="30">
        <v>36731593.362329602</v>
      </c>
      <c r="Q24" s="30">
        <v>73988689.288726196</v>
      </c>
      <c r="R24" s="30">
        <v>110720282.6510558</v>
      </c>
      <c r="S24" s="33" t="s">
        <v>119</v>
      </c>
      <c r="T24" s="31">
        <v>1</v>
      </c>
      <c r="U24" s="30">
        <v>5536014.1325527895</v>
      </c>
      <c r="V24" s="30">
        <v>5536014.1325527895</v>
      </c>
      <c r="W24" s="30">
        <v>36731593.362329602</v>
      </c>
      <c r="X24" s="30">
        <v>73988689.288726196</v>
      </c>
      <c r="Y24" s="30">
        <v>110720282.6510558</v>
      </c>
      <c r="Z24" s="30">
        <v>34041679.934120536</v>
      </c>
      <c r="AA24" s="30">
        <v>69313168.179999977</v>
      </c>
      <c r="AB24" s="30">
        <v>103354848.11412051</v>
      </c>
      <c r="AC24" s="30">
        <v>2689913.4282090664</v>
      </c>
      <c r="AD24" s="30">
        <v>4675521.1087262183</v>
      </c>
      <c r="AE24" s="30">
        <v>7365434.5369352847</v>
      </c>
      <c r="AF24" s="31">
        <v>6.6522902223326741E-2</v>
      </c>
      <c r="AG24" s="30">
        <v>3340138.1236540624</v>
      </c>
      <c r="AH24" s="31">
        <v>3.0167355462601068E-2</v>
      </c>
      <c r="AI24" s="30">
        <v>404789.59</v>
      </c>
      <c r="AJ24" s="30">
        <v>1172086.6000000001</v>
      </c>
      <c r="AK24" s="30">
        <v>131234.97285714286</v>
      </c>
      <c r="AL24" s="30">
        <v>21599.171092827833</v>
      </c>
      <c r="AM24" s="30">
        <v>2667.7011200000002</v>
      </c>
      <c r="AN24" s="30">
        <v>51827.299999999996</v>
      </c>
      <c r="AO24" s="30">
        <v>998824.82887698966</v>
      </c>
      <c r="AP24" s="32" t="s">
        <v>119</v>
      </c>
      <c r="AQ24" s="30">
        <v>4546292.0976010226</v>
      </c>
    </row>
    <row r="25" spans="1:43" s="26" customFormat="1" x14ac:dyDescent="0.35">
      <c r="A25" s="26" t="s">
        <v>125</v>
      </c>
      <c r="B25" s="26" t="s">
        <v>44</v>
      </c>
      <c r="C25" s="26" t="s">
        <v>63</v>
      </c>
      <c r="D25" s="26" t="s">
        <v>38</v>
      </c>
      <c r="E25" s="26" t="s">
        <v>172</v>
      </c>
      <c r="F25" s="27" t="s">
        <v>24</v>
      </c>
      <c r="G25" s="28">
        <v>2.3245177612438428</v>
      </c>
      <c r="H25" s="28">
        <v>1.012608641258161</v>
      </c>
      <c r="I25" s="28">
        <v>1.6685632012510019</v>
      </c>
      <c r="J25" s="29">
        <v>785</v>
      </c>
      <c r="K25" s="29">
        <v>529</v>
      </c>
      <c r="L25" s="29">
        <v>1314</v>
      </c>
      <c r="M25" s="29">
        <v>7911</v>
      </c>
      <c r="N25" s="29">
        <v>4905</v>
      </c>
      <c r="O25" s="29">
        <v>12816</v>
      </c>
      <c r="P25" s="30">
        <v>17410225.628194474</v>
      </c>
      <c r="Q25" s="30">
        <v>36896512.623876698</v>
      </c>
      <c r="R25" s="30">
        <v>54306738.252071172</v>
      </c>
      <c r="S25" s="33" t="s">
        <v>119</v>
      </c>
      <c r="T25" s="31">
        <v>0.875</v>
      </c>
      <c r="U25" s="30">
        <v>2715336.912603559</v>
      </c>
      <c r="V25" s="30">
        <v>2375919.7985281139</v>
      </c>
      <c r="W25" s="30">
        <v>17301411.71801826</v>
      </c>
      <c r="X25" s="30">
        <v>36665909.419977471</v>
      </c>
      <c r="Y25" s="30">
        <v>53967321.137995735</v>
      </c>
      <c r="Z25" s="30">
        <v>16341229.987729553</v>
      </c>
      <c r="AA25" s="30">
        <v>33475099.25</v>
      </c>
      <c r="AB25" s="30">
        <v>49816329.237729549</v>
      </c>
      <c r="AC25" s="30">
        <v>960181.73028870672</v>
      </c>
      <c r="AD25" s="30">
        <v>3190810.1699774712</v>
      </c>
      <c r="AE25" s="30">
        <v>4150991.900266178</v>
      </c>
      <c r="AF25" s="31">
        <v>7.6916767642625658E-2</v>
      </c>
      <c r="AG25" s="30">
        <v>1820450.0321555678</v>
      </c>
      <c r="AH25" s="31">
        <v>3.37324513014206E-2</v>
      </c>
      <c r="AI25" s="30">
        <v>152464.95000000001</v>
      </c>
      <c r="AJ25" s="30">
        <v>515140.88</v>
      </c>
      <c r="AK25" s="30">
        <v>69232.304285714272</v>
      </c>
      <c r="AL25" s="30">
        <v>22857.15413529925</v>
      </c>
      <c r="AM25" s="30">
        <v>335.78131999999999</v>
      </c>
      <c r="AN25" s="30">
        <v>21197.399999999998</v>
      </c>
      <c r="AO25" s="30">
        <v>460002.12041424104</v>
      </c>
      <c r="AP25" s="32" t="s">
        <v>119</v>
      </c>
      <c r="AQ25" s="30">
        <v>2394074.7923108223</v>
      </c>
    </row>
    <row r="26" spans="1:43" s="26" customFormat="1" x14ac:dyDescent="0.35">
      <c r="A26" s="26" t="s">
        <v>125</v>
      </c>
      <c r="B26" s="26" t="s">
        <v>44</v>
      </c>
      <c r="C26" s="26" t="s">
        <v>52</v>
      </c>
      <c r="D26" s="26" t="s">
        <v>38</v>
      </c>
      <c r="E26" s="26" t="s">
        <v>163</v>
      </c>
      <c r="F26" s="27" t="s">
        <v>24</v>
      </c>
      <c r="G26" s="28">
        <v>2.2974788951774534</v>
      </c>
      <c r="H26" s="28">
        <v>0.98778308806377169</v>
      </c>
      <c r="I26" s="28">
        <v>1.6426309916206125</v>
      </c>
      <c r="J26" s="29">
        <v>1961</v>
      </c>
      <c r="K26" s="29">
        <v>1116</v>
      </c>
      <c r="L26" s="29">
        <v>3077</v>
      </c>
      <c r="M26" s="29">
        <v>20008</v>
      </c>
      <c r="N26" s="29">
        <v>10332</v>
      </c>
      <c r="O26" s="29">
        <v>30340</v>
      </c>
      <c r="P26" s="30">
        <v>46288647.025136597</v>
      </c>
      <c r="Q26" s="30">
        <v>74339474.429558754</v>
      </c>
      <c r="R26" s="30">
        <v>120628121.45469534</v>
      </c>
      <c r="S26" s="33" t="s">
        <v>119</v>
      </c>
      <c r="T26" s="31">
        <v>0.875</v>
      </c>
      <c r="U26" s="30">
        <v>6031406.0727347676</v>
      </c>
      <c r="V26" s="30">
        <v>5277480.3136429219</v>
      </c>
      <c r="W26" s="30">
        <v>45999342.981229492</v>
      </c>
      <c r="X26" s="30">
        <v>73874852.714374006</v>
      </c>
      <c r="Y26" s="30">
        <v>119874195.69560349</v>
      </c>
      <c r="Z26" s="30">
        <v>46465744.251310363</v>
      </c>
      <c r="AA26" s="30">
        <v>74848350.209999993</v>
      </c>
      <c r="AB26" s="30">
        <v>121314094.46131036</v>
      </c>
      <c r="AC26" s="30">
        <v>-466401.27008087188</v>
      </c>
      <c r="AD26" s="30">
        <v>-973497.49562598765</v>
      </c>
      <c r="AE26" s="30">
        <v>-1439898.7657068595</v>
      </c>
      <c r="AF26" s="31">
        <v>-1.2011749128754899E-2</v>
      </c>
      <c r="AG26" s="30">
        <v>-719949.38285342976</v>
      </c>
      <c r="AH26" s="31">
        <v>-6.0058745643774497E-3</v>
      </c>
      <c r="AI26" s="30">
        <v>557562.61</v>
      </c>
      <c r="AJ26" s="30">
        <v>1373183.47</v>
      </c>
      <c r="AK26" s="30">
        <v>172965.83714285717</v>
      </c>
      <c r="AL26" s="30">
        <v>0</v>
      </c>
      <c r="AM26" s="30">
        <v>1766.85376</v>
      </c>
      <c r="AN26" s="30">
        <v>34643</v>
      </c>
      <c r="AO26" s="30">
        <v>1088987.541617359</v>
      </c>
      <c r="AP26" s="32" t="s">
        <v>119</v>
      </c>
      <c r="AQ26" s="30">
        <v>578413.84966678638</v>
      </c>
    </row>
    <row r="27" spans="1:43" s="26" customFormat="1" x14ac:dyDescent="0.35">
      <c r="A27" s="26" t="s">
        <v>125</v>
      </c>
      <c r="B27" s="26" t="s">
        <v>44</v>
      </c>
      <c r="C27" s="26" t="s">
        <v>48</v>
      </c>
      <c r="D27" s="26" t="s">
        <v>38</v>
      </c>
      <c r="E27" s="26" t="s">
        <v>161</v>
      </c>
      <c r="F27" s="27" t="s">
        <v>24</v>
      </c>
      <c r="G27" s="28">
        <v>2.2913454337915504</v>
      </c>
      <c r="H27" s="28">
        <v>0.98268503613733393</v>
      </c>
      <c r="I27" s="28">
        <v>1.6370152349644422</v>
      </c>
      <c r="J27" s="29">
        <v>1075</v>
      </c>
      <c r="K27" s="29">
        <v>760</v>
      </c>
      <c r="L27" s="29">
        <v>1835</v>
      </c>
      <c r="M27" s="29">
        <v>10886</v>
      </c>
      <c r="N27" s="29">
        <v>7126</v>
      </c>
      <c r="O27" s="29">
        <v>18012</v>
      </c>
      <c r="P27" s="30">
        <v>23885743.697873592</v>
      </c>
      <c r="Q27" s="30">
        <v>50974921.972925097</v>
      </c>
      <c r="R27" s="30">
        <v>74860665.670798689</v>
      </c>
      <c r="S27" s="33" t="s">
        <v>119</v>
      </c>
      <c r="T27" s="31">
        <v>0.75</v>
      </c>
      <c r="U27" s="30">
        <v>3743033.283539935</v>
      </c>
      <c r="V27" s="30">
        <v>2807274.962654951</v>
      </c>
      <c r="W27" s="30">
        <v>23587171.901650172</v>
      </c>
      <c r="X27" s="30">
        <v>50337735.448263533</v>
      </c>
      <c r="Y27" s="30">
        <v>73924907.349913701</v>
      </c>
      <c r="Z27" s="30">
        <v>23422637.934835836</v>
      </c>
      <c r="AA27" s="30">
        <v>51409571.519999996</v>
      </c>
      <c r="AB27" s="30">
        <v>74832209.454835832</v>
      </c>
      <c r="AC27" s="30">
        <v>164533.96681433544</v>
      </c>
      <c r="AD27" s="30">
        <v>-1071836.0717364624</v>
      </c>
      <c r="AE27" s="30">
        <v>-907302.10492212698</v>
      </c>
      <c r="AF27" s="31">
        <v>-1.2273293771306785E-2</v>
      </c>
      <c r="AG27" s="30">
        <v>-453651.05246106349</v>
      </c>
      <c r="AH27" s="31">
        <v>-6.1366468856533926E-3</v>
      </c>
      <c r="AI27" s="30">
        <v>185005.28</v>
      </c>
      <c r="AJ27" s="30">
        <v>719181.45</v>
      </c>
      <c r="AK27" s="30">
        <v>93032.877142857164</v>
      </c>
      <c r="AL27" s="30">
        <v>4451.6048594134154</v>
      </c>
      <c r="AM27" s="30">
        <v>0</v>
      </c>
      <c r="AN27" s="30">
        <v>51621.5</v>
      </c>
      <c r="AO27" s="30">
        <v>0</v>
      </c>
      <c r="AP27" s="32" t="s">
        <v>119</v>
      </c>
      <c r="AQ27" s="30">
        <v>-304545.07045879291</v>
      </c>
    </row>
    <row r="28" spans="1:43" s="26" customFormat="1" x14ac:dyDescent="0.35">
      <c r="A28" s="26" t="s">
        <v>125</v>
      </c>
      <c r="B28" s="26" t="s">
        <v>44</v>
      </c>
      <c r="C28" s="26" t="s">
        <v>61</v>
      </c>
      <c r="D28" s="26" t="s">
        <v>38</v>
      </c>
      <c r="E28" s="26" t="s">
        <v>150</v>
      </c>
      <c r="F28" s="27" t="s">
        <v>24</v>
      </c>
      <c r="G28" s="28">
        <v>2.539693738063328</v>
      </c>
      <c r="H28" s="28">
        <v>1.0073469150190595</v>
      </c>
      <c r="I28" s="28">
        <v>1.7735203265411936</v>
      </c>
      <c r="J28" s="29">
        <v>548</v>
      </c>
      <c r="K28" s="29">
        <v>1165</v>
      </c>
      <c r="L28" s="29">
        <v>1713</v>
      </c>
      <c r="M28" s="29">
        <v>5407</v>
      </c>
      <c r="N28" s="29">
        <v>11235</v>
      </c>
      <c r="O28" s="29">
        <v>16642</v>
      </c>
      <c r="P28" s="30">
        <v>15208572.453052511</v>
      </c>
      <c r="Q28" s="30">
        <v>90669002.165442079</v>
      </c>
      <c r="R28" s="30">
        <v>105877574.61849459</v>
      </c>
      <c r="S28" s="33" t="s">
        <v>119</v>
      </c>
      <c r="T28" s="31">
        <v>0.625</v>
      </c>
      <c r="U28" s="30">
        <v>5293878.7309247302</v>
      </c>
      <c r="V28" s="30">
        <v>3308674.2068279563</v>
      </c>
      <c r="W28" s="30">
        <v>14923411.719557777</v>
      </c>
      <c r="X28" s="30">
        <v>88968958.374840036</v>
      </c>
      <c r="Y28" s="30">
        <v>103892370.09439781</v>
      </c>
      <c r="Z28" s="30">
        <v>15474507.681430465</v>
      </c>
      <c r="AA28" s="30">
        <v>89933396.969999999</v>
      </c>
      <c r="AB28" s="30">
        <v>105407904.65143046</v>
      </c>
      <c r="AC28" s="30">
        <v>-551095.96187268756</v>
      </c>
      <c r="AD28" s="30">
        <v>-964438.59515996277</v>
      </c>
      <c r="AE28" s="30">
        <v>-1515534.5570326503</v>
      </c>
      <c r="AF28" s="31">
        <v>-1.4587544356295059E-2</v>
      </c>
      <c r="AG28" s="30">
        <v>0</v>
      </c>
      <c r="AH28" s="31">
        <v>0</v>
      </c>
      <c r="AI28" s="30">
        <v>105103.51</v>
      </c>
      <c r="AJ28" s="30">
        <v>438297.57999999996</v>
      </c>
      <c r="AK28" s="30">
        <v>58038.84</v>
      </c>
      <c r="AL28" s="30">
        <v>0</v>
      </c>
      <c r="AM28" s="30">
        <v>2070.4156199999998</v>
      </c>
      <c r="AN28" s="30">
        <v>16258.199999999999</v>
      </c>
      <c r="AO28" s="30">
        <v>0</v>
      </c>
      <c r="AP28" s="32" t="s">
        <v>119</v>
      </c>
      <c r="AQ28" s="30">
        <v>76367.455619999993</v>
      </c>
    </row>
    <row r="29" spans="1:43" s="26" customFormat="1" x14ac:dyDescent="0.35">
      <c r="A29" s="26" t="s">
        <v>125</v>
      </c>
      <c r="B29" s="26" t="s">
        <v>44</v>
      </c>
      <c r="C29" s="26" t="s">
        <v>54</v>
      </c>
      <c r="D29" s="26" t="s">
        <v>38</v>
      </c>
      <c r="E29" s="26" t="s">
        <v>165</v>
      </c>
      <c r="F29" s="27" t="s">
        <v>24</v>
      </c>
      <c r="G29" s="28">
        <v>2.4123035250423301</v>
      </c>
      <c r="H29" s="28">
        <v>1.0015578155259428</v>
      </c>
      <c r="I29" s="28">
        <v>1.7069306702841365</v>
      </c>
      <c r="J29" s="29">
        <v>1678</v>
      </c>
      <c r="K29" s="29">
        <v>1209</v>
      </c>
      <c r="L29" s="29">
        <v>2887</v>
      </c>
      <c r="M29" s="29">
        <v>16267</v>
      </c>
      <c r="N29" s="29">
        <v>11333</v>
      </c>
      <c r="O29" s="29">
        <v>27600</v>
      </c>
      <c r="P29" s="30">
        <v>37083307.809988163</v>
      </c>
      <c r="Q29" s="30">
        <v>83383809.161005318</v>
      </c>
      <c r="R29" s="30">
        <v>120467116.97099349</v>
      </c>
      <c r="S29" s="33" t="s">
        <v>119</v>
      </c>
      <c r="T29" s="31">
        <v>0.875</v>
      </c>
      <c r="U29" s="30">
        <v>6023355.8485496743</v>
      </c>
      <c r="V29" s="30">
        <v>5270436.3674809653</v>
      </c>
      <c r="W29" s="30">
        <v>36851537.136175737</v>
      </c>
      <c r="X29" s="30">
        <v>82862660.353749037</v>
      </c>
      <c r="Y29" s="30">
        <v>119714197.48992477</v>
      </c>
      <c r="Z29" s="30">
        <v>36683372.712760575</v>
      </c>
      <c r="AA29" s="30">
        <v>83700736.200000003</v>
      </c>
      <c r="AB29" s="30">
        <v>120384108.91276059</v>
      </c>
      <c r="AC29" s="30">
        <v>168164.42341516167</v>
      </c>
      <c r="AD29" s="30">
        <v>-838075.84625096619</v>
      </c>
      <c r="AE29" s="30">
        <v>-669911.42283580452</v>
      </c>
      <c r="AF29" s="31">
        <v>-5.5959229304626519E-3</v>
      </c>
      <c r="AG29" s="30">
        <v>-334955.71141790226</v>
      </c>
      <c r="AH29" s="31">
        <v>-2.797961465231326E-3</v>
      </c>
      <c r="AI29" s="30">
        <v>335625.91</v>
      </c>
      <c r="AJ29" s="30">
        <v>1080316.67</v>
      </c>
      <c r="AK29" s="30">
        <v>141212.48285714287</v>
      </c>
      <c r="AL29" s="30">
        <v>0</v>
      </c>
      <c r="AM29" s="30">
        <v>0</v>
      </c>
      <c r="AN29" s="30">
        <v>53988.2</v>
      </c>
      <c r="AO29" s="30">
        <v>990641.27055501333</v>
      </c>
      <c r="AP29" s="32" t="s">
        <v>119</v>
      </c>
      <c r="AQ29" s="30">
        <v>850886.24199425394</v>
      </c>
    </row>
    <row r="30" spans="1:43" s="26" customFormat="1" x14ac:dyDescent="0.35">
      <c r="A30" s="26" t="s">
        <v>125</v>
      </c>
      <c r="B30" s="26" t="s">
        <v>44</v>
      </c>
      <c r="C30" s="26" t="s">
        <v>62</v>
      </c>
      <c r="D30" s="26" t="s">
        <v>38</v>
      </c>
      <c r="E30" s="26" t="s">
        <v>171</v>
      </c>
      <c r="F30" s="27" t="s">
        <v>24</v>
      </c>
      <c r="G30" s="28">
        <v>2.2791746455037734</v>
      </c>
      <c r="H30" s="28">
        <v>0.97883571427918015</v>
      </c>
      <c r="I30" s="28">
        <v>1.6290051798914766</v>
      </c>
      <c r="J30" s="29">
        <v>976</v>
      </c>
      <c r="K30" s="29">
        <v>1118</v>
      </c>
      <c r="L30" s="29">
        <v>2094</v>
      </c>
      <c r="M30" s="29">
        <v>9586</v>
      </c>
      <c r="N30" s="29">
        <v>10636</v>
      </c>
      <c r="O30" s="29">
        <v>20222</v>
      </c>
      <c r="P30" s="30">
        <v>22983833.492875025</v>
      </c>
      <c r="Q30" s="30">
        <v>81563251.482500315</v>
      </c>
      <c r="R30" s="30">
        <v>104547084.97537534</v>
      </c>
      <c r="S30" s="33" t="s">
        <v>119</v>
      </c>
      <c r="T30" s="31">
        <v>0.875</v>
      </c>
      <c r="U30" s="30">
        <v>5227354.2487687673</v>
      </c>
      <c r="V30" s="30">
        <v>4573934.9676726721</v>
      </c>
      <c r="W30" s="30">
        <v>22840184.533544555</v>
      </c>
      <c r="X30" s="30">
        <v>81053481.160734683</v>
      </c>
      <c r="Y30" s="30">
        <v>103893665.69427924</v>
      </c>
      <c r="Z30" s="30">
        <v>22311972.169001509</v>
      </c>
      <c r="AA30" s="30">
        <v>85000497.099999994</v>
      </c>
      <c r="AB30" s="30">
        <v>107312469.2690015</v>
      </c>
      <c r="AC30" s="30">
        <v>528212.3645430468</v>
      </c>
      <c r="AD30" s="30">
        <v>-3947015.9392653108</v>
      </c>
      <c r="AE30" s="30">
        <v>-3418803.574722264</v>
      </c>
      <c r="AF30" s="31">
        <v>-3.2906756652350135E-2</v>
      </c>
      <c r="AG30" s="30">
        <v>-1709401.787361132</v>
      </c>
      <c r="AH30" s="31">
        <v>-1.6453378326175067E-2</v>
      </c>
      <c r="AI30" s="30">
        <v>297954.40000000002</v>
      </c>
      <c r="AJ30" s="30">
        <v>673595.51</v>
      </c>
      <c r="AK30" s="30">
        <v>88246.560000000012</v>
      </c>
      <c r="AL30" s="30">
        <v>0</v>
      </c>
      <c r="AM30" s="30">
        <v>50.713040000000007</v>
      </c>
      <c r="AN30" s="30">
        <v>37627.1</v>
      </c>
      <c r="AO30" s="30">
        <v>725824.19467983628</v>
      </c>
      <c r="AP30" s="32" t="s">
        <v>119</v>
      </c>
      <c r="AQ30" s="30">
        <v>-857653.21964129561</v>
      </c>
    </row>
    <row r="31" spans="1:43" s="26" customFormat="1" x14ac:dyDescent="0.35">
      <c r="A31" s="26" t="s">
        <v>125</v>
      </c>
      <c r="B31" s="26" t="s">
        <v>44</v>
      </c>
      <c r="C31" s="26" t="s">
        <v>57</v>
      </c>
      <c r="D31" s="26" t="s">
        <v>38</v>
      </c>
      <c r="E31" s="26" t="s">
        <v>167</v>
      </c>
      <c r="F31" s="27" t="s">
        <v>24</v>
      </c>
      <c r="G31" s="28">
        <v>2.2219441604009149</v>
      </c>
      <c r="H31" s="28">
        <v>0.97000485440712214</v>
      </c>
      <c r="I31" s="28">
        <v>1.5959745074040186</v>
      </c>
      <c r="J31" s="29">
        <v>1748</v>
      </c>
      <c r="K31" s="29">
        <v>2342</v>
      </c>
      <c r="L31" s="29">
        <v>4090</v>
      </c>
      <c r="M31" s="29">
        <v>16833</v>
      </c>
      <c r="N31" s="29">
        <v>21997</v>
      </c>
      <c r="O31" s="29">
        <v>38830</v>
      </c>
      <c r="P31" s="30">
        <v>37371836.772731692</v>
      </c>
      <c r="Q31" s="30">
        <v>149623798.7477251</v>
      </c>
      <c r="R31" s="30">
        <v>186995635.52045679</v>
      </c>
      <c r="S31" s="33" t="s">
        <v>119</v>
      </c>
      <c r="T31" s="31">
        <v>0.875</v>
      </c>
      <c r="U31" s="30">
        <v>9349781.7760228403</v>
      </c>
      <c r="V31" s="30">
        <v>8181059.0540199848</v>
      </c>
      <c r="W31" s="30">
        <v>37138262.792902119</v>
      </c>
      <c r="X31" s="30">
        <v>148688650.00555182</v>
      </c>
      <c r="Y31" s="30">
        <v>185826912.79845393</v>
      </c>
      <c r="Z31" s="30">
        <v>33095702.785384092</v>
      </c>
      <c r="AA31" s="30">
        <v>146564661.26000002</v>
      </c>
      <c r="AB31" s="30">
        <v>179660364.04538411</v>
      </c>
      <c r="AC31" s="30">
        <v>4042560.007518027</v>
      </c>
      <c r="AD31" s="30">
        <v>2123988.7455517948</v>
      </c>
      <c r="AE31" s="30">
        <v>6166548.7530698217</v>
      </c>
      <c r="AF31" s="31">
        <v>3.3184368508333346E-2</v>
      </c>
      <c r="AG31" s="30">
        <v>2635886.9886942413</v>
      </c>
      <c r="AH31" s="31">
        <v>1.4184635309273521E-2</v>
      </c>
      <c r="AI31" s="30">
        <v>346292.89</v>
      </c>
      <c r="AJ31" s="30">
        <v>1138765.22</v>
      </c>
      <c r="AK31" s="30">
        <v>137248.95571428572</v>
      </c>
      <c r="AL31" s="30">
        <v>0</v>
      </c>
      <c r="AM31" s="30">
        <v>488.58488000000006</v>
      </c>
      <c r="AN31" s="30">
        <v>98200.9</v>
      </c>
      <c r="AO31" s="30">
        <v>1393717.4107119988</v>
      </c>
      <c r="AP31" s="32" t="s">
        <v>119</v>
      </c>
      <c r="AQ31" s="30">
        <v>4265542.840000526</v>
      </c>
    </row>
    <row r="32" spans="1:43" s="26" customFormat="1" x14ac:dyDescent="0.35">
      <c r="A32" s="26" t="s">
        <v>125</v>
      </c>
      <c r="B32" s="26" t="s">
        <v>44</v>
      </c>
      <c r="C32" s="26" t="s">
        <v>53</v>
      </c>
      <c r="D32" s="26" t="s">
        <v>38</v>
      </c>
      <c r="E32" s="26" t="s">
        <v>164</v>
      </c>
      <c r="F32" s="27" t="s">
        <v>24</v>
      </c>
      <c r="G32" s="28">
        <v>2.2372107673368968</v>
      </c>
      <c r="H32" s="28">
        <v>1.0056244787774058</v>
      </c>
      <c r="I32" s="28">
        <v>1.6214176230571513</v>
      </c>
      <c r="J32" s="29">
        <v>1420</v>
      </c>
      <c r="K32" s="29">
        <v>1326</v>
      </c>
      <c r="L32" s="29">
        <v>2746</v>
      </c>
      <c r="M32" s="29">
        <v>13606</v>
      </c>
      <c r="N32" s="29">
        <v>12428</v>
      </c>
      <c r="O32" s="29">
        <v>26034</v>
      </c>
      <c r="P32" s="30">
        <v>28390569.589129567</v>
      </c>
      <c r="Q32" s="30">
        <v>93135714.380061552</v>
      </c>
      <c r="R32" s="30">
        <v>121526283.96919112</v>
      </c>
      <c r="S32" s="33" t="s">
        <v>119</v>
      </c>
      <c r="T32" s="31">
        <v>0.875</v>
      </c>
      <c r="U32" s="30">
        <v>6076314.1984595563</v>
      </c>
      <c r="V32" s="30">
        <v>5316774.9236521116</v>
      </c>
      <c r="W32" s="30">
        <v>28213128.52919751</v>
      </c>
      <c r="X32" s="30">
        <v>92553616.165186167</v>
      </c>
      <c r="Y32" s="30">
        <v>120766744.69438368</v>
      </c>
      <c r="Z32" s="30">
        <v>28643665.341743644</v>
      </c>
      <c r="AA32" s="30">
        <v>88589012.25</v>
      </c>
      <c r="AB32" s="30">
        <v>117232677.59174365</v>
      </c>
      <c r="AC32" s="30">
        <v>-430536.812546134</v>
      </c>
      <c r="AD32" s="30">
        <v>3964603.9151861668</v>
      </c>
      <c r="AE32" s="30">
        <v>3534067.1026400328</v>
      </c>
      <c r="AF32" s="31">
        <v>2.9263578409631393E-2</v>
      </c>
      <c r="AG32" s="30">
        <v>1731692.8802936161</v>
      </c>
      <c r="AH32" s="31">
        <v>1.4339153420719383E-2</v>
      </c>
      <c r="AI32" s="30">
        <v>298464.02</v>
      </c>
      <c r="AJ32" s="30">
        <v>934729.78999999992</v>
      </c>
      <c r="AK32" s="30">
        <v>113280.07714285716</v>
      </c>
      <c r="AL32" s="30">
        <v>312.47886424894386</v>
      </c>
      <c r="AM32" s="30">
        <v>195.74618000000001</v>
      </c>
      <c r="AN32" s="30">
        <v>51209.9</v>
      </c>
      <c r="AO32" s="30">
        <v>934433.14629091381</v>
      </c>
      <c r="AP32" s="32" t="s">
        <v>119</v>
      </c>
      <c r="AQ32" s="30">
        <v>2831124.2287716358</v>
      </c>
    </row>
    <row r="33" spans="1:43" s="37" customFormat="1" x14ac:dyDescent="0.35">
      <c r="A33" s="37" t="s">
        <v>125</v>
      </c>
      <c r="B33" s="37" t="s">
        <v>44</v>
      </c>
      <c r="C33" s="37" t="s">
        <v>58</v>
      </c>
      <c r="D33" s="37" t="s">
        <v>38</v>
      </c>
      <c r="E33" s="37" t="s">
        <v>168</v>
      </c>
      <c r="F33" s="38" t="s">
        <v>24</v>
      </c>
      <c r="G33" s="39">
        <v>2.3696316905210812</v>
      </c>
      <c r="H33" s="39">
        <v>1.018755145446512</v>
      </c>
      <c r="I33" s="39">
        <v>1.6941934179837967</v>
      </c>
      <c r="J33" s="40">
        <v>1610</v>
      </c>
      <c r="K33" s="40">
        <v>1540</v>
      </c>
      <c r="L33" s="40">
        <v>3150</v>
      </c>
      <c r="M33" s="40">
        <v>16141</v>
      </c>
      <c r="N33" s="40">
        <v>14660</v>
      </c>
      <c r="O33" s="40">
        <v>30801</v>
      </c>
      <c r="P33" s="41">
        <v>44257202.524754614</v>
      </c>
      <c r="Q33" s="41">
        <v>133030775.69521031</v>
      </c>
      <c r="R33" s="41">
        <v>177287978.21996492</v>
      </c>
      <c r="S33" s="42" t="s">
        <v>119</v>
      </c>
      <c r="T33" s="43">
        <v>0.875</v>
      </c>
      <c r="U33" s="41">
        <v>8864398.9109982476</v>
      </c>
      <c r="V33" s="41">
        <v>7756349.0471234657</v>
      </c>
      <c r="W33" s="41">
        <v>43980595.008974902</v>
      </c>
      <c r="X33" s="41">
        <v>132199333.34711523</v>
      </c>
      <c r="Y33" s="41">
        <v>176179928.35609013</v>
      </c>
      <c r="Z33" s="41">
        <v>41047882.689801745</v>
      </c>
      <c r="AA33" s="41">
        <v>123651143.23999999</v>
      </c>
      <c r="AB33" s="41">
        <v>164699025.92980173</v>
      </c>
      <c r="AC33" s="41">
        <v>2932712.3191731572</v>
      </c>
      <c r="AD33" s="41">
        <v>8548190.1071152389</v>
      </c>
      <c r="AE33" s="41">
        <v>11480902.426288396</v>
      </c>
      <c r="AF33" s="43">
        <v>6.5165779855940825E-2</v>
      </c>
      <c r="AG33" s="41">
        <v>5232872.0056341831</v>
      </c>
      <c r="AH33" s="43">
        <v>2.9701862490587708E-2</v>
      </c>
      <c r="AI33" s="41">
        <v>488547</v>
      </c>
      <c r="AJ33" s="41">
        <v>1195744.21</v>
      </c>
      <c r="AK33" s="41">
        <v>155288.38142857142</v>
      </c>
      <c r="AL33" s="41">
        <v>36279.02148952039</v>
      </c>
      <c r="AM33" s="41">
        <v>0</v>
      </c>
      <c r="AN33" s="41">
        <v>37044</v>
      </c>
      <c r="AO33" s="41">
        <v>1105534.1222596001</v>
      </c>
      <c r="AP33" s="44" t="s">
        <v>119</v>
      </c>
      <c r="AQ33" s="41">
        <v>6567017.5308118751</v>
      </c>
    </row>
    <row r="34" spans="1:43" s="18" customFormat="1" x14ac:dyDescent="0.35">
      <c r="A34" s="18" t="s">
        <v>125</v>
      </c>
      <c r="B34" s="18" t="s">
        <v>44</v>
      </c>
      <c r="C34" s="18" t="s">
        <v>50</v>
      </c>
      <c r="D34" s="18" t="s">
        <v>38</v>
      </c>
      <c r="E34" s="18" t="s">
        <v>162</v>
      </c>
      <c r="F34" s="19" t="s">
        <v>24</v>
      </c>
      <c r="G34" s="20">
        <v>2.3114213975931825</v>
      </c>
      <c r="H34" s="20">
        <v>0.96262012155685728</v>
      </c>
      <c r="I34" s="20">
        <v>1.6370207595750199</v>
      </c>
      <c r="J34" s="21">
        <v>855</v>
      </c>
      <c r="K34" s="21">
        <v>795</v>
      </c>
      <c r="L34" s="21">
        <v>1650</v>
      </c>
      <c r="M34" s="21">
        <v>8529</v>
      </c>
      <c r="N34" s="21">
        <v>7446</v>
      </c>
      <c r="O34" s="21">
        <v>15975</v>
      </c>
      <c r="P34" s="22">
        <v>18916911.218168803</v>
      </c>
      <c r="Q34" s="22">
        <v>55531785.311145984</v>
      </c>
      <c r="R34" s="22">
        <v>74448696.529314786</v>
      </c>
      <c r="S34" s="23" t="s">
        <v>119</v>
      </c>
      <c r="T34" s="24">
        <v>1</v>
      </c>
      <c r="U34" s="22">
        <v>3722434.8264657394</v>
      </c>
      <c r="V34" s="22">
        <v>3722434.8264657394</v>
      </c>
      <c r="W34" s="22">
        <v>18916911.218168803</v>
      </c>
      <c r="X34" s="22">
        <v>55531785.311145984</v>
      </c>
      <c r="Y34" s="22">
        <v>74448696.529314786</v>
      </c>
      <c r="Z34" s="22">
        <v>17701152.340649884</v>
      </c>
      <c r="AA34" s="22">
        <v>54121960.429999992</v>
      </c>
      <c r="AB34" s="22">
        <v>71823112.77064988</v>
      </c>
      <c r="AC34" s="22">
        <v>1215758.8775189184</v>
      </c>
      <c r="AD34" s="22">
        <v>1409824.8811459914</v>
      </c>
      <c r="AE34" s="22">
        <v>2625583.7586649098</v>
      </c>
      <c r="AF34" s="24">
        <v>3.5267021198028159E-2</v>
      </c>
      <c r="AG34" s="22">
        <v>1246858.7842040656</v>
      </c>
      <c r="AH34" s="24">
        <v>1.6747892741320256E-2</v>
      </c>
      <c r="AI34" s="22">
        <v>172065.77</v>
      </c>
      <c r="AJ34" s="22">
        <v>595174.71000000008</v>
      </c>
      <c r="AK34" s="22">
        <v>81927.528571428586</v>
      </c>
      <c r="AL34" s="22">
        <v>0</v>
      </c>
      <c r="AM34" s="22">
        <v>178.25220000000002</v>
      </c>
      <c r="AN34" s="22">
        <v>33716.9</v>
      </c>
      <c r="AO34" s="22">
        <v>0</v>
      </c>
      <c r="AP34" s="25" t="s">
        <v>119</v>
      </c>
      <c r="AQ34" s="22">
        <v>1362681.464975494</v>
      </c>
    </row>
    <row r="35" spans="1:43" s="26" customFormat="1" x14ac:dyDescent="0.35">
      <c r="A35" s="26" t="s">
        <v>125</v>
      </c>
      <c r="B35" s="26" t="s">
        <v>44</v>
      </c>
      <c r="C35" s="26" t="s">
        <v>64</v>
      </c>
      <c r="D35" s="26" t="s">
        <v>38</v>
      </c>
      <c r="E35" s="26" t="s">
        <v>173</v>
      </c>
      <c r="F35" s="27" t="s">
        <v>24</v>
      </c>
      <c r="G35" s="28">
        <v>2.3894313655116015</v>
      </c>
      <c r="H35" s="28">
        <v>1.0145053053054884</v>
      </c>
      <c r="I35" s="28">
        <v>1.7019683354085449</v>
      </c>
      <c r="J35" s="29">
        <v>2358</v>
      </c>
      <c r="K35" s="29">
        <v>1486</v>
      </c>
      <c r="L35" s="29">
        <v>3844</v>
      </c>
      <c r="M35" s="29">
        <v>22870</v>
      </c>
      <c r="N35" s="29">
        <v>13887</v>
      </c>
      <c r="O35" s="29">
        <v>36757</v>
      </c>
      <c r="P35" s="30">
        <v>56405751.31535624</v>
      </c>
      <c r="Q35" s="30">
        <v>114769748.55279273</v>
      </c>
      <c r="R35" s="30">
        <v>171175499.86814898</v>
      </c>
      <c r="S35" s="33" t="s">
        <v>119</v>
      </c>
      <c r="T35" s="31">
        <v>0.875</v>
      </c>
      <c r="U35" s="30">
        <v>8558774.9934074488</v>
      </c>
      <c r="V35" s="30">
        <v>7488928.1192315184</v>
      </c>
      <c r="W35" s="30">
        <v>56053215.369635269</v>
      </c>
      <c r="X35" s="30">
        <v>114052437.62433778</v>
      </c>
      <c r="Y35" s="30">
        <v>170105652.99397305</v>
      </c>
      <c r="Z35" s="30">
        <v>58007594.971968681</v>
      </c>
      <c r="AA35" s="30">
        <v>114646212.7</v>
      </c>
      <c r="AB35" s="30">
        <v>172653807.6719687</v>
      </c>
      <c r="AC35" s="30">
        <v>-1954379.6023334116</v>
      </c>
      <c r="AD35" s="30">
        <v>-593775.07566222548</v>
      </c>
      <c r="AE35" s="30">
        <v>-2548154.6779956371</v>
      </c>
      <c r="AF35" s="31">
        <v>-1.4979835373759859E-2</v>
      </c>
      <c r="AG35" s="30">
        <v>-1274077.3389978185</v>
      </c>
      <c r="AH35" s="31">
        <v>-7.4899176868799293E-3</v>
      </c>
      <c r="AI35" s="30">
        <v>551297</v>
      </c>
      <c r="AJ35" s="30">
        <v>1587102.96</v>
      </c>
      <c r="AK35" s="30">
        <v>206907.68428571432</v>
      </c>
      <c r="AL35" s="30">
        <v>60977.920826214773</v>
      </c>
      <c r="AM35" s="30">
        <v>0</v>
      </c>
      <c r="AN35" s="30">
        <v>47711.299999999996</v>
      </c>
      <c r="AO35" s="30">
        <v>1319311.6370213996</v>
      </c>
      <c r="AP35" s="32" t="s">
        <v>119</v>
      </c>
      <c r="AQ35" s="30">
        <v>360831.20313551021</v>
      </c>
    </row>
    <row r="36" spans="1:43" s="26" customFormat="1" x14ac:dyDescent="0.35">
      <c r="A36" s="26" t="s">
        <v>125</v>
      </c>
      <c r="B36" s="26" t="s">
        <v>44</v>
      </c>
      <c r="C36" s="26" t="s">
        <v>59</v>
      </c>
      <c r="D36" s="26" t="s">
        <v>38</v>
      </c>
      <c r="E36" s="26" t="s">
        <v>169</v>
      </c>
      <c r="F36" s="27" t="s">
        <v>24</v>
      </c>
      <c r="G36" s="28">
        <v>2.3390417965685288</v>
      </c>
      <c r="H36" s="28">
        <v>1.0043734504199329</v>
      </c>
      <c r="I36" s="28">
        <v>1.671707623494231</v>
      </c>
      <c r="J36" s="29">
        <v>1114</v>
      </c>
      <c r="K36" s="29">
        <v>830</v>
      </c>
      <c r="L36" s="29">
        <v>1944</v>
      </c>
      <c r="M36" s="29">
        <v>10900</v>
      </c>
      <c r="N36" s="29">
        <v>7732</v>
      </c>
      <c r="O36" s="29">
        <v>18632</v>
      </c>
      <c r="P36" s="30">
        <v>24375127.403488752</v>
      </c>
      <c r="Q36" s="30">
        <v>59197942.764375716</v>
      </c>
      <c r="R36" s="30">
        <v>83573070.167864472</v>
      </c>
      <c r="S36" s="33" t="s">
        <v>119</v>
      </c>
      <c r="T36" s="31">
        <v>0.75</v>
      </c>
      <c r="U36" s="30">
        <v>4178653.5083932234</v>
      </c>
      <c r="V36" s="30">
        <v>3133990.1312949173</v>
      </c>
      <c r="W36" s="30">
        <v>24070438.310945142</v>
      </c>
      <c r="X36" s="30">
        <v>58457968.479821026</v>
      </c>
      <c r="Y36" s="30">
        <v>82528406.790766165</v>
      </c>
      <c r="Z36" s="30">
        <v>24555411.768818792</v>
      </c>
      <c r="AA36" s="30">
        <v>56867603.289999999</v>
      </c>
      <c r="AB36" s="30">
        <v>81423015.058818787</v>
      </c>
      <c r="AC36" s="30">
        <v>-484973.4578736499</v>
      </c>
      <c r="AD36" s="30">
        <v>1590365.1898210272</v>
      </c>
      <c r="AE36" s="30">
        <v>1105391.7319473773</v>
      </c>
      <c r="AF36" s="31">
        <v>1.3394075748364695E-2</v>
      </c>
      <c r="AG36" s="30">
        <v>541641.94865421485</v>
      </c>
      <c r="AH36" s="31">
        <v>6.5630971166987006E-3</v>
      </c>
      <c r="AI36" s="30">
        <v>217768.02</v>
      </c>
      <c r="AJ36" s="30">
        <v>745578.90999999992</v>
      </c>
      <c r="AK36" s="30">
        <v>102215.85285714286</v>
      </c>
      <c r="AL36" s="30">
        <v>0</v>
      </c>
      <c r="AM36" s="30">
        <v>438.01884000000001</v>
      </c>
      <c r="AN36" s="30">
        <v>36872.5</v>
      </c>
      <c r="AO36" s="30">
        <v>0</v>
      </c>
      <c r="AP36" s="32" t="s">
        <v>119</v>
      </c>
      <c r="AQ36" s="30">
        <v>681168.3203513578</v>
      </c>
    </row>
    <row r="37" spans="1:43" s="26" customFormat="1" x14ac:dyDescent="0.35">
      <c r="A37" s="26" t="s">
        <v>125</v>
      </c>
      <c r="B37" s="26" t="s">
        <v>44</v>
      </c>
      <c r="C37" s="26" t="s">
        <v>45</v>
      </c>
      <c r="D37" s="26" t="s">
        <v>38</v>
      </c>
      <c r="E37" s="26" t="s">
        <v>152</v>
      </c>
      <c r="F37" s="27" t="s">
        <v>24</v>
      </c>
      <c r="G37" s="28">
        <v>2.3537924548874614</v>
      </c>
      <c r="H37" s="28">
        <v>0.92331502939667076</v>
      </c>
      <c r="I37" s="28">
        <v>1.6385537421420659</v>
      </c>
      <c r="J37" s="29">
        <v>616</v>
      </c>
      <c r="K37" s="29">
        <v>305</v>
      </c>
      <c r="L37" s="29">
        <v>921</v>
      </c>
      <c r="M37" s="29">
        <v>6324</v>
      </c>
      <c r="N37" s="29">
        <v>2897</v>
      </c>
      <c r="O37" s="29">
        <v>9221</v>
      </c>
      <c r="P37" s="30">
        <v>13656716.368051199</v>
      </c>
      <c r="Q37" s="30">
        <v>21709108.524239417</v>
      </c>
      <c r="R37" s="30">
        <v>35365824.892290615</v>
      </c>
      <c r="S37" s="33" t="s">
        <v>119</v>
      </c>
      <c r="T37" s="31">
        <v>0.875</v>
      </c>
      <c r="U37" s="30">
        <v>1768291.2446145308</v>
      </c>
      <c r="V37" s="30">
        <v>1547254.8390377145</v>
      </c>
      <c r="W37" s="30">
        <v>13571361.890750879</v>
      </c>
      <c r="X37" s="30">
        <v>21573426.595962919</v>
      </c>
      <c r="Y37" s="30">
        <v>35144788.486713797</v>
      </c>
      <c r="Z37" s="30">
        <v>14308060.665453803</v>
      </c>
      <c r="AA37" s="30">
        <v>21866448.690000001</v>
      </c>
      <c r="AB37" s="30">
        <v>36174509.355453804</v>
      </c>
      <c r="AC37" s="30">
        <v>-736698.77470292337</v>
      </c>
      <c r="AD37" s="30">
        <v>-293022.09403708205</v>
      </c>
      <c r="AE37" s="30">
        <v>-1029720.8687400054</v>
      </c>
      <c r="AF37" s="31">
        <v>-2.9299390125203998E-2</v>
      </c>
      <c r="AG37" s="30">
        <v>-359629.78532665479</v>
      </c>
      <c r="AH37" s="31">
        <v>-1.0232805511480312E-2</v>
      </c>
      <c r="AI37" s="30">
        <v>168243.20000000001</v>
      </c>
      <c r="AJ37" s="30">
        <v>422089.20000000007</v>
      </c>
      <c r="AK37" s="30">
        <v>43912.167142857143</v>
      </c>
      <c r="AL37" s="30">
        <v>10602.238524341339</v>
      </c>
      <c r="AM37" s="30">
        <v>0</v>
      </c>
      <c r="AN37" s="30">
        <v>15469.3</v>
      </c>
      <c r="AO37" s="30">
        <v>330967.50564448471</v>
      </c>
      <c r="AP37" s="32" t="s">
        <v>119</v>
      </c>
      <c r="AQ37" s="30">
        <v>41321.425985028385</v>
      </c>
    </row>
    <row r="38" spans="1:43" s="26" customFormat="1" x14ac:dyDescent="0.35">
      <c r="A38" s="26" t="s">
        <v>125</v>
      </c>
      <c r="B38" s="26" t="s">
        <v>44</v>
      </c>
      <c r="C38" s="26" t="s">
        <v>49</v>
      </c>
      <c r="D38" s="26" t="s">
        <v>38</v>
      </c>
      <c r="E38" s="26" t="s">
        <v>149</v>
      </c>
      <c r="F38" s="27" t="s">
        <v>24</v>
      </c>
      <c r="G38" s="28">
        <v>2.5758638295028229</v>
      </c>
      <c r="H38" s="28">
        <v>1.0548402852584022</v>
      </c>
      <c r="I38" s="28">
        <v>1.8153520573806126</v>
      </c>
      <c r="J38" s="29">
        <v>1663</v>
      </c>
      <c r="K38" s="29">
        <v>1002</v>
      </c>
      <c r="L38" s="29">
        <v>2665</v>
      </c>
      <c r="M38" s="29">
        <v>16529</v>
      </c>
      <c r="N38" s="29">
        <v>9283</v>
      </c>
      <c r="O38" s="29">
        <v>25812</v>
      </c>
      <c r="P38" s="30">
        <v>44939045.7579014</v>
      </c>
      <c r="Q38" s="30">
        <v>75455959.520229399</v>
      </c>
      <c r="R38" s="30">
        <v>120395005.2781308</v>
      </c>
      <c r="S38" s="33" t="s">
        <v>119</v>
      </c>
      <c r="T38" s="31">
        <v>0.875</v>
      </c>
      <c r="U38" s="30">
        <v>6019750.2639065403</v>
      </c>
      <c r="V38" s="30">
        <v>5267281.4809182221</v>
      </c>
      <c r="W38" s="30">
        <v>44658176.721914515</v>
      </c>
      <c r="X38" s="30">
        <v>74984359.77322796</v>
      </c>
      <c r="Y38" s="30">
        <v>119642536.49514247</v>
      </c>
      <c r="Z38" s="30">
        <v>40407236.639388576</v>
      </c>
      <c r="AA38" s="30">
        <v>70590740.539999992</v>
      </c>
      <c r="AB38" s="30">
        <v>110997977.17938857</v>
      </c>
      <c r="AC38" s="30">
        <v>4250940.0825259387</v>
      </c>
      <c r="AD38" s="30">
        <v>4393619.2332279682</v>
      </c>
      <c r="AE38" s="30">
        <v>8644559.315753907</v>
      </c>
      <c r="AF38" s="31">
        <v>7.2253226728479461E-2</v>
      </c>
      <c r="AG38" s="30">
        <v>3844456.4885428874</v>
      </c>
      <c r="AH38" s="31">
        <v>3.2132856767868451E-2</v>
      </c>
      <c r="AI38" s="30">
        <v>437871.8</v>
      </c>
      <c r="AJ38" s="30">
        <v>1173459.3999999999</v>
      </c>
      <c r="AK38" s="30">
        <v>121315.32714285713</v>
      </c>
      <c r="AL38" s="30">
        <v>0</v>
      </c>
      <c r="AM38" s="30">
        <v>396.05132000000003</v>
      </c>
      <c r="AN38" s="30">
        <v>39342.1</v>
      </c>
      <c r="AO38" s="30">
        <v>926464.9447668842</v>
      </c>
      <c r="AP38" s="32" t="s">
        <v>119</v>
      </c>
      <c r="AQ38" s="30">
        <v>4931974.9117726283</v>
      </c>
    </row>
    <row r="39" spans="1:43" s="26" customFormat="1" x14ac:dyDescent="0.35">
      <c r="A39" s="26" t="s">
        <v>126</v>
      </c>
      <c r="B39" s="26" t="s">
        <v>119</v>
      </c>
      <c r="C39" s="26" t="s">
        <v>98</v>
      </c>
      <c r="D39" s="26" t="s">
        <v>89</v>
      </c>
      <c r="E39" s="26" t="s">
        <v>149</v>
      </c>
      <c r="F39" s="35" t="s">
        <v>119</v>
      </c>
      <c r="G39" s="32" t="s">
        <v>119</v>
      </c>
      <c r="H39" s="32" t="s">
        <v>119</v>
      </c>
      <c r="I39" s="32" t="s">
        <v>119</v>
      </c>
      <c r="J39" s="32" t="s">
        <v>119</v>
      </c>
      <c r="K39" s="32" t="s">
        <v>119</v>
      </c>
      <c r="L39" s="32" t="s">
        <v>119</v>
      </c>
      <c r="M39" s="36">
        <v>2490</v>
      </c>
      <c r="N39" s="36">
        <v>655</v>
      </c>
      <c r="O39" s="29">
        <v>3145</v>
      </c>
      <c r="P39" s="33" t="s">
        <v>119</v>
      </c>
      <c r="Q39" s="33" t="s">
        <v>119</v>
      </c>
      <c r="R39" s="33" t="s">
        <v>119</v>
      </c>
      <c r="S39" s="33" t="s">
        <v>119</v>
      </c>
      <c r="T39" s="33" t="s">
        <v>119</v>
      </c>
      <c r="U39" s="33" t="s">
        <v>119</v>
      </c>
      <c r="V39" s="33" t="s">
        <v>119</v>
      </c>
      <c r="W39" s="33" t="s">
        <v>119</v>
      </c>
      <c r="X39" s="33" t="s">
        <v>119</v>
      </c>
      <c r="Y39" s="33" t="s">
        <v>119</v>
      </c>
      <c r="Z39" s="33" t="s">
        <v>119</v>
      </c>
      <c r="AA39" s="33" t="s">
        <v>119</v>
      </c>
      <c r="AB39" s="33" t="s">
        <v>119</v>
      </c>
      <c r="AC39" s="33" t="s">
        <v>119</v>
      </c>
      <c r="AD39" s="33" t="s">
        <v>119</v>
      </c>
      <c r="AE39" s="33" t="s">
        <v>119</v>
      </c>
      <c r="AF39" s="33" t="s">
        <v>119</v>
      </c>
      <c r="AG39" s="33" t="s">
        <v>119</v>
      </c>
      <c r="AH39" s="32" t="s">
        <v>119</v>
      </c>
      <c r="AI39" s="30">
        <v>61201.39</v>
      </c>
      <c r="AJ39" s="30">
        <v>183415.09</v>
      </c>
      <c r="AK39" s="30">
        <v>20981.825714285718</v>
      </c>
      <c r="AL39" s="30">
        <v>0</v>
      </c>
      <c r="AM39" s="30">
        <v>0</v>
      </c>
      <c r="AN39" s="30">
        <v>4321.8</v>
      </c>
      <c r="AO39" s="32" t="s">
        <v>119</v>
      </c>
      <c r="AP39" s="32" t="s">
        <v>119</v>
      </c>
      <c r="AQ39" s="30">
        <v>25303.625714285718</v>
      </c>
    </row>
    <row r="40" spans="1:43" s="26" customFormat="1" x14ac:dyDescent="0.35">
      <c r="A40" s="26" t="s">
        <v>126</v>
      </c>
      <c r="B40" s="26" t="s">
        <v>119</v>
      </c>
      <c r="C40" s="26" t="s">
        <v>95</v>
      </c>
      <c r="D40" s="26" t="s">
        <v>89</v>
      </c>
      <c r="E40" s="26" t="s">
        <v>163</v>
      </c>
      <c r="F40" s="35" t="s">
        <v>119</v>
      </c>
      <c r="G40" s="32" t="s">
        <v>119</v>
      </c>
      <c r="H40" s="32" t="s">
        <v>119</v>
      </c>
      <c r="I40" s="32" t="s">
        <v>119</v>
      </c>
      <c r="J40" s="32" t="s">
        <v>119</v>
      </c>
      <c r="K40" s="32" t="s">
        <v>119</v>
      </c>
      <c r="L40" s="32" t="s">
        <v>119</v>
      </c>
      <c r="M40" s="36">
        <v>823</v>
      </c>
      <c r="N40" s="36">
        <v>342</v>
      </c>
      <c r="O40" s="29">
        <v>1165</v>
      </c>
      <c r="P40" s="33" t="s">
        <v>119</v>
      </c>
      <c r="Q40" s="33" t="s">
        <v>119</v>
      </c>
      <c r="R40" s="33" t="s">
        <v>119</v>
      </c>
      <c r="S40" s="33" t="s">
        <v>119</v>
      </c>
      <c r="T40" s="33" t="s">
        <v>119</v>
      </c>
      <c r="U40" s="33" t="s">
        <v>119</v>
      </c>
      <c r="V40" s="33" t="s">
        <v>119</v>
      </c>
      <c r="W40" s="33" t="s">
        <v>119</v>
      </c>
      <c r="X40" s="33" t="s">
        <v>119</v>
      </c>
      <c r="Y40" s="33" t="s">
        <v>119</v>
      </c>
      <c r="Z40" s="33" t="s">
        <v>119</v>
      </c>
      <c r="AA40" s="33" t="s">
        <v>119</v>
      </c>
      <c r="AB40" s="33" t="s">
        <v>119</v>
      </c>
      <c r="AC40" s="33" t="s">
        <v>119</v>
      </c>
      <c r="AD40" s="33" t="s">
        <v>119</v>
      </c>
      <c r="AE40" s="33" t="s">
        <v>119</v>
      </c>
      <c r="AF40" s="33" t="s">
        <v>119</v>
      </c>
      <c r="AG40" s="33" t="s">
        <v>119</v>
      </c>
      <c r="AH40" s="32" t="s">
        <v>119</v>
      </c>
      <c r="AI40" s="30">
        <v>18253.47</v>
      </c>
      <c r="AJ40" s="30">
        <v>58913.960000000006</v>
      </c>
      <c r="AK40" s="30">
        <v>7474.8999999999987</v>
      </c>
      <c r="AL40" s="30">
        <v>0</v>
      </c>
      <c r="AM40" s="30">
        <v>0</v>
      </c>
      <c r="AN40" s="30">
        <v>2058</v>
      </c>
      <c r="AO40" s="32" t="s">
        <v>119</v>
      </c>
      <c r="AP40" s="32" t="s">
        <v>119</v>
      </c>
      <c r="AQ40" s="30">
        <v>9532.8999999999978</v>
      </c>
    </row>
    <row r="41" spans="1:43" s="26" customFormat="1" x14ac:dyDescent="0.35">
      <c r="A41" s="26" t="s">
        <v>126</v>
      </c>
      <c r="B41" s="26" t="s">
        <v>119</v>
      </c>
      <c r="C41" s="26" t="s">
        <v>109</v>
      </c>
      <c r="D41" s="26" t="s">
        <v>89</v>
      </c>
      <c r="E41" s="26" t="s">
        <v>149</v>
      </c>
      <c r="F41" s="35" t="s">
        <v>119</v>
      </c>
      <c r="G41" s="32" t="s">
        <v>119</v>
      </c>
      <c r="H41" s="32" t="s">
        <v>119</v>
      </c>
      <c r="I41" s="32" t="s">
        <v>119</v>
      </c>
      <c r="J41" s="32" t="s">
        <v>119</v>
      </c>
      <c r="K41" s="32" t="s">
        <v>119</v>
      </c>
      <c r="L41" s="32" t="s">
        <v>119</v>
      </c>
      <c r="M41" s="36">
        <v>113</v>
      </c>
      <c r="N41" s="36">
        <v>107</v>
      </c>
      <c r="O41" s="29">
        <v>220</v>
      </c>
      <c r="P41" s="33" t="s">
        <v>119</v>
      </c>
      <c r="Q41" s="33" t="s">
        <v>119</v>
      </c>
      <c r="R41" s="33" t="s">
        <v>119</v>
      </c>
      <c r="S41" s="33" t="s">
        <v>119</v>
      </c>
      <c r="T41" s="33" t="s">
        <v>119</v>
      </c>
      <c r="U41" s="33" t="s">
        <v>119</v>
      </c>
      <c r="V41" s="33" t="s">
        <v>119</v>
      </c>
      <c r="W41" s="33" t="s">
        <v>119</v>
      </c>
      <c r="X41" s="33" t="s">
        <v>119</v>
      </c>
      <c r="Y41" s="33" t="s">
        <v>119</v>
      </c>
      <c r="Z41" s="33" t="s">
        <v>119</v>
      </c>
      <c r="AA41" s="33" t="s">
        <v>119</v>
      </c>
      <c r="AB41" s="33" t="s">
        <v>119</v>
      </c>
      <c r="AC41" s="33" t="s">
        <v>119</v>
      </c>
      <c r="AD41" s="33" t="s">
        <v>119</v>
      </c>
      <c r="AE41" s="33" t="s">
        <v>119</v>
      </c>
      <c r="AF41" s="33" t="s">
        <v>119</v>
      </c>
      <c r="AG41" s="33" t="s">
        <v>119</v>
      </c>
      <c r="AH41" s="32" t="s">
        <v>119</v>
      </c>
      <c r="AI41" s="30">
        <v>4029.19</v>
      </c>
      <c r="AJ41" s="30">
        <v>8579.7900000000009</v>
      </c>
      <c r="AK41" s="30">
        <v>1016.5042857142857</v>
      </c>
      <c r="AL41" s="30">
        <v>0</v>
      </c>
      <c r="AM41" s="30">
        <v>0</v>
      </c>
      <c r="AN41" s="30">
        <v>0</v>
      </c>
      <c r="AO41" s="32" t="s">
        <v>119</v>
      </c>
      <c r="AP41" s="32" t="s">
        <v>119</v>
      </c>
      <c r="AQ41" s="30">
        <v>1016.5042857142857</v>
      </c>
    </row>
    <row r="42" spans="1:43" s="26" customFormat="1" x14ac:dyDescent="0.35">
      <c r="A42" s="26" t="s">
        <v>126</v>
      </c>
      <c r="B42" s="26" t="s">
        <v>119</v>
      </c>
      <c r="C42" s="26" t="s">
        <v>105</v>
      </c>
      <c r="D42" s="26" t="s">
        <v>89</v>
      </c>
      <c r="E42" s="26" t="s">
        <v>150</v>
      </c>
      <c r="F42" s="35" t="s">
        <v>119</v>
      </c>
      <c r="G42" s="32" t="s">
        <v>119</v>
      </c>
      <c r="H42" s="32" t="s">
        <v>119</v>
      </c>
      <c r="I42" s="32" t="s">
        <v>119</v>
      </c>
      <c r="J42" s="32" t="s">
        <v>119</v>
      </c>
      <c r="K42" s="32" t="s">
        <v>119</v>
      </c>
      <c r="L42" s="32" t="s">
        <v>119</v>
      </c>
      <c r="M42" s="36">
        <v>1944</v>
      </c>
      <c r="N42" s="36">
        <v>1338</v>
      </c>
      <c r="O42" s="29">
        <v>3282</v>
      </c>
      <c r="P42" s="33" t="s">
        <v>119</v>
      </c>
      <c r="Q42" s="33" t="s">
        <v>119</v>
      </c>
      <c r="R42" s="33" t="s">
        <v>119</v>
      </c>
      <c r="S42" s="33" t="s">
        <v>119</v>
      </c>
      <c r="T42" s="33" t="s">
        <v>119</v>
      </c>
      <c r="U42" s="33" t="s">
        <v>119</v>
      </c>
      <c r="V42" s="33" t="s">
        <v>119</v>
      </c>
      <c r="W42" s="33" t="s">
        <v>119</v>
      </c>
      <c r="X42" s="33" t="s">
        <v>119</v>
      </c>
      <c r="Y42" s="33" t="s">
        <v>119</v>
      </c>
      <c r="Z42" s="33" t="s">
        <v>119</v>
      </c>
      <c r="AA42" s="33" t="s">
        <v>119</v>
      </c>
      <c r="AB42" s="33" t="s">
        <v>119</v>
      </c>
      <c r="AC42" s="33" t="s">
        <v>119</v>
      </c>
      <c r="AD42" s="33" t="s">
        <v>119</v>
      </c>
      <c r="AE42" s="33" t="s">
        <v>119</v>
      </c>
      <c r="AF42" s="33" t="s">
        <v>119</v>
      </c>
      <c r="AG42" s="33" t="s">
        <v>119</v>
      </c>
      <c r="AH42" s="32" t="s">
        <v>119</v>
      </c>
      <c r="AI42" s="30">
        <v>47148.37</v>
      </c>
      <c r="AJ42" s="30">
        <v>150432.67000000001</v>
      </c>
      <c r="AK42" s="30">
        <v>21418.851428571434</v>
      </c>
      <c r="AL42" s="30">
        <v>0</v>
      </c>
      <c r="AM42" s="30">
        <v>0</v>
      </c>
      <c r="AN42" s="30">
        <v>9844.1</v>
      </c>
      <c r="AO42" s="32" t="s">
        <v>119</v>
      </c>
      <c r="AP42" s="32" t="s">
        <v>119</v>
      </c>
      <c r="AQ42" s="30">
        <v>31262.951428571432</v>
      </c>
    </row>
    <row r="43" spans="1:43" s="26" customFormat="1" x14ac:dyDescent="0.35">
      <c r="A43" s="26" t="s">
        <v>126</v>
      </c>
      <c r="B43" s="26" t="s">
        <v>119</v>
      </c>
      <c r="C43" s="26" t="s">
        <v>106</v>
      </c>
      <c r="D43" s="26" t="s">
        <v>89</v>
      </c>
      <c r="E43" s="26" t="s">
        <v>149</v>
      </c>
      <c r="F43" s="35" t="s">
        <v>119</v>
      </c>
      <c r="G43" s="32" t="s">
        <v>119</v>
      </c>
      <c r="H43" s="32" t="s">
        <v>119</v>
      </c>
      <c r="I43" s="32" t="s">
        <v>119</v>
      </c>
      <c r="J43" s="32" t="s">
        <v>119</v>
      </c>
      <c r="K43" s="32" t="s">
        <v>119</v>
      </c>
      <c r="L43" s="32" t="s">
        <v>119</v>
      </c>
      <c r="M43" s="36">
        <v>103</v>
      </c>
      <c r="N43" s="36">
        <v>202</v>
      </c>
      <c r="O43" s="29">
        <v>305</v>
      </c>
      <c r="P43" s="33" t="s">
        <v>119</v>
      </c>
      <c r="Q43" s="33" t="s">
        <v>119</v>
      </c>
      <c r="R43" s="33" t="s">
        <v>119</v>
      </c>
      <c r="S43" s="33" t="s">
        <v>119</v>
      </c>
      <c r="T43" s="33" t="s">
        <v>119</v>
      </c>
      <c r="U43" s="33" t="s">
        <v>119</v>
      </c>
      <c r="V43" s="33" t="s">
        <v>119</v>
      </c>
      <c r="W43" s="33" t="s">
        <v>119</v>
      </c>
      <c r="X43" s="33" t="s">
        <v>119</v>
      </c>
      <c r="Y43" s="33" t="s">
        <v>119</v>
      </c>
      <c r="Z43" s="33" t="s">
        <v>119</v>
      </c>
      <c r="AA43" s="33" t="s">
        <v>119</v>
      </c>
      <c r="AB43" s="33" t="s">
        <v>119</v>
      </c>
      <c r="AC43" s="33" t="s">
        <v>119</v>
      </c>
      <c r="AD43" s="33" t="s">
        <v>119</v>
      </c>
      <c r="AE43" s="33" t="s">
        <v>119</v>
      </c>
      <c r="AF43" s="33" t="s">
        <v>119</v>
      </c>
      <c r="AG43" s="33" t="s">
        <v>119</v>
      </c>
      <c r="AH43" s="32" t="s">
        <v>119</v>
      </c>
      <c r="AI43" s="30">
        <v>3055.42</v>
      </c>
      <c r="AJ43" s="30">
        <v>6835.33</v>
      </c>
      <c r="AK43" s="30">
        <v>976.47571428571428</v>
      </c>
      <c r="AL43" s="30">
        <v>805.29335615310242</v>
      </c>
      <c r="AM43" s="30">
        <v>0</v>
      </c>
      <c r="AN43" s="30">
        <v>0</v>
      </c>
      <c r="AO43" s="32" t="s">
        <v>119</v>
      </c>
      <c r="AP43" s="32" t="s">
        <v>119</v>
      </c>
      <c r="AQ43" s="30">
        <v>1781.7690704388167</v>
      </c>
    </row>
    <row r="44" spans="1:43" s="26" customFormat="1" x14ac:dyDescent="0.35">
      <c r="A44" s="26" t="s">
        <v>126</v>
      </c>
      <c r="B44" s="26" t="s">
        <v>119</v>
      </c>
      <c r="C44" s="26" t="s">
        <v>115</v>
      </c>
      <c r="D44" s="26" t="s">
        <v>89</v>
      </c>
      <c r="E44" s="26" t="s">
        <v>174</v>
      </c>
      <c r="F44" s="35" t="s">
        <v>119</v>
      </c>
      <c r="G44" s="32" t="s">
        <v>119</v>
      </c>
      <c r="H44" s="32" t="s">
        <v>119</v>
      </c>
      <c r="I44" s="32" t="s">
        <v>119</v>
      </c>
      <c r="J44" s="32" t="s">
        <v>119</v>
      </c>
      <c r="K44" s="32" t="s">
        <v>119</v>
      </c>
      <c r="L44" s="32" t="s">
        <v>119</v>
      </c>
      <c r="M44" s="36">
        <v>577</v>
      </c>
      <c r="N44" s="36">
        <v>70</v>
      </c>
      <c r="O44" s="29">
        <v>647</v>
      </c>
      <c r="P44" s="33" t="s">
        <v>119</v>
      </c>
      <c r="Q44" s="33" t="s">
        <v>119</v>
      </c>
      <c r="R44" s="33" t="s">
        <v>119</v>
      </c>
      <c r="S44" s="33" t="s">
        <v>119</v>
      </c>
      <c r="T44" s="33" t="s">
        <v>119</v>
      </c>
      <c r="U44" s="33" t="s">
        <v>119</v>
      </c>
      <c r="V44" s="33" t="s">
        <v>119</v>
      </c>
      <c r="W44" s="33" t="s">
        <v>119</v>
      </c>
      <c r="X44" s="33" t="s">
        <v>119</v>
      </c>
      <c r="Y44" s="33" t="s">
        <v>119</v>
      </c>
      <c r="Z44" s="33" t="s">
        <v>119</v>
      </c>
      <c r="AA44" s="33" t="s">
        <v>119</v>
      </c>
      <c r="AB44" s="33" t="s">
        <v>119</v>
      </c>
      <c r="AC44" s="33" t="s">
        <v>119</v>
      </c>
      <c r="AD44" s="33" t="s">
        <v>119</v>
      </c>
      <c r="AE44" s="33" t="s">
        <v>119</v>
      </c>
      <c r="AF44" s="33" t="s">
        <v>119</v>
      </c>
      <c r="AG44" s="33" t="s">
        <v>119</v>
      </c>
      <c r="AH44" s="32" t="s">
        <v>119</v>
      </c>
      <c r="AI44" s="30">
        <v>7484.86</v>
      </c>
      <c r="AJ44" s="30">
        <v>44293.34</v>
      </c>
      <c r="AK44" s="30">
        <v>6251.9700000000039</v>
      </c>
      <c r="AL44" s="30">
        <v>0</v>
      </c>
      <c r="AM44" s="30">
        <v>0</v>
      </c>
      <c r="AN44" s="30">
        <v>960.4</v>
      </c>
      <c r="AO44" s="32" t="s">
        <v>119</v>
      </c>
      <c r="AP44" s="32" t="s">
        <v>119</v>
      </c>
      <c r="AQ44" s="30">
        <v>7212.3700000000035</v>
      </c>
    </row>
    <row r="45" spans="1:43" s="26" customFormat="1" x14ac:dyDescent="0.35">
      <c r="A45" s="26" t="s">
        <v>126</v>
      </c>
      <c r="B45" s="26" t="s">
        <v>119</v>
      </c>
      <c r="C45" s="26" t="s">
        <v>107</v>
      </c>
      <c r="D45" s="26" t="s">
        <v>89</v>
      </c>
      <c r="E45" s="26" t="s">
        <v>175</v>
      </c>
      <c r="F45" s="35" t="s">
        <v>119</v>
      </c>
      <c r="G45" s="32" t="s">
        <v>119</v>
      </c>
      <c r="H45" s="32" t="s">
        <v>119</v>
      </c>
      <c r="I45" s="32" t="s">
        <v>119</v>
      </c>
      <c r="J45" s="32" t="s">
        <v>119</v>
      </c>
      <c r="K45" s="32" t="s">
        <v>119</v>
      </c>
      <c r="L45" s="32" t="s">
        <v>119</v>
      </c>
      <c r="M45" s="36">
        <v>2305</v>
      </c>
      <c r="N45" s="36">
        <v>1242</v>
      </c>
      <c r="O45" s="29">
        <v>3547</v>
      </c>
      <c r="P45" s="33" t="s">
        <v>119</v>
      </c>
      <c r="Q45" s="33" t="s">
        <v>119</v>
      </c>
      <c r="R45" s="33" t="s">
        <v>119</v>
      </c>
      <c r="S45" s="33" t="s">
        <v>119</v>
      </c>
      <c r="T45" s="33" t="s">
        <v>119</v>
      </c>
      <c r="U45" s="33" t="s">
        <v>119</v>
      </c>
      <c r="V45" s="33" t="s">
        <v>119</v>
      </c>
      <c r="W45" s="33" t="s">
        <v>119</v>
      </c>
      <c r="X45" s="33" t="s">
        <v>119</v>
      </c>
      <c r="Y45" s="33" t="s">
        <v>119</v>
      </c>
      <c r="Z45" s="33" t="s">
        <v>119</v>
      </c>
      <c r="AA45" s="33" t="s">
        <v>119</v>
      </c>
      <c r="AB45" s="33" t="s">
        <v>119</v>
      </c>
      <c r="AC45" s="33" t="s">
        <v>119</v>
      </c>
      <c r="AD45" s="33" t="s">
        <v>119</v>
      </c>
      <c r="AE45" s="33" t="s">
        <v>119</v>
      </c>
      <c r="AF45" s="33" t="s">
        <v>119</v>
      </c>
      <c r="AG45" s="33" t="s">
        <v>119</v>
      </c>
      <c r="AH45" s="32" t="s">
        <v>119</v>
      </c>
      <c r="AI45" s="30">
        <v>41168.54</v>
      </c>
      <c r="AJ45" s="30">
        <v>152131.43</v>
      </c>
      <c r="AK45" s="30">
        <v>19174.571428571428</v>
      </c>
      <c r="AL45" s="30">
        <v>5823.8943902345663</v>
      </c>
      <c r="AM45" s="30">
        <v>0</v>
      </c>
      <c r="AN45" s="30">
        <v>4630.5</v>
      </c>
      <c r="AO45" s="32" t="s">
        <v>119</v>
      </c>
      <c r="AP45" s="32" t="s">
        <v>119</v>
      </c>
      <c r="AQ45" s="30">
        <v>29628.965818805937</v>
      </c>
    </row>
    <row r="46" spans="1:43" s="26" customFormat="1" x14ac:dyDescent="0.35">
      <c r="A46" s="26" t="s">
        <v>126</v>
      </c>
      <c r="B46" s="26" t="s">
        <v>119</v>
      </c>
      <c r="C46" s="26" t="s">
        <v>113</v>
      </c>
      <c r="D46" s="26" t="s">
        <v>89</v>
      </c>
      <c r="E46" s="26" t="s">
        <v>186</v>
      </c>
      <c r="F46" s="35" t="s">
        <v>119</v>
      </c>
      <c r="G46" s="32" t="s">
        <v>119</v>
      </c>
      <c r="H46" s="32" t="s">
        <v>119</v>
      </c>
      <c r="I46" s="32" t="s">
        <v>119</v>
      </c>
      <c r="J46" s="32" t="s">
        <v>119</v>
      </c>
      <c r="K46" s="32" t="s">
        <v>119</v>
      </c>
      <c r="L46" s="32" t="s">
        <v>119</v>
      </c>
      <c r="M46" s="36">
        <v>4514</v>
      </c>
      <c r="N46" s="36">
        <v>2385</v>
      </c>
      <c r="O46" s="29">
        <v>6899</v>
      </c>
      <c r="P46" s="33" t="s">
        <v>119</v>
      </c>
      <c r="Q46" s="33" t="s">
        <v>119</v>
      </c>
      <c r="R46" s="33" t="s">
        <v>119</v>
      </c>
      <c r="S46" s="33" t="s">
        <v>119</v>
      </c>
      <c r="T46" s="33" t="s">
        <v>119</v>
      </c>
      <c r="U46" s="33" t="s">
        <v>119</v>
      </c>
      <c r="V46" s="33" t="s">
        <v>119</v>
      </c>
      <c r="W46" s="33" t="s">
        <v>119</v>
      </c>
      <c r="X46" s="33" t="s">
        <v>119</v>
      </c>
      <c r="Y46" s="33" t="s">
        <v>119</v>
      </c>
      <c r="Z46" s="33" t="s">
        <v>119</v>
      </c>
      <c r="AA46" s="33" t="s">
        <v>119</v>
      </c>
      <c r="AB46" s="33" t="s">
        <v>119</v>
      </c>
      <c r="AC46" s="33" t="s">
        <v>119</v>
      </c>
      <c r="AD46" s="33" t="s">
        <v>119</v>
      </c>
      <c r="AE46" s="33" t="s">
        <v>119</v>
      </c>
      <c r="AF46" s="33" t="s">
        <v>119</v>
      </c>
      <c r="AG46" s="33" t="s">
        <v>119</v>
      </c>
      <c r="AH46" s="32" t="s">
        <v>119</v>
      </c>
      <c r="AI46" s="30">
        <v>116387.63</v>
      </c>
      <c r="AJ46" s="30">
        <v>312264.59000000003</v>
      </c>
      <c r="AK46" s="30">
        <v>44057.147142857153</v>
      </c>
      <c r="AL46" s="30">
        <v>12595.84317411431</v>
      </c>
      <c r="AM46" s="30">
        <v>0</v>
      </c>
      <c r="AN46" s="30">
        <v>9947</v>
      </c>
      <c r="AO46" s="32" t="s">
        <v>119</v>
      </c>
      <c r="AP46" s="32" t="s">
        <v>119</v>
      </c>
      <c r="AQ46" s="30">
        <v>66599.990316971467</v>
      </c>
    </row>
    <row r="47" spans="1:43" s="26" customFormat="1" x14ac:dyDescent="0.35">
      <c r="A47" s="26" t="s">
        <v>126</v>
      </c>
      <c r="B47" s="26" t="s">
        <v>119</v>
      </c>
      <c r="C47" s="26" t="s">
        <v>111</v>
      </c>
      <c r="D47" s="26" t="s">
        <v>89</v>
      </c>
      <c r="E47" s="26" t="s">
        <v>158</v>
      </c>
      <c r="F47" s="35" t="s">
        <v>119</v>
      </c>
      <c r="G47" s="32" t="s">
        <v>119</v>
      </c>
      <c r="H47" s="32" t="s">
        <v>119</v>
      </c>
      <c r="I47" s="32" t="s">
        <v>119</v>
      </c>
      <c r="J47" s="32" t="s">
        <v>119</v>
      </c>
      <c r="K47" s="32" t="s">
        <v>119</v>
      </c>
      <c r="L47" s="32" t="s">
        <v>119</v>
      </c>
      <c r="M47" s="36">
        <v>973</v>
      </c>
      <c r="N47" s="36">
        <v>319</v>
      </c>
      <c r="O47" s="29">
        <v>1292</v>
      </c>
      <c r="P47" s="33" t="s">
        <v>119</v>
      </c>
      <c r="Q47" s="33" t="s">
        <v>119</v>
      </c>
      <c r="R47" s="33" t="s">
        <v>119</v>
      </c>
      <c r="S47" s="33" t="s">
        <v>119</v>
      </c>
      <c r="T47" s="33" t="s">
        <v>119</v>
      </c>
      <c r="U47" s="33" t="s">
        <v>119</v>
      </c>
      <c r="V47" s="33" t="s">
        <v>119</v>
      </c>
      <c r="W47" s="33" t="s">
        <v>119</v>
      </c>
      <c r="X47" s="33" t="s">
        <v>119</v>
      </c>
      <c r="Y47" s="33" t="s">
        <v>119</v>
      </c>
      <c r="Z47" s="33" t="s">
        <v>119</v>
      </c>
      <c r="AA47" s="33" t="s">
        <v>119</v>
      </c>
      <c r="AB47" s="33" t="s">
        <v>119</v>
      </c>
      <c r="AC47" s="33" t="s">
        <v>119</v>
      </c>
      <c r="AD47" s="33" t="s">
        <v>119</v>
      </c>
      <c r="AE47" s="33" t="s">
        <v>119</v>
      </c>
      <c r="AF47" s="33" t="s">
        <v>119</v>
      </c>
      <c r="AG47" s="33" t="s">
        <v>119</v>
      </c>
      <c r="AH47" s="32" t="s">
        <v>119</v>
      </c>
      <c r="AI47" s="30">
        <v>26763.78</v>
      </c>
      <c r="AJ47" s="30">
        <v>65868.06</v>
      </c>
      <c r="AK47" s="30">
        <v>7104.5828571428592</v>
      </c>
      <c r="AL47" s="30">
        <v>0</v>
      </c>
      <c r="AM47" s="30">
        <v>29.842959999999998</v>
      </c>
      <c r="AN47" s="30">
        <v>2984.1</v>
      </c>
      <c r="AO47" s="32" t="s">
        <v>119</v>
      </c>
      <c r="AP47" s="32" t="s">
        <v>119</v>
      </c>
      <c r="AQ47" s="30">
        <v>10118.52581714286</v>
      </c>
    </row>
    <row r="48" spans="1:43" s="26" customFormat="1" x14ac:dyDescent="0.35">
      <c r="A48" s="26" t="s">
        <v>126</v>
      </c>
      <c r="B48" s="26" t="s">
        <v>119</v>
      </c>
      <c r="C48" s="26" t="s">
        <v>112</v>
      </c>
      <c r="D48" s="26" t="s">
        <v>89</v>
      </c>
      <c r="E48" s="26" t="s">
        <v>149</v>
      </c>
      <c r="F48" s="35" t="s">
        <v>119</v>
      </c>
      <c r="G48" s="32" t="s">
        <v>119</v>
      </c>
      <c r="H48" s="32" t="s">
        <v>119</v>
      </c>
      <c r="I48" s="32" t="s">
        <v>119</v>
      </c>
      <c r="J48" s="32" t="s">
        <v>119</v>
      </c>
      <c r="K48" s="32" t="s">
        <v>119</v>
      </c>
      <c r="L48" s="32" t="s">
        <v>119</v>
      </c>
      <c r="M48" s="36">
        <v>371</v>
      </c>
      <c r="N48" s="36">
        <v>782</v>
      </c>
      <c r="O48" s="29">
        <v>1153</v>
      </c>
      <c r="P48" s="33" t="s">
        <v>119</v>
      </c>
      <c r="Q48" s="33" t="s">
        <v>119</v>
      </c>
      <c r="R48" s="33" t="s">
        <v>119</v>
      </c>
      <c r="S48" s="33" t="s">
        <v>119</v>
      </c>
      <c r="T48" s="33" t="s">
        <v>119</v>
      </c>
      <c r="U48" s="33" t="s">
        <v>119</v>
      </c>
      <c r="V48" s="33" t="s">
        <v>119</v>
      </c>
      <c r="W48" s="33" t="s">
        <v>119</v>
      </c>
      <c r="X48" s="33" t="s">
        <v>119</v>
      </c>
      <c r="Y48" s="33" t="s">
        <v>119</v>
      </c>
      <c r="Z48" s="33" t="s">
        <v>119</v>
      </c>
      <c r="AA48" s="33" t="s">
        <v>119</v>
      </c>
      <c r="AB48" s="33" t="s">
        <v>119</v>
      </c>
      <c r="AC48" s="33" t="s">
        <v>119</v>
      </c>
      <c r="AD48" s="33" t="s">
        <v>119</v>
      </c>
      <c r="AE48" s="33" t="s">
        <v>119</v>
      </c>
      <c r="AF48" s="33" t="s">
        <v>119</v>
      </c>
      <c r="AG48" s="33" t="s">
        <v>119</v>
      </c>
      <c r="AH48" s="32" t="s">
        <v>119</v>
      </c>
      <c r="AI48" s="30">
        <v>10306.93</v>
      </c>
      <c r="AJ48" s="30">
        <v>31027.410000000003</v>
      </c>
      <c r="AK48" s="30">
        <v>4293.8971428571431</v>
      </c>
      <c r="AL48" s="30">
        <v>0</v>
      </c>
      <c r="AM48" s="30">
        <v>9.8323400000000003</v>
      </c>
      <c r="AN48" s="30">
        <v>4390.3999999999996</v>
      </c>
      <c r="AO48" s="32" t="s">
        <v>119</v>
      </c>
      <c r="AP48" s="32" t="s">
        <v>119</v>
      </c>
      <c r="AQ48" s="30">
        <v>8694.1294828571426</v>
      </c>
    </row>
    <row r="49" spans="1:43" s="26" customFormat="1" x14ac:dyDescent="0.35">
      <c r="A49" s="26" t="s">
        <v>126</v>
      </c>
      <c r="B49" s="26" t="s">
        <v>119</v>
      </c>
      <c r="C49" s="26" t="s">
        <v>108</v>
      </c>
      <c r="D49" s="26" t="s">
        <v>89</v>
      </c>
      <c r="E49" s="26" t="s">
        <v>149</v>
      </c>
      <c r="F49" s="35" t="s">
        <v>119</v>
      </c>
      <c r="G49" s="32" t="s">
        <v>119</v>
      </c>
      <c r="H49" s="32" t="s">
        <v>119</v>
      </c>
      <c r="I49" s="32" t="s">
        <v>119</v>
      </c>
      <c r="J49" s="32" t="s">
        <v>119</v>
      </c>
      <c r="K49" s="32" t="s">
        <v>119</v>
      </c>
      <c r="L49" s="32" t="s">
        <v>119</v>
      </c>
      <c r="M49" s="36">
        <v>392</v>
      </c>
      <c r="N49" s="36">
        <v>130</v>
      </c>
      <c r="O49" s="29">
        <v>522</v>
      </c>
      <c r="P49" s="33" t="s">
        <v>119</v>
      </c>
      <c r="Q49" s="33" t="s">
        <v>119</v>
      </c>
      <c r="R49" s="33" t="s">
        <v>119</v>
      </c>
      <c r="S49" s="33" t="s">
        <v>119</v>
      </c>
      <c r="T49" s="33" t="s">
        <v>119</v>
      </c>
      <c r="U49" s="33" t="s">
        <v>119</v>
      </c>
      <c r="V49" s="33" t="s">
        <v>119</v>
      </c>
      <c r="W49" s="33" t="s">
        <v>119</v>
      </c>
      <c r="X49" s="33" t="s">
        <v>119</v>
      </c>
      <c r="Y49" s="33" t="s">
        <v>119</v>
      </c>
      <c r="Z49" s="33" t="s">
        <v>119</v>
      </c>
      <c r="AA49" s="33" t="s">
        <v>119</v>
      </c>
      <c r="AB49" s="33" t="s">
        <v>119</v>
      </c>
      <c r="AC49" s="33" t="s">
        <v>119</v>
      </c>
      <c r="AD49" s="33" t="s">
        <v>119</v>
      </c>
      <c r="AE49" s="33" t="s">
        <v>119</v>
      </c>
      <c r="AF49" s="33" t="s">
        <v>119</v>
      </c>
      <c r="AG49" s="33" t="s">
        <v>119</v>
      </c>
      <c r="AH49" s="32" t="s">
        <v>119</v>
      </c>
      <c r="AI49" s="30">
        <v>8118.59</v>
      </c>
      <c r="AJ49" s="30">
        <v>38566.050000000003</v>
      </c>
      <c r="AK49" s="30">
        <v>5061.0557142857151</v>
      </c>
      <c r="AL49" s="30">
        <v>0</v>
      </c>
      <c r="AM49" s="30">
        <v>0</v>
      </c>
      <c r="AN49" s="30">
        <v>377.3</v>
      </c>
      <c r="AO49" s="32" t="s">
        <v>119</v>
      </c>
      <c r="AP49" s="32" t="s">
        <v>119</v>
      </c>
      <c r="AQ49" s="30">
        <v>5438.3557142857153</v>
      </c>
    </row>
    <row r="50" spans="1:43" s="26" customFormat="1" x14ac:dyDescent="0.35">
      <c r="A50" s="26" t="s">
        <v>126</v>
      </c>
      <c r="B50" s="26" t="s">
        <v>119</v>
      </c>
      <c r="C50" s="26" t="s">
        <v>108</v>
      </c>
      <c r="D50" s="26" t="s">
        <v>89</v>
      </c>
      <c r="E50" s="26" t="s">
        <v>149</v>
      </c>
      <c r="F50" s="35" t="s">
        <v>119</v>
      </c>
      <c r="G50" s="32" t="s">
        <v>119</v>
      </c>
      <c r="H50" s="32" t="s">
        <v>119</v>
      </c>
      <c r="I50" s="32" t="s">
        <v>119</v>
      </c>
      <c r="J50" s="32" t="s">
        <v>119</v>
      </c>
      <c r="K50" s="32" t="s">
        <v>119</v>
      </c>
      <c r="L50" s="32" t="s">
        <v>119</v>
      </c>
      <c r="M50" s="36">
        <v>178</v>
      </c>
      <c r="N50" s="36">
        <v>467</v>
      </c>
      <c r="O50" s="29">
        <v>645</v>
      </c>
      <c r="P50" s="33" t="s">
        <v>119</v>
      </c>
      <c r="Q50" s="33" t="s">
        <v>119</v>
      </c>
      <c r="R50" s="33" t="s">
        <v>119</v>
      </c>
      <c r="S50" s="33" t="s">
        <v>119</v>
      </c>
      <c r="T50" s="33" t="s">
        <v>119</v>
      </c>
      <c r="U50" s="33" t="s">
        <v>119</v>
      </c>
      <c r="V50" s="33" t="s">
        <v>119</v>
      </c>
      <c r="W50" s="33" t="s">
        <v>119</v>
      </c>
      <c r="X50" s="33" t="s">
        <v>119</v>
      </c>
      <c r="Y50" s="33" t="s">
        <v>119</v>
      </c>
      <c r="Z50" s="33" t="s">
        <v>119</v>
      </c>
      <c r="AA50" s="33" t="s">
        <v>119</v>
      </c>
      <c r="AB50" s="33" t="s">
        <v>119</v>
      </c>
      <c r="AC50" s="33" t="s">
        <v>119</v>
      </c>
      <c r="AD50" s="33" t="s">
        <v>119</v>
      </c>
      <c r="AE50" s="33" t="s">
        <v>119</v>
      </c>
      <c r="AF50" s="33" t="s">
        <v>119</v>
      </c>
      <c r="AG50" s="33" t="s">
        <v>119</v>
      </c>
      <c r="AH50" s="32" t="s">
        <v>119</v>
      </c>
      <c r="AI50" s="30">
        <v>7092.95</v>
      </c>
      <c r="AJ50" s="30">
        <v>21477.78</v>
      </c>
      <c r="AK50" s="30">
        <v>3068.2542857142862</v>
      </c>
      <c r="AL50" s="30">
        <v>0</v>
      </c>
      <c r="AM50" s="30">
        <v>0</v>
      </c>
      <c r="AN50" s="30">
        <v>0</v>
      </c>
      <c r="AO50" s="32" t="s">
        <v>119</v>
      </c>
      <c r="AP50" s="32" t="s">
        <v>119</v>
      </c>
      <c r="AQ50" s="30">
        <v>3068.2542857142862</v>
      </c>
    </row>
    <row r="51" spans="1:43" s="26" customFormat="1" x14ac:dyDescent="0.35">
      <c r="A51" s="26" t="s">
        <v>126</v>
      </c>
      <c r="B51" s="26" t="s">
        <v>119</v>
      </c>
      <c r="C51" s="26" t="s">
        <v>100</v>
      </c>
      <c r="D51" s="26" t="s">
        <v>89</v>
      </c>
      <c r="E51" s="26" t="s">
        <v>182</v>
      </c>
      <c r="F51" s="35" t="s">
        <v>119</v>
      </c>
      <c r="G51" s="32" t="s">
        <v>119</v>
      </c>
      <c r="H51" s="32" t="s">
        <v>119</v>
      </c>
      <c r="I51" s="32" t="s">
        <v>119</v>
      </c>
      <c r="J51" s="32" t="s">
        <v>119</v>
      </c>
      <c r="K51" s="32" t="s">
        <v>119</v>
      </c>
      <c r="L51" s="32" t="s">
        <v>119</v>
      </c>
      <c r="M51" s="36">
        <v>4297</v>
      </c>
      <c r="N51" s="36">
        <v>2582</v>
      </c>
      <c r="O51" s="29">
        <v>6879</v>
      </c>
      <c r="P51" s="33" t="s">
        <v>119</v>
      </c>
      <c r="Q51" s="33" t="s">
        <v>119</v>
      </c>
      <c r="R51" s="33" t="s">
        <v>119</v>
      </c>
      <c r="S51" s="33" t="s">
        <v>119</v>
      </c>
      <c r="T51" s="33" t="s">
        <v>119</v>
      </c>
      <c r="U51" s="33" t="s">
        <v>119</v>
      </c>
      <c r="V51" s="33" t="s">
        <v>119</v>
      </c>
      <c r="W51" s="33" t="s">
        <v>119</v>
      </c>
      <c r="X51" s="33" t="s">
        <v>119</v>
      </c>
      <c r="Y51" s="33" t="s">
        <v>119</v>
      </c>
      <c r="Z51" s="33" t="s">
        <v>119</v>
      </c>
      <c r="AA51" s="33" t="s">
        <v>119</v>
      </c>
      <c r="AB51" s="33" t="s">
        <v>119</v>
      </c>
      <c r="AC51" s="33" t="s">
        <v>119</v>
      </c>
      <c r="AD51" s="33" t="s">
        <v>119</v>
      </c>
      <c r="AE51" s="33" t="s">
        <v>119</v>
      </c>
      <c r="AF51" s="33" t="s">
        <v>119</v>
      </c>
      <c r="AG51" s="33" t="s">
        <v>119</v>
      </c>
      <c r="AH51" s="32" t="s">
        <v>119</v>
      </c>
      <c r="AI51" s="30">
        <v>88663.9</v>
      </c>
      <c r="AJ51" s="30">
        <v>297660.81999999995</v>
      </c>
      <c r="AK51" s="30">
        <v>39386.044285714299</v>
      </c>
      <c r="AL51" s="30">
        <v>0</v>
      </c>
      <c r="AM51" s="30">
        <v>970.40678000000014</v>
      </c>
      <c r="AN51" s="30">
        <v>12450.9</v>
      </c>
      <c r="AO51" s="32" t="s">
        <v>119</v>
      </c>
      <c r="AP51" s="32" t="s">
        <v>119</v>
      </c>
      <c r="AQ51" s="30">
        <v>52807.351065714298</v>
      </c>
    </row>
    <row r="52" spans="1:43" s="26" customFormat="1" x14ac:dyDescent="0.35">
      <c r="A52" s="26" t="s">
        <v>126</v>
      </c>
      <c r="B52" s="26" t="s">
        <v>119</v>
      </c>
      <c r="C52" s="26" t="s">
        <v>114</v>
      </c>
      <c r="D52" s="26" t="s">
        <v>89</v>
      </c>
      <c r="E52" s="26" t="s">
        <v>174</v>
      </c>
      <c r="F52" s="35" t="s">
        <v>119</v>
      </c>
      <c r="G52" s="32" t="s">
        <v>119</v>
      </c>
      <c r="H52" s="32" t="s">
        <v>119</v>
      </c>
      <c r="I52" s="32" t="s">
        <v>119</v>
      </c>
      <c r="J52" s="32" t="s">
        <v>119</v>
      </c>
      <c r="K52" s="32" t="s">
        <v>119</v>
      </c>
      <c r="L52" s="32" t="s">
        <v>119</v>
      </c>
      <c r="M52" s="36">
        <v>791</v>
      </c>
      <c r="N52" s="36">
        <v>579</v>
      </c>
      <c r="O52" s="29">
        <v>1370</v>
      </c>
      <c r="P52" s="33" t="s">
        <v>119</v>
      </c>
      <c r="Q52" s="33" t="s">
        <v>119</v>
      </c>
      <c r="R52" s="33" t="s">
        <v>119</v>
      </c>
      <c r="S52" s="33" t="s">
        <v>119</v>
      </c>
      <c r="T52" s="33" t="s">
        <v>119</v>
      </c>
      <c r="U52" s="33" t="s">
        <v>119</v>
      </c>
      <c r="V52" s="33" t="s">
        <v>119</v>
      </c>
      <c r="W52" s="33" t="s">
        <v>119</v>
      </c>
      <c r="X52" s="33" t="s">
        <v>119</v>
      </c>
      <c r="Y52" s="33" t="s">
        <v>119</v>
      </c>
      <c r="Z52" s="33" t="s">
        <v>119</v>
      </c>
      <c r="AA52" s="33" t="s">
        <v>119</v>
      </c>
      <c r="AB52" s="33" t="s">
        <v>119</v>
      </c>
      <c r="AC52" s="33" t="s">
        <v>119</v>
      </c>
      <c r="AD52" s="33" t="s">
        <v>119</v>
      </c>
      <c r="AE52" s="33" t="s">
        <v>119</v>
      </c>
      <c r="AF52" s="33" t="s">
        <v>119</v>
      </c>
      <c r="AG52" s="33" t="s">
        <v>119</v>
      </c>
      <c r="AH52" s="32" t="s">
        <v>119</v>
      </c>
      <c r="AI52" s="30">
        <v>10937.37</v>
      </c>
      <c r="AJ52" s="30">
        <v>51244.79</v>
      </c>
      <c r="AK52" s="30">
        <v>6805.9442857142876</v>
      </c>
      <c r="AL52" s="30">
        <v>5846.6753409523408</v>
      </c>
      <c r="AM52" s="30">
        <v>0</v>
      </c>
      <c r="AN52" s="30">
        <v>2229.5</v>
      </c>
      <c r="AO52" s="32" t="s">
        <v>119</v>
      </c>
      <c r="AP52" s="32" t="s">
        <v>119</v>
      </c>
      <c r="AQ52" s="30">
        <v>14882.119626666643</v>
      </c>
    </row>
    <row r="53" spans="1:43" s="26" customFormat="1" x14ac:dyDescent="0.35">
      <c r="A53" s="26" t="s">
        <v>126</v>
      </c>
      <c r="B53" s="26" t="s">
        <v>119</v>
      </c>
      <c r="C53" s="26" t="s">
        <v>116</v>
      </c>
      <c r="D53" s="26" t="s">
        <v>89</v>
      </c>
      <c r="E53" s="26" t="s">
        <v>174</v>
      </c>
      <c r="F53" s="35" t="s">
        <v>119</v>
      </c>
      <c r="G53" s="32" t="s">
        <v>119</v>
      </c>
      <c r="H53" s="32" t="s">
        <v>119</v>
      </c>
      <c r="I53" s="32" t="s">
        <v>119</v>
      </c>
      <c r="J53" s="32" t="s">
        <v>119</v>
      </c>
      <c r="K53" s="32" t="s">
        <v>119</v>
      </c>
      <c r="L53" s="32" t="s">
        <v>119</v>
      </c>
      <c r="M53" s="36">
        <v>395</v>
      </c>
      <c r="N53" s="36">
        <v>100</v>
      </c>
      <c r="O53" s="29">
        <v>495</v>
      </c>
      <c r="P53" s="33" t="s">
        <v>119</v>
      </c>
      <c r="Q53" s="33" t="s">
        <v>119</v>
      </c>
      <c r="R53" s="33" t="s">
        <v>119</v>
      </c>
      <c r="S53" s="33" t="s">
        <v>119</v>
      </c>
      <c r="T53" s="33" t="s">
        <v>119</v>
      </c>
      <c r="U53" s="33" t="s">
        <v>119</v>
      </c>
      <c r="V53" s="33" t="s">
        <v>119</v>
      </c>
      <c r="W53" s="33" t="s">
        <v>119</v>
      </c>
      <c r="X53" s="33" t="s">
        <v>119</v>
      </c>
      <c r="Y53" s="33" t="s">
        <v>119</v>
      </c>
      <c r="Z53" s="33" t="s">
        <v>119</v>
      </c>
      <c r="AA53" s="33" t="s">
        <v>119</v>
      </c>
      <c r="AB53" s="33" t="s">
        <v>119</v>
      </c>
      <c r="AC53" s="33" t="s">
        <v>119</v>
      </c>
      <c r="AD53" s="33" t="s">
        <v>119</v>
      </c>
      <c r="AE53" s="33" t="s">
        <v>119</v>
      </c>
      <c r="AF53" s="33" t="s">
        <v>119</v>
      </c>
      <c r="AG53" s="33" t="s">
        <v>119</v>
      </c>
      <c r="AH53" s="32" t="s">
        <v>119</v>
      </c>
      <c r="AI53" s="30">
        <v>7805.5</v>
      </c>
      <c r="AJ53" s="30">
        <v>30880.22</v>
      </c>
      <c r="AK53" s="30">
        <v>4411.4600000000009</v>
      </c>
      <c r="AL53" s="30">
        <v>0</v>
      </c>
      <c r="AM53" s="30">
        <v>0</v>
      </c>
      <c r="AN53" s="30">
        <v>1920.8</v>
      </c>
      <c r="AO53" s="32" t="s">
        <v>119</v>
      </c>
      <c r="AP53" s="32" t="s">
        <v>119</v>
      </c>
      <c r="AQ53" s="30">
        <v>6332.2600000000011</v>
      </c>
    </row>
    <row r="54" spans="1:43" s="26" customFormat="1" x14ac:dyDescent="0.35">
      <c r="A54" s="26" t="s">
        <v>126</v>
      </c>
      <c r="B54" s="26" t="s">
        <v>119</v>
      </c>
      <c r="C54" s="26" t="s">
        <v>90</v>
      </c>
      <c r="D54" s="26" t="s">
        <v>89</v>
      </c>
      <c r="E54" s="26" t="s">
        <v>179</v>
      </c>
      <c r="F54" s="35" t="s">
        <v>119</v>
      </c>
      <c r="G54" s="32" t="s">
        <v>119</v>
      </c>
      <c r="H54" s="32" t="s">
        <v>119</v>
      </c>
      <c r="I54" s="32" t="s">
        <v>119</v>
      </c>
      <c r="J54" s="32" t="s">
        <v>119</v>
      </c>
      <c r="K54" s="32" t="s">
        <v>119</v>
      </c>
      <c r="L54" s="32" t="s">
        <v>119</v>
      </c>
      <c r="M54" s="36">
        <v>2286</v>
      </c>
      <c r="N54" s="36">
        <v>2885</v>
      </c>
      <c r="O54" s="29">
        <v>5171</v>
      </c>
      <c r="P54" s="33" t="s">
        <v>119</v>
      </c>
      <c r="Q54" s="33" t="s">
        <v>119</v>
      </c>
      <c r="R54" s="33" t="s">
        <v>119</v>
      </c>
      <c r="S54" s="33" t="s">
        <v>119</v>
      </c>
      <c r="T54" s="33" t="s">
        <v>119</v>
      </c>
      <c r="U54" s="33" t="s">
        <v>119</v>
      </c>
      <c r="V54" s="33" t="s">
        <v>119</v>
      </c>
      <c r="W54" s="33" t="s">
        <v>119</v>
      </c>
      <c r="X54" s="33" t="s">
        <v>119</v>
      </c>
      <c r="Y54" s="33" t="s">
        <v>119</v>
      </c>
      <c r="Z54" s="33" t="s">
        <v>119</v>
      </c>
      <c r="AA54" s="33" t="s">
        <v>119</v>
      </c>
      <c r="AB54" s="33" t="s">
        <v>119</v>
      </c>
      <c r="AC54" s="33" t="s">
        <v>119</v>
      </c>
      <c r="AD54" s="33" t="s">
        <v>119</v>
      </c>
      <c r="AE54" s="33" t="s">
        <v>119</v>
      </c>
      <c r="AF54" s="33" t="s">
        <v>119</v>
      </c>
      <c r="AG54" s="33" t="s">
        <v>119</v>
      </c>
      <c r="AH54" s="32" t="s">
        <v>119</v>
      </c>
      <c r="AI54" s="30">
        <v>43820.95</v>
      </c>
      <c r="AJ54" s="30">
        <v>175708.84</v>
      </c>
      <c r="AK54" s="30">
        <v>24271.482857142859</v>
      </c>
      <c r="AL54" s="30">
        <v>0</v>
      </c>
      <c r="AM54" s="30">
        <v>0</v>
      </c>
      <c r="AN54" s="30">
        <v>6242.5999999999995</v>
      </c>
      <c r="AO54" s="32" t="s">
        <v>119</v>
      </c>
      <c r="AP54" s="32" t="s">
        <v>119</v>
      </c>
      <c r="AQ54" s="30">
        <v>30514.082857142857</v>
      </c>
    </row>
    <row r="55" spans="1:43" s="26" customFormat="1" x14ac:dyDescent="0.35">
      <c r="A55" s="26" t="s">
        <v>126</v>
      </c>
      <c r="B55" s="26" t="s">
        <v>119</v>
      </c>
      <c r="C55" s="26" t="s">
        <v>97</v>
      </c>
      <c r="D55" s="26" t="s">
        <v>89</v>
      </c>
      <c r="E55" s="26" t="s">
        <v>174</v>
      </c>
      <c r="F55" s="35" t="s">
        <v>119</v>
      </c>
      <c r="G55" s="32" t="s">
        <v>119</v>
      </c>
      <c r="H55" s="32" t="s">
        <v>119</v>
      </c>
      <c r="I55" s="32" t="s">
        <v>119</v>
      </c>
      <c r="J55" s="32" t="s">
        <v>119</v>
      </c>
      <c r="K55" s="32" t="s">
        <v>119</v>
      </c>
      <c r="L55" s="32" t="s">
        <v>119</v>
      </c>
      <c r="M55" s="36">
        <v>6983</v>
      </c>
      <c r="N55" s="36">
        <v>8430</v>
      </c>
      <c r="O55" s="29">
        <v>15413</v>
      </c>
      <c r="P55" s="33" t="s">
        <v>119</v>
      </c>
      <c r="Q55" s="33" t="s">
        <v>119</v>
      </c>
      <c r="R55" s="33" t="s">
        <v>119</v>
      </c>
      <c r="S55" s="33" t="s">
        <v>119</v>
      </c>
      <c r="T55" s="33" t="s">
        <v>119</v>
      </c>
      <c r="U55" s="33" t="s">
        <v>119</v>
      </c>
      <c r="V55" s="33" t="s">
        <v>119</v>
      </c>
      <c r="W55" s="33" t="s">
        <v>119</v>
      </c>
      <c r="X55" s="33" t="s">
        <v>119</v>
      </c>
      <c r="Y55" s="33" t="s">
        <v>119</v>
      </c>
      <c r="Z55" s="33" t="s">
        <v>119</v>
      </c>
      <c r="AA55" s="33" t="s">
        <v>119</v>
      </c>
      <c r="AB55" s="33" t="s">
        <v>119</v>
      </c>
      <c r="AC55" s="33" t="s">
        <v>119</v>
      </c>
      <c r="AD55" s="33" t="s">
        <v>119</v>
      </c>
      <c r="AE55" s="33" t="s">
        <v>119</v>
      </c>
      <c r="AF55" s="33" t="s">
        <v>119</v>
      </c>
      <c r="AG55" s="33" t="s">
        <v>119</v>
      </c>
      <c r="AH55" s="32" t="s">
        <v>119</v>
      </c>
      <c r="AI55" s="30">
        <v>199483.16</v>
      </c>
      <c r="AJ55" s="30">
        <v>507784.15</v>
      </c>
      <c r="AK55" s="30">
        <v>64154.83285714285</v>
      </c>
      <c r="AL55" s="30">
        <v>0</v>
      </c>
      <c r="AM55" s="30">
        <v>0</v>
      </c>
      <c r="AN55" s="30">
        <v>39479.300000000003</v>
      </c>
      <c r="AO55" s="32" t="s">
        <v>119</v>
      </c>
      <c r="AP55" s="32" t="s">
        <v>119</v>
      </c>
      <c r="AQ55" s="30">
        <v>103634.13285714286</v>
      </c>
    </row>
    <row r="56" spans="1:43" s="26" customFormat="1" x14ac:dyDescent="0.35">
      <c r="A56" s="26" t="s">
        <v>126</v>
      </c>
      <c r="B56" s="26" t="s">
        <v>119</v>
      </c>
      <c r="C56" s="26" t="s">
        <v>102</v>
      </c>
      <c r="D56" s="26" t="s">
        <v>89</v>
      </c>
      <c r="E56" s="26" t="s">
        <v>184</v>
      </c>
      <c r="F56" s="35" t="s">
        <v>119</v>
      </c>
      <c r="G56" s="32" t="s">
        <v>119</v>
      </c>
      <c r="H56" s="32" t="s">
        <v>119</v>
      </c>
      <c r="I56" s="32" t="s">
        <v>119</v>
      </c>
      <c r="J56" s="32" t="s">
        <v>119</v>
      </c>
      <c r="K56" s="32" t="s">
        <v>119</v>
      </c>
      <c r="L56" s="32" t="s">
        <v>119</v>
      </c>
      <c r="M56" s="36">
        <v>4295</v>
      </c>
      <c r="N56" s="36">
        <v>3372</v>
      </c>
      <c r="O56" s="29">
        <v>7667</v>
      </c>
      <c r="P56" s="33" t="s">
        <v>119</v>
      </c>
      <c r="Q56" s="33" t="s">
        <v>119</v>
      </c>
      <c r="R56" s="33" t="s">
        <v>119</v>
      </c>
      <c r="S56" s="33" t="s">
        <v>119</v>
      </c>
      <c r="T56" s="33" t="s">
        <v>119</v>
      </c>
      <c r="U56" s="33" t="s">
        <v>119</v>
      </c>
      <c r="V56" s="33" t="s">
        <v>119</v>
      </c>
      <c r="W56" s="33" t="s">
        <v>119</v>
      </c>
      <c r="X56" s="33" t="s">
        <v>119</v>
      </c>
      <c r="Y56" s="33" t="s">
        <v>119</v>
      </c>
      <c r="Z56" s="33" t="s">
        <v>119</v>
      </c>
      <c r="AA56" s="33" t="s">
        <v>119</v>
      </c>
      <c r="AB56" s="33" t="s">
        <v>119</v>
      </c>
      <c r="AC56" s="33" t="s">
        <v>119</v>
      </c>
      <c r="AD56" s="33" t="s">
        <v>119</v>
      </c>
      <c r="AE56" s="33" t="s">
        <v>119</v>
      </c>
      <c r="AF56" s="33" t="s">
        <v>119</v>
      </c>
      <c r="AG56" s="33" t="s">
        <v>119</v>
      </c>
      <c r="AH56" s="32" t="s">
        <v>119</v>
      </c>
      <c r="AI56" s="30">
        <v>105911.85</v>
      </c>
      <c r="AJ56" s="30">
        <v>300891</v>
      </c>
      <c r="AK56" s="30">
        <v>41054.978571428597</v>
      </c>
      <c r="AL56" s="30">
        <v>0</v>
      </c>
      <c r="AM56" s="30">
        <v>697.30626000000007</v>
      </c>
      <c r="AN56" s="30">
        <v>12279.4</v>
      </c>
      <c r="AO56" s="32" t="s">
        <v>119</v>
      </c>
      <c r="AP56" s="32" t="s">
        <v>119</v>
      </c>
      <c r="AQ56" s="30">
        <v>54031.684831428596</v>
      </c>
    </row>
    <row r="57" spans="1:43" s="26" customFormat="1" x14ac:dyDescent="0.35">
      <c r="A57" s="26" t="s">
        <v>126</v>
      </c>
      <c r="B57" s="26" t="s">
        <v>119</v>
      </c>
      <c r="C57" s="26" t="s">
        <v>110</v>
      </c>
      <c r="D57" s="26" t="s">
        <v>89</v>
      </c>
      <c r="E57" s="26" t="s">
        <v>149</v>
      </c>
      <c r="F57" s="35" t="s">
        <v>119</v>
      </c>
      <c r="G57" s="32" t="s">
        <v>119</v>
      </c>
      <c r="H57" s="32" t="s">
        <v>119</v>
      </c>
      <c r="I57" s="32" t="s">
        <v>119</v>
      </c>
      <c r="J57" s="32" t="s">
        <v>119</v>
      </c>
      <c r="K57" s="32" t="s">
        <v>119</v>
      </c>
      <c r="L57" s="32" t="s">
        <v>119</v>
      </c>
      <c r="M57" s="36">
        <v>1147</v>
      </c>
      <c r="N57" s="36">
        <v>838</v>
      </c>
      <c r="O57" s="29">
        <v>1985</v>
      </c>
      <c r="P57" s="33" t="s">
        <v>119</v>
      </c>
      <c r="Q57" s="33" t="s">
        <v>119</v>
      </c>
      <c r="R57" s="33" t="s">
        <v>119</v>
      </c>
      <c r="S57" s="33" t="s">
        <v>119</v>
      </c>
      <c r="T57" s="33" t="s">
        <v>119</v>
      </c>
      <c r="U57" s="33" t="s">
        <v>119</v>
      </c>
      <c r="V57" s="33" t="s">
        <v>119</v>
      </c>
      <c r="W57" s="33" t="s">
        <v>119</v>
      </c>
      <c r="X57" s="33" t="s">
        <v>119</v>
      </c>
      <c r="Y57" s="33" t="s">
        <v>119</v>
      </c>
      <c r="Z57" s="33" t="s">
        <v>119</v>
      </c>
      <c r="AA57" s="33" t="s">
        <v>119</v>
      </c>
      <c r="AB57" s="33" t="s">
        <v>119</v>
      </c>
      <c r="AC57" s="33" t="s">
        <v>119</v>
      </c>
      <c r="AD57" s="33" t="s">
        <v>119</v>
      </c>
      <c r="AE57" s="33" t="s">
        <v>119</v>
      </c>
      <c r="AF57" s="33" t="s">
        <v>119</v>
      </c>
      <c r="AG57" s="33" t="s">
        <v>119</v>
      </c>
      <c r="AH57" s="32" t="s">
        <v>119</v>
      </c>
      <c r="AI57" s="30">
        <v>31741.73</v>
      </c>
      <c r="AJ57" s="30">
        <v>78330.39</v>
      </c>
      <c r="AK57" s="30">
        <v>10087.835714285715</v>
      </c>
      <c r="AL57" s="30">
        <v>1323.6587180961355</v>
      </c>
      <c r="AM57" s="30">
        <v>0</v>
      </c>
      <c r="AN57" s="30">
        <v>3121.2999999999997</v>
      </c>
      <c r="AO57" s="32" t="s">
        <v>119</v>
      </c>
      <c r="AP57" s="32" t="s">
        <v>119</v>
      </c>
      <c r="AQ57" s="30">
        <v>14532.79443238185</v>
      </c>
    </row>
    <row r="58" spans="1:43" s="26" customFormat="1" x14ac:dyDescent="0.35">
      <c r="A58" s="26" t="s">
        <v>126</v>
      </c>
      <c r="B58" s="26" t="s">
        <v>119</v>
      </c>
      <c r="C58" s="26" t="s">
        <v>88</v>
      </c>
      <c r="D58" s="26" t="s">
        <v>89</v>
      </c>
      <c r="E58" s="26" t="s">
        <v>174</v>
      </c>
      <c r="F58" s="35" t="s">
        <v>119</v>
      </c>
      <c r="G58" s="32" t="s">
        <v>119</v>
      </c>
      <c r="H58" s="32" t="s">
        <v>119</v>
      </c>
      <c r="I58" s="32" t="s">
        <v>119</v>
      </c>
      <c r="J58" s="32" t="s">
        <v>119</v>
      </c>
      <c r="K58" s="32" t="s">
        <v>119</v>
      </c>
      <c r="L58" s="32" t="s">
        <v>119</v>
      </c>
      <c r="M58" s="36">
        <v>2246</v>
      </c>
      <c r="N58" s="36">
        <v>1234</v>
      </c>
      <c r="O58" s="29">
        <v>3480</v>
      </c>
      <c r="P58" s="33" t="s">
        <v>119</v>
      </c>
      <c r="Q58" s="33" t="s">
        <v>119</v>
      </c>
      <c r="R58" s="33" t="s">
        <v>119</v>
      </c>
      <c r="S58" s="33" t="s">
        <v>119</v>
      </c>
      <c r="T58" s="33" t="s">
        <v>119</v>
      </c>
      <c r="U58" s="33" t="s">
        <v>119</v>
      </c>
      <c r="V58" s="33" t="s">
        <v>119</v>
      </c>
      <c r="W58" s="33" t="s">
        <v>119</v>
      </c>
      <c r="X58" s="33" t="s">
        <v>119</v>
      </c>
      <c r="Y58" s="33" t="s">
        <v>119</v>
      </c>
      <c r="Z58" s="33" t="s">
        <v>119</v>
      </c>
      <c r="AA58" s="33" t="s">
        <v>119</v>
      </c>
      <c r="AB58" s="33" t="s">
        <v>119</v>
      </c>
      <c r="AC58" s="33" t="s">
        <v>119</v>
      </c>
      <c r="AD58" s="33" t="s">
        <v>119</v>
      </c>
      <c r="AE58" s="33" t="s">
        <v>119</v>
      </c>
      <c r="AF58" s="33" t="s">
        <v>119</v>
      </c>
      <c r="AG58" s="33" t="s">
        <v>119</v>
      </c>
      <c r="AH58" s="32" t="s">
        <v>119</v>
      </c>
      <c r="AI58" s="30">
        <v>46634.05</v>
      </c>
      <c r="AJ58" s="30">
        <v>156709.64000000001</v>
      </c>
      <c r="AK58" s="30">
        <v>22160.821428571431</v>
      </c>
      <c r="AL58" s="30">
        <v>2746.4472724521893</v>
      </c>
      <c r="AM58" s="30">
        <v>0</v>
      </c>
      <c r="AN58" s="30">
        <v>2881.2</v>
      </c>
      <c r="AO58" s="32" t="s">
        <v>119</v>
      </c>
      <c r="AP58" s="32" t="s">
        <v>119</v>
      </c>
      <c r="AQ58" s="30">
        <v>27788.468701023648</v>
      </c>
    </row>
    <row r="59" spans="1:43" s="26" customFormat="1" x14ac:dyDescent="0.35">
      <c r="A59" s="26" t="s">
        <v>126</v>
      </c>
      <c r="B59" s="26" t="s">
        <v>119</v>
      </c>
      <c r="C59" s="26" t="s">
        <v>92</v>
      </c>
      <c r="D59" s="26" t="s">
        <v>89</v>
      </c>
      <c r="E59" s="26" t="s">
        <v>181</v>
      </c>
      <c r="F59" s="35" t="s">
        <v>119</v>
      </c>
      <c r="G59" s="32" t="s">
        <v>119</v>
      </c>
      <c r="H59" s="32" t="s">
        <v>119</v>
      </c>
      <c r="I59" s="32" t="s">
        <v>119</v>
      </c>
      <c r="J59" s="32" t="s">
        <v>119</v>
      </c>
      <c r="K59" s="32" t="s">
        <v>119</v>
      </c>
      <c r="L59" s="32" t="s">
        <v>119</v>
      </c>
      <c r="M59" s="36">
        <v>1117</v>
      </c>
      <c r="N59" s="36">
        <v>2731</v>
      </c>
      <c r="O59" s="29">
        <v>3848</v>
      </c>
      <c r="P59" s="33" t="s">
        <v>119</v>
      </c>
      <c r="Q59" s="33" t="s">
        <v>119</v>
      </c>
      <c r="R59" s="33" t="s">
        <v>119</v>
      </c>
      <c r="S59" s="33" t="s">
        <v>119</v>
      </c>
      <c r="T59" s="33" t="s">
        <v>119</v>
      </c>
      <c r="U59" s="33" t="s">
        <v>119</v>
      </c>
      <c r="V59" s="33" t="s">
        <v>119</v>
      </c>
      <c r="W59" s="33" t="s">
        <v>119</v>
      </c>
      <c r="X59" s="33" t="s">
        <v>119</v>
      </c>
      <c r="Y59" s="33" t="s">
        <v>119</v>
      </c>
      <c r="Z59" s="33" t="s">
        <v>119</v>
      </c>
      <c r="AA59" s="33" t="s">
        <v>119</v>
      </c>
      <c r="AB59" s="33" t="s">
        <v>119</v>
      </c>
      <c r="AC59" s="33" t="s">
        <v>119</v>
      </c>
      <c r="AD59" s="33" t="s">
        <v>119</v>
      </c>
      <c r="AE59" s="33" t="s">
        <v>119</v>
      </c>
      <c r="AF59" s="33" t="s">
        <v>119</v>
      </c>
      <c r="AG59" s="33" t="s">
        <v>119</v>
      </c>
      <c r="AH59" s="32" t="s">
        <v>119</v>
      </c>
      <c r="AI59" s="30">
        <v>38282.57</v>
      </c>
      <c r="AJ59" s="30">
        <v>98506.53</v>
      </c>
      <c r="AK59" s="30">
        <v>13416.331428571431</v>
      </c>
      <c r="AL59" s="30">
        <v>0</v>
      </c>
      <c r="AM59" s="30">
        <v>0</v>
      </c>
      <c r="AN59" s="30">
        <v>13308.4</v>
      </c>
      <c r="AO59" s="32" t="s">
        <v>119</v>
      </c>
      <c r="AP59" s="32" t="s">
        <v>119</v>
      </c>
      <c r="AQ59" s="30">
        <v>26724.731428571431</v>
      </c>
    </row>
    <row r="60" spans="1:43" s="26" customFormat="1" x14ac:dyDescent="0.35">
      <c r="A60" s="26" t="s">
        <v>126</v>
      </c>
      <c r="B60" s="26" t="s">
        <v>119</v>
      </c>
      <c r="C60" s="26" t="s">
        <v>93</v>
      </c>
      <c r="D60" s="26" t="s">
        <v>89</v>
      </c>
      <c r="E60" s="26" t="s">
        <v>162</v>
      </c>
      <c r="F60" s="35" t="s">
        <v>119</v>
      </c>
      <c r="G60" s="32" t="s">
        <v>119</v>
      </c>
      <c r="H60" s="32" t="s">
        <v>119</v>
      </c>
      <c r="I60" s="32" t="s">
        <v>119</v>
      </c>
      <c r="J60" s="32" t="s">
        <v>119</v>
      </c>
      <c r="K60" s="32" t="s">
        <v>119</v>
      </c>
      <c r="L60" s="32" t="s">
        <v>119</v>
      </c>
      <c r="M60" s="36">
        <v>2946</v>
      </c>
      <c r="N60" s="36">
        <v>2062</v>
      </c>
      <c r="O60" s="29">
        <v>5008</v>
      </c>
      <c r="P60" s="33" t="s">
        <v>119</v>
      </c>
      <c r="Q60" s="33" t="s">
        <v>119</v>
      </c>
      <c r="R60" s="33" t="s">
        <v>119</v>
      </c>
      <c r="S60" s="33" t="s">
        <v>119</v>
      </c>
      <c r="T60" s="33" t="s">
        <v>119</v>
      </c>
      <c r="U60" s="33" t="s">
        <v>119</v>
      </c>
      <c r="V60" s="33" t="s">
        <v>119</v>
      </c>
      <c r="W60" s="33" t="s">
        <v>119</v>
      </c>
      <c r="X60" s="33" t="s">
        <v>119</v>
      </c>
      <c r="Y60" s="33" t="s">
        <v>119</v>
      </c>
      <c r="Z60" s="33" t="s">
        <v>119</v>
      </c>
      <c r="AA60" s="33" t="s">
        <v>119</v>
      </c>
      <c r="AB60" s="33" t="s">
        <v>119</v>
      </c>
      <c r="AC60" s="33" t="s">
        <v>119</v>
      </c>
      <c r="AD60" s="33" t="s">
        <v>119</v>
      </c>
      <c r="AE60" s="33" t="s">
        <v>119</v>
      </c>
      <c r="AF60" s="33" t="s">
        <v>119</v>
      </c>
      <c r="AG60" s="33" t="s">
        <v>119</v>
      </c>
      <c r="AH60" s="32" t="s">
        <v>119</v>
      </c>
      <c r="AI60" s="30">
        <v>72954.55</v>
      </c>
      <c r="AJ60" s="30">
        <v>205879.38</v>
      </c>
      <c r="AK60" s="30">
        <v>27315.17</v>
      </c>
      <c r="AL60" s="30">
        <v>0</v>
      </c>
      <c r="AM60" s="30">
        <v>0</v>
      </c>
      <c r="AN60" s="30">
        <v>11147.5</v>
      </c>
      <c r="AO60" s="32" t="s">
        <v>119</v>
      </c>
      <c r="AP60" s="32" t="s">
        <v>119</v>
      </c>
      <c r="AQ60" s="30">
        <v>38462.67</v>
      </c>
    </row>
    <row r="61" spans="1:43" s="26" customFormat="1" x14ac:dyDescent="0.35">
      <c r="A61" s="26" t="s">
        <v>126</v>
      </c>
      <c r="B61" s="26" t="s">
        <v>119</v>
      </c>
      <c r="C61" s="26" t="s">
        <v>91</v>
      </c>
      <c r="D61" s="26" t="s">
        <v>89</v>
      </c>
      <c r="E61" s="26" t="s">
        <v>180</v>
      </c>
      <c r="F61" s="35" t="s">
        <v>119</v>
      </c>
      <c r="G61" s="32" t="s">
        <v>119</v>
      </c>
      <c r="H61" s="32" t="s">
        <v>119</v>
      </c>
      <c r="I61" s="32" t="s">
        <v>119</v>
      </c>
      <c r="J61" s="32" t="s">
        <v>119</v>
      </c>
      <c r="K61" s="32" t="s">
        <v>119</v>
      </c>
      <c r="L61" s="32" t="s">
        <v>119</v>
      </c>
      <c r="M61" s="36">
        <v>6386</v>
      </c>
      <c r="N61" s="36">
        <v>3625</v>
      </c>
      <c r="O61" s="29">
        <v>10011</v>
      </c>
      <c r="P61" s="33" t="s">
        <v>119</v>
      </c>
      <c r="Q61" s="33" t="s">
        <v>119</v>
      </c>
      <c r="R61" s="33" t="s">
        <v>119</v>
      </c>
      <c r="S61" s="33" t="s">
        <v>119</v>
      </c>
      <c r="T61" s="33" t="s">
        <v>119</v>
      </c>
      <c r="U61" s="33" t="s">
        <v>119</v>
      </c>
      <c r="V61" s="33" t="s">
        <v>119</v>
      </c>
      <c r="W61" s="33" t="s">
        <v>119</v>
      </c>
      <c r="X61" s="33" t="s">
        <v>119</v>
      </c>
      <c r="Y61" s="33" t="s">
        <v>119</v>
      </c>
      <c r="Z61" s="33" t="s">
        <v>119</v>
      </c>
      <c r="AA61" s="33" t="s">
        <v>119</v>
      </c>
      <c r="AB61" s="33" t="s">
        <v>119</v>
      </c>
      <c r="AC61" s="33" t="s">
        <v>119</v>
      </c>
      <c r="AD61" s="33" t="s">
        <v>119</v>
      </c>
      <c r="AE61" s="33" t="s">
        <v>119</v>
      </c>
      <c r="AF61" s="33" t="s">
        <v>119</v>
      </c>
      <c r="AG61" s="33" t="s">
        <v>119</v>
      </c>
      <c r="AH61" s="32" t="s">
        <v>119</v>
      </c>
      <c r="AI61" s="30">
        <v>230442.26</v>
      </c>
      <c r="AJ61" s="30">
        <v>521950.63</v>
      </c>
      <c r="AK61" s="30">
        <v>59656.355714285732</v>
      </c>
      <c r="AL61" s="30">
        <v>0</v>
      </c>
      <c r="AM61" s="30">
        <v>0</v>
      </c>
      <c r="AN61" s="30">
        <v>3052.7</v>
      </c>
      <c r="AO61" s="32" t="s">
        <v>119</v>
      </c>
      <c r="AP61" s="32" t="s">
        <v>119</v>
      </c>
      <c r="AQ61" s="30">
        <v>62709.055714285729</v>
      </c>
    </row>
    <row r="62" spans="1:43" s="26" customFormat="1" x14ac:dyDescent="0.35">
      <c r="A62" s="26" t="s">
        <v>126</v>
      </c>
      <c r="B62" s="26" t="s">
        <v>119</v>
      </c>
      <c r="C62" s="26" t="s">
        <v>96</v>
      </c>
      <c r="D62" s="26" t="s">
        <v>89</v>
      </c>
      <c r="E62" s="26" t="s">
        <v>149</v>
      </c>
      <c r="F62" s="35" t="s">
        <v>119</v>
      </c>
      <c r="G62" s="32" t="s">
        <v>119</v>
      </c>
      <c r="H62" s="32" t="s">
        <v>119</v>
      </c>
      <c r="I62" s="32" t="s">
        <v>119</v>
      </c>
      <c r="J62" s="32" t="s">
        <v>119</v>
      </c>
      <c r="K62" s="32" t="s">
        <v>119</v>
      </c>
      <c r="L62" s="32" t="s">
        <v>119</v>
      </c>
      <c r="M62" s="36">
        <v>103</v>
      </c>
      <c r="N62" s="36">
        <v>105</v>
      </c>
      <c r="O62" s="29">
        <v>208</v>
      </c>
      <c r="P62" s="33" t="s">
        <v>119</v>
      </c>
      <c r="Q62" s="33" t="s">
        <v>119</v>
      </c>
      <c r="R62" s="33" t="s">
        <v>119</v>
      </c>
      <c r="S62" s="33" t="s">
        <v>119</v>
      </c>
      <c r="T62" s="33" t="s">
        <v>119</v>
      </c>
      <c r="U62" s="33" t="s">
        <v>119</v>
      </c>
      <c r="V62" s="33" t="s">
        <v>119</v>
      </c>
      <c r="W62" s="33" t="s">
        <v>119</v>
      </c>
      <c r="X62" s="33" t="s">
        <v>119</v>
      </c>
      <c r="Y62" s="33" t="s">
        <v>119</v>
      </c>
      <c r="Z62" s="33" t="s">
        <v>119</v>
      </c>
      <c r="AA62" s="33" t="s">
        <v>119</v>
      </c>
      <c r="AB62" s="33" t="s">
        <v>119</v>
      </c>
      <c r="AC62" s="33" t="s">
        <v>119</v>
      </c>
      <c r="AD62" s="33" t="s">
        <v>119</v>
      </c>
      <c r="AE62" s="33" t="s">
        <v>119</v>
      </c>
      <c r="AF62" s="33" t="s">
        <v>119</v>
      </c>
      <c r="AG62" s="33" t="s">
        <v>119</v>
      </c>
      <c r="AH62" s="32" t="s">
        <v>119</v>
      </c>
      <c r="AI62" s="30">
        <v>3544.4</v>
      </c>
      <c r="AJ62" s="30">
        <v>10629.51</v>
      </c>
      <c r="AK62" s="30">
        <v>1518.5014285714285</v>
      </c>
      <c r="AL62" s="30">
        <v>0</v>
      </c>
      <c r="AM62" s="30">
        <v>0</v>
      </c>
      <c r="AN62" s="30">
        <v>240.1</v>
      </c>
      <c r="AO62" s="32" t="s">
        <v>119</v>
      </c>
      <c r="AP62" s="32" t="s">
        <v>119</v>
      </c>
      <c r="AQ62" s="30">
        <v>1758.6014285714284</v>
      </c>
    </row>
    <row r="63" spans="1:43" s="26" customFormat="1" x14ac:dyDescent="0.35">
      <c r="A63" s="26" t="s">
        <v>126</v>
      </c>
      <c r="B63" s="26" t="s">
        <v>119</v>
      </c>
      <c r="C63" s="26" t="s">
        <v>99</v>
      </c>
      <c r="D63" s="26" t="s">
        <v>89</v>
      </c>
      <c r="E63" s="26" t="s">
        <v>152</v>
      </c>
      <c r="F63" s="35" t="s">
        <v>119</v>
      </c>
      <c r="G63" s="32" t="s">
        <v>119</v>
      </c>
      <c r="H63" s="32" t="s">
        <v>119</v>
      </c>
      <c r="I63" s="32" t="s">
        <v>119</v>
      </c>
      <c r="J63" s="32" t="s">
        <v>119</v>
      </c>
      <c r="K63" s="32" t="s">
        <v>119</v>
      </c>
      <c r="L63" s="32" t="s">
        <v>119</v>
      </c>
      <c r="M63" s="36">
        <v>1639</v>
      </c>
      <c r="N63" s="36">
        <v>1623</v>
      </c>
      <c r="O63" s="29">
        <v>3262</v>
      </c>
      <c r="P63" s="33" t="s">
        <v>119</v>
      </c>
      <c r="Q63" s="33" t="s">
        <v>119</v>
      </c>
      <c r="R63" s="33" t="s">
        <v>119</v>
      </c>
      <c r="S63" s="33" t="s">
        <v>119</v>
      </c>
      <c r="T63" s="33" t="s">
        <v>119</v>
      </c>
      <c r="U63" s="33" t="s">
        <v>119</v>
      </c>
      <c r="V63" s="33" t="s">
        <v>119</v>
      </c>
      <c r="W63" s="33" t="s">
        <v>119</v>
      </c>
      <c r="X63" s="33" t="s">
        <v>119</v>
      </c>
      <c r="Y63" s="33" t="s">
        <v>119</v>
      </c>
      <c r="Z63" s="33" t="s">
        <v>119</v>
      </c>
      <c r="AA63" s="33" t="s">
        <v>119</v>
      </c>
      <c r="AB63" s="33" t="s">
        <v>119</v>
      </c>
      <c r="AC63" s="33" t="s">
        <v>119</v>
      </c>
      <c r="AD63" s="33" t="s">
        <v>119</v>
      </c>
      <c r="AE63" s="33" t="s">
        <v>119</v>
      </c>
      <c r="AF63" s="33" t="s">
        <v>119</v>
      </c>
      <c r="AG63" s="33" t="s">
        <v>119</v>
      </c>
      <c r="AH63" s="32" t="s">
        <v>119</v>
      </c>
      <c r="AI63" s="30">
        <v>17286.54</v>
      </c>
      <c r="AJ63" s="30">
        <v>119357.95000000001</v>
      </c>
      <c r="AK63" s="30">
        <v>3484.2357142857163</v>
      </c>
      <c r="AL63" s="30">
        <v>0</v>
      </c>
      <c r="AM63" s="30">
        <v>0</v>
      </c>
      <c r="AN63" s="30">
        <v>6482.7</v>
      </c>
      <c r="AO63" s="32" t="s">
        <v>119</v>
      </c>
      <c r="AP63" s="32" t="s">
        <v>119</v>
      </c>
      <c r="AQ63" s="30">
        <v>9966.9357142857152</v>
      </c>
    </row>
    <row r="64" spans="1:43" s="26" customFormat="1" x14ac:dyDescent="0.35">
      <c r="A64" s="26" t="s">
        <v>126</v>
      </c>
      <c r="B64" s="26" t="s">
        <v>119</v>
      </c>
      <c r="C64" s="26" t="s">
        <v>104</v>
      </c>
      <c r="D64" s="26" t="s">
        <v>89</v>
      </c>
      <c r="E64" s="26" t="s">
        <v>185</v>
      </c>
      <c r="F64" s="35" t="s">
        <v>119</v>
      </c>
      <c r="G64" s="32" t="s">
        <v>119</v>
      </c>
      <c r="H64" s="32" t="s">
        <v>119</v>
      </c>
      <c r="I64" s="32" t="s">
        <v>119</v>
      </c>
      <c r="J64" s="32" t="s">
        <v>119</v>
      </c>
      <c r="K64" s="32" t="s">
        <v>119</v>
      </c>
      <c r="L64" s="32" t="s">
        <v>119</v>
      </c>
      <c r="M64" s="36">
        <v>2747</v>
      </c>
      <c r="N64" s="36">
        <v>1471</v>
      </c>
      <c r="O64" s="29">
        <v>4218</v>
      </c>
      <c r="P64" s="33" t="s">
        <v>119</v>
      </c>
      <c r="Q64" s="33" t="s">
        <v>119</v>
      </c>
      <c r="R64" s="33" t="s">
        <v>119</v>
      </c>
      <c r="S64" s="33" t="s">
        <v>119</v>
      </c>
      <c r="T64" s="33" t="s">
        <v>119</v>
      </c>
      <c r="U64" s="33" t="s">
        <v>119</v>
      </c>
      <c r="V64" s="33" t="s">
        <v>119</v>
      </c>
      <c r="W64" s="33" t="s">
        <v>119</v>
      </c>
      <c r="X64" s="33" t="s">
        <v>119</v>
      </c>
      <c r="Y64" s="33" t="s">
        <v>119</v>
      </c>
      <c r="Z64" s="33" t="s">
        <v>119</v>
      </c>
      <c r="AA64" s="33" t="s">
        <v>119</v>
      </c>
      <c r="AB64" s="33" t="s">
        <v>119</v>
      </c>
      <c r="AC64" s="33" t="s">
        <v>119</v>
      </c>
      <c r="AD64" s="33" t="s">
        <v>119</v>
      </c>
      <c r="AE64" s="33" t="s">
        <v>119</v>
      </c>
      <c r="AF64" s="33" t="s">
        <v>119</v>
      </c>
      <c r="AG64" s="33" t="s">
        <v>119</v>
      </c>
      <c r="AH64" s="32" t="s">
        <v>119</v>
      </c>
      <c r="AI64" s="30">
        <v>68395.31</v>
      </c>
      <c r="AJ64" s="30">
        <v>200588.74</v>
      </c>
      <c r="AK64" s="30">
        <v>25990.23428571429</v>
      </c>
      <c r="AL64" s="30">
        <v>127.82897174878633</v>
      </c>
      <c r="AM64" s="30">
        <v>0</v>
      </c>
      <c r="AN64" s="30">
        <v>6962.9</v>
      </c>
      <c r="AO64" s="32" t="s">
        <v>119</v>
      </c>
      <c r="AP64" s="32" t="s">
        <v>119</v>
      </c>
      <c r="AQ64" s="30">
        <v>33080.963257463074</v>
      </c>
    </row>
    <row r="65" spans="1:43" s="26" customFormat="1" x14ac:dyDescent="0.35">
      <c r="A65" s="26" t="s">
        <v>126</v>
      </c>
      <c r="B65" s="26" t="s">
        <v>119</v>
      </c>
      <c r="C65" s="26" t="s">
        <v>103</v>
      </c>
      <c r="D65" s="26" t="s">
        <v>89</v>
      </c>
      <c r="E65" s="26" t="s">
        <v>180</v>
      </c>
      <c r="F65" s="35" t="s">
        <v>119</v>
      </c>
      <c r="G65" s="32" t="s">
        <v>119</v>
      </c>
      <c r="H65" s="32" t="s">
        <v>119</v>
      </c>
      <c r="I65" s="32" t="s">
        <v>119</v>
      </c>
      <c r="J65" s="32" t="s">
        <v>119</v>
      </c>
      <c r="K65" s="32" t="s">
        <v>119</v>
      </c>
      <c r="L65" s="32" t="s">
        <v>119</v>
      </c>
      <c r="M65" s="36">
        <v>1440</v>
      </c>
      <c r="N65" s="36">
        <v>891</v>
      </c>
      <c r="O65" s="29">
        <v>2331</v>
      </c>
      <c r="P65" s="33" t="s">
        <v>119</v>
      </c>
      <c r="Q65" s="33" t="s">
        <v>119</v>
      </c>
      <c r="R65" s="33" t="s">
        <v>119</v>
      </c>
      <c r="S65" s="33" t="s">
        <v>119</v>
      </c>
      <c r="T65" s="33" t="s">
        <v>119</v>
      </c>
      <c r="U65" s="33" t="s">
        <v>119</v>
      </c>
      <c r="V65" s="33" t="s">
        <v>119</v>
      </c>
      <c r="W65" s="33" t="s">
        <v>119</v>
      </c>
      <c r="X65" s="33" t="s">
        <v>119</v>
      </c>
      <c r="Y65" s="33" t="s">
        <v>119</v>
      </c>
      <c r="Z65" s="33" t="s">
        <v>119</v>
      </c>
      <c r="AA65" s="33" t="s">
        <v>119</v>
      </c>
      <c r="AB65" s="33" t="s">
        <v>119</v>
      </c>
      <c r="AC65" s="33" t="s">
        <v>119</v>
      </c>
      <c r="AD65" s="33" t="s">
        <v>119</v>
      </c>
      <c r="AE65" s="33" t="s">
        <v>119</v>
      </c>
      <c r="AF65" s="33" t="s">
        <v>119</v>
      </c>
      <c r="AG65" s="33" t="s">
        <v>119</v>
      </c>
      <c r="AH65" s="32" t="s">
        <v>119</v>
      </c>
      <c r="AI65" s="30">
        <v>36449.94</v>
      </c>
      <c r="AJ65" s="30">
        <v>133045.51</v>
      </c>
      <c r="AK65" s="30">
        <v>8561.8014285714271</v>
      </c>
      <c r="AL65" s="30">
        <v>0</v>
      </c>
      <c r="AM65" s="30">
        <v>0</v>
      </c>
      <c r="AN65" s="30">
        <v>1646.3999999999999</v>
      </c>
      <c r="AO65" s="32" t="s">
        <v>119</v>
      </c>
      <c r="AP65" s="32" t="s">
        <v>119</v>
      </c>
      <c r="AQ65" s="30">
        <v>10208.201428571427</v>
      </c>
    </row>
    <row r="66" spans="1:43" s="26" customFormat="1" x14ac:dyDescent="0.35">
      <c r="A66" s="26" t="s">
        <v>126</v>
      </c>
      <c r="B66" s="26" t="s">
        <v>119</v>
      </c>
      <c r="C66" s="26" t="s">
        <v>94</v>
      </c>
      <c r="D66" s="26" t="s">
        <v>89</v>
      </c>
      <c r="E66" s="26" t="s">
        <v>174</v>
      </c>
      <c r="F66" s="35" t="s">
        <v>119</v>
      </c>
      <c r="G66" s="32" t="s">
        <v>119</v>
      </c>
      <c r="H66" s="32" t="s">
        <v>119</v>
      </c>
      <c r="I66" s="32" t="s">
        <v>119</v>
      </c>
      <c r="J66" s="32" t="s">
        <v>119</v>
      </c>
      <c r="K66" s="32" t="s">
        <v>119</v>
      </c>
      <c r="L66" s="32" t="s">
        <v>119</v>
      </c>
      <c r="M66" s="36">
        <v>3275</v>
      </c>
      <c r="N66" s="36">
        <v>2398</v>
      </c>
      <c r="O66" s="29">
        <v>5673</v>
      </c>
      <c r="P66" s="33" t="s">
        <v>119</v>
      </c>
      <c r="Q66" s="33" t="s">
        <v>119</v>
      </c>
      <c r="R66" s="33" t="s">
        <v>119</v>
      </c>
      <c r="S66" s="33" t="s">
        <v>119</v>
      </c>
      <c r="T66" s="33" t="s">
        <v>119</v>
      </c>
      <c r="U66" s="33" t="s">
        <v>119</v>
      </c>
      <c r="V66" s="33" t="s">
        <v>119</v>
      </c>
      <c r="W66" s="33" t="s">
        <v>119</v>
      </c>
      <c r="X66" s="33" t="s">
        <v>119</v>
      </c>
      <c r="Y66" s="33" t="s">
        <v>119</v>
      </c>
      <c r="Z66" s="33" t="s">
        <v>119</v>
      </c>
      <c r="AA66" s="33" t="s">
        <v>119</v>
      </c>
      <c r="AB66" s="33" t="s">
        <v>119</v>
      </c>
      <c r="AC66" s="33" t="s">
        <v>119</v>
      </c>
      <c r="AD66" s="33" t="s">
        <v>119</v>
      </c>
      <c r="AE66" s="33" t="s">
        <v>119</v>
      </c>
      <c r="AF66" s="33" t="s">
        <v>119</v>
      </c>
      <c r="AG66" s="33" t="s">
        <v>119</v>
      </c>
      <c r="AH66" s="32" t="s">
        <v>119</v>
      </c>
      <c r="AI66" s="30">
        <v>130495.63</v>
      </c>
      <c r="AJ66" s="30">
        <v>269651.42</v>
      </c>
      <c r="AK66" s="30">
        <v>30623.671428571426</v>
      </c>
      <c r="AL66" s="30">
        <v>0</v>
      </c>
      <c r="AM66" s="30">
        <v>0</v>
      </c>
      <c r="AN66" s="30">
        <v>18384.8</v>
      </c>
      <c r="AO66" s="32" t="s">
        <v>119</v>
      </c>
      <c r="AP66" s="32" t="s">
        <v>119</v>
      </c>
      <c r="AQ66" s="30">
        <v>49008.471428571429</v>
      </c>
    </row>
    <row r="67" spans="1:43" s="26" customFormat="1" x14ac:dyDescent="0.35">
      <c r="A67" s="26" t="s">
        <v>126</v>
      </c>
      <c r="B67" s="26" t="s">
        <v>119</v>
      </c>
      <c r="C67" s="26" t="s">
        <v>101</v>
      </c>
      <c r="D67" s="26" t="s">
        <v>89</v>
      </c>
      <c r="E67" s="26" t="s">
        <v>183</v>
      </c>
      <c r="F67" s="35" t="s">
        <v>119</v>
      </c>
      <c r="G67" s="32" t="s">
        <v>119</v>
      </c>
      <c r="H67" s="32" t="s">
        <v>119</v>
      </c>
      <c r="I67" s="32" t="s">
        <v>119</v>
      </c>
      <c r="J67" s="32" t="s">
        <v>119</v>
      </c>
      <c r="K67" s="32" t="s">
        <v>119</v>
      </c>
      <c r="L67" s="32" t="s">
        <v>119</v>
      </c>
      <c r="M67" s="36">
        <v>2611</v>
      </c>
      <c r="N67" s="36">
        <v>1083</v>
      </c>
      <c r="O67" s="29">
        <v>3694</v>
      </c>
      <c r="P67" s="33" t="s">
        <v>119</v>
      </c>
      <c r="Q67" s="33" t="s">
        <v>119</v>
      </c>
      <c r="R67" s="33" t="s">
        <v>119</v>
      </c>
      <c r="S67" s="33" t="s">
        <v>119</v>
      </c>
      <c r="T67" s="33" t="s">
        <v>119</v>
      </c>
      <c r="U67" s="33" t="s">
        <v>119</v>
      </c>
      <c r="V67" s="33" t="s">
        <v>119</v>
      </c>
      <c r="W67" s="33" t="s">
        <v>119</v>
      </c>
      <c r="X67" s="33" t="s">
        <v>119</v>
      </c>
      <c r="Y67" s="33" t="s">
        <v>119</v>
      </c>
      <c r="Z67" s="33" t="s">
        <v>119</v>
      </c>
      <c r="AA67" s="33" t="s">
        <v>119</v>
      </c>
      <c r="AB67" s="33" t="s">
        <v>119</v>
      </c>
      <c r="AC67" s="33" t="s">
        <v>119</v>
      </c>
      <c r="AD67" s="33" t="s">
        <v>119</v>
      </c>
      <c r="AE67" s="33" t="s">
        <v>119</v>
      </c>
      <c r="AF67" s="33" t="s">
        <v>119</v>
      </c>
      <c r="AG67" s="33" t="s">
        <v>119</v>
      </c>
      <c r="AH67" s="32" t="s">
        <v>119</v>
      </c>
      <c r="AI67" s="30">
        <v>40263.199999999997</v>
      </c>
      <c r="AJ67" s="30">
        <v>193393.46</v>
      </c>
      <c r="AK67" s="30">
        <v>21524.847142857147</v>
      </c>
      <c r="AL67" s="30">
        <v>0</v>
      </c>
      <c r="AM67" s="30">
        <v>0</v>
      </c>
      <c r="AN67" s="30">
        <v>686</v>
      </c>
      <c r="AO67" s="32" t="s">
        <v>119</v>
      </c>
      <c r="AP67" s="32" t="s">
        <v>119</v>
      </c>
      <c r="AQ67" s="30">
        <v>22210.847142857147</v>
      </c>
    </row>
    <row r="68" spans="1:43" s="26" customFormat="1" x14ac:dyDescent="0.35">
      <c r="A68" s="26" t="s">
        <v>125</v>
      </c>
      <c r="B68" s="26" t="s">
        <v>35</v>
      </c>
      <c r="C68" s="26" t="s">
        <v>34</v>
      </c>
      <c r="D68" s="26" t="s">
        <v>32</v>
      </c>
      <c r="E68" s="26" t="s">
        <v>149</v>
      </c>
      <c r="F68" s="27" t="s">
        <v>24</v>
      </c>
      <c r="G68" s="28">
        <v>2.6104096780309316</v>
      </c>
      <c r="H68" s="28">
        <v>1.0329378124339639</v>
      </c>
      <c r="I68" s="28">
        <v>1.8216737452324478</v>
      </c>
      <c r="J68" s="29">
        <v>2092</v>
      </c>
      <c r="K68" s="29">
        <v>1161</v>
      </c>
      <c r="L68" s="29">
        <v>3253</v>
      </c>
      <c r="M68" s="29">
        <v>21160</v>
      </c>
      <c r="N68" s="29">
        <v>10796</v>
      </c>
      <c r="O68" s="29">
        <v>31956</v>
      </c>
      <c r="P68" s="30">
        <v>58047082.891080663</v>
      </c>
      <c r="Q68" s="30">
        <v>85292326.931088686</v>
      </c>
      <c r="R68" s="30">
        <v>143339409.82216936</v>
      </c>
      <c r="S68" s="33" t="s">
        <v>119</v>
      </c>
      <c r="T68" s="31">
        <v>0.75</v>
      </c>
      <c r="U68" s="30">
        <v>3583485.2455542339</v>
      </c>
      <c r="V68" s="30">
        <v>2687613.9341656752</v>
      </c>
      <c r="W68" s="30">
        <v>57684288.62301141</v>
      </c>
      <c r="X68" s="30">
        <v>84759249.887769386</v>
      </c>
      <c r="Y68" s="30">
        <v>142443538.51078081</v>
      </c>
      <c r="Z68" s="30">
        <v>53406251.596507415</v>
      </c>
      <c r="AA68" s="30">
        <v>84481608.262909025</v>
      </c>
      <c r="AB68" s="30">
        <v>137887859.85941643</v>
      </c>
      <c r="AC68" s="30">
        <v>4278037.0265039951</v>
      </c>
      <c r="AD68" s="30">
        <v>277641.62486036122</v>
      </c>
      <c r="AE68" s="30">
        <v>4555678.6513643563</v>
      </c>
      <c r="AF68" s="31">
        <v>3.1982346823120802E-2</v>
      </c>
      <c r="AG68" s="30">
        <v>2027390.6176515811</v>
      </c>
      <c r="AH68" s="31">
        <v>1.4232941970183774E-2</v>
      </c>
      <c r="AI68" s="30">
        <v>654833.29</v>
      </c>
      <c r="AJ68" s="30">
        <v>1670669.58</v>
      </c>
      <c r="AK68" s="30">
        <v>196087.3628571429</v>
      </c>
      <c r="AL68" s="30">
        <v>0</v>
      </c>
      <c r="AM68" s="30">
        <v>0</v>
      </c>
      <c r="AN68" s="30">
        <v>48020</v>
      </c>
      <c r="AO68" s="30">
        <v>0</v>
      </c>
      <c r="AP68" s="32" t="s">
        <v>119</v>
      </c>
      <c r="AQ68" s="30">
        <v>2271497.9805087238</v>
      </c>
    </row>
    <row r="69" spans="1:43" s="26" customFormat="1" x14ac:dyDescent="0.35">
      <c r="A69" s="26" t="s">
        <v>125</v>
      </c>
      <c r="B69" s="26" t="s">
        <v>35</v>
      </c>
      <c r="C69" s="26" t="s">
        <v>85</v>
      </c>
      <c r="D69" s="26" t="s">
        <v>32</v>
      </c>
      <c r="E69" s="26" t="s">
        <v>156</v>
      </c>
      <c r="F69" s="27" t="s">
        <v>122</v>
      </c>
      <c r="G69" s="28">
        <v>2.3377973049549965</v>
      </c>
      <c r="H69" s="28">
        <v>1.0050582460245658</v>
      </c>
      <c r="I69" s="28">
        <v>1.6714277754897813</v>
      </c>
      <c r="J69" s="29">
        <v>572</v>
      </c>
      <c r="K69" s="29">
        <v>453</v>
      </c>
      <c r="L69" s="29">
        <v>1025</v>
      </c>
      <c r="M69" s="29">
        <v>5595</v>
      </c>
      <c r="N69" s="29">
        <v>4312</v>
      </c>
      <c r="O69" s="29">
        <v>9907</v>
      </c>
      <c r="P69" s="30">
        <v>14218553.425251858</v>
      </c>
      <c r="Q69" s="30">
        <v>35091859.158151053</v>
      </c>
      <c r="R69" s="30">
        <v>49310412.583402909</v>
      </c>
      <c r="S69" s="34" t="s">
        <v>119</v>
      </c>
      <c r="T69" s="31">
        <v>0.75</v>
      </c>
      <c r="U69" s="30">
        <v>1232760.3145850729</v>
      </c>
      <c r="V69" s="30">
        <v>924570.23593880469</v>
      </c>
      <c r="W69" s="30">
        <v>14129687.466344034</v>
      </c>
      <c r="X69" s="30">
        <v>34872535.038412608</v>
      </c>
      <c r="Y69" s="30">
        <v>49002222.504756644</v>
      </c>
      <c r="Z69" s="30">
        <v>12993473.123630436</v>
      </c>
      <c r="AA69" s="30">
        <v>33616113.379108705</v>
      </c>
      <c r="AB69" s="30">
        <v>46609586.502739139</v>
      </c>
      <c r="AC69" s="30">
        <v>1136214.3427135982</v>
      </c>
      <c r="AD69" s="30">
        <v>1256421.6593039036</v>
      </c>
      <c r="AE69" s="30">
        <v>2392636.0020175055</v>
      </c>
      <c r="AF69" s="31">
        <v>4.882709150151817E-2</v>
      </c>
      <c r="AG69" s="30">
        <v>369122.50639244373</v>
      </c>
      <c r="AH69" s="31">
        <v>7.5327707096675672E-3</v>
      </c>
      <c r="AI69" s="30">
        <v>171764.41</v>
      </c>
      <c r="AJ69" s="30">
        <v>563583.81000000006</v>
      </c>
      <c r="AK69" s="30">
        <v>76715.162857142874</v>
      </c>
      <c r="AL69" s="30">
        <v>0</v>
      </c>
      <c r="AM69" s="30">
        <v>0</v>
      </c>
      <c r="AN69" s="30">
        <v>18693.5</v>
      </c>
      <c r="AO69" s="30">
        <v>0</v>
      </c>
      <c r="AP69" s="32" t="s">
        <v>119</v>
      </c>
      <c r="AQ69" s="30">
        <v>464531.16924958659</v>
      </c>
    </row>
    <row r="70" spans="1:43" s="26" customFormat="1" x14ac:dyDescent="0.35">
      <c r="A70" s="26" t="s">
        <v>125</v>
      </c>
      <c r="B70" s="26" t="s">
        <v>35</v>
      </c>
      <c r="C70" s="26" t="s">
        <v>47</v>
      </c>
      <c r="D70" s="26" t="s">
        <v>32</v>
      </c>
      <c r="E70" s="26" t="s">
        <v>163</v>
      </c>
      <c r="F70" s="27" t="s">
        <v>24</v>
      </c>
      <c r="G70" s="28">
        <v>2.3240263435035673</v>
      </c>
      <c r="H70" s="28">
        <v>0.97615055907189408</v>
      </c>
      <c r="I70" s="28">
        <v>1.6500884512877307</v>
      </c>
      <c r="J70" s="29">
        <v>1313</v>
      </c>
      <c r="K70" s="29">
        <v>1055</v>
      </c>
      <c r="L70" s="29">
        <v>2368</v>
      </c>
      <c r="M70" s="29">
        <v>12784</v>
      </c>
      <c r="N70" s="29">
        <v>9967</v>
      </c>
      <c r="O70" s="29">
        <v>22751</v>
      </c>
      <c r="P70" s="30">
        <v>29500536.708849587</v>
      </c>
      <c r="Q70" s="30">
        <v>68946357.355122149</v>
      </c>
      <c r="R70" s="30">
        <v>98446894.063971728</v>
      </c>
      <c r="S70" s="33" t="s">
        <v>119</v>
      </c>
      <c r="T70" s="31">
        <v>0.75</v>
      </c>
      <c r="U70" s="30">
        <v>2461172.3515992938</v>
      </c>
      <c r="V70" s="30">
        <v>1845879.2636994701</v>
      </c>
      <c r="W70" s="30">
        <v>29316158.35441928</v>
      </c>
      <c r="X70" s="30">
        <v>68515442.621652633</v>
      </c>
      <c r="Y70" s="30">
        <v>97831600.976071909</v>
      </c>
      <c r="Z70" s="30">
        <v>29258334.913862716</v>
      </c>
      <c r="AA70" s="30">
        <v>71930378.028201699</v>
      </c>
      <c r="AB70" s="30">
        <v>101188712.94206442</v>
      </c>
      <c r="AC70" s="30">
        <v>57823.440556563437</v>
      </c>
      <c r="AD70" s="30">
        <v>-3414935.4065490663</v>
      </c>
      <c r="AE70" s="30">
        <v>-3357111.9659925029</v>
      </c>
      <c r="AF70" s="31">
        <v>-3.4315210346129367E-2</v>
      </c>
      <c r="AG70" s="30">
        <v>-995568.90168643813</v>
      </c>
      <c r="AH70" s="31">
        <v>-1.0176352955012347E-2</v>
      </c>
      <c r="AI70" s="30">
        <v>341553.01</v>
      </c>
      <c r="AJ70" s="30">
        <v>886155.07000000007</v>
      </c>
      <c r="AK70" s="30">
        <v>116832.29142857145</v>
      </c>
      <c r="AL70" s="30">
        <v>0</v>
      </c>
      <c r="AM70" s="30">
        <v>1126.2993000000001</v>
      </c>
      <c r="AN70" s="30">
        <v>58515.799999999996</v>
      </c>
      <c r="AO70" s="30">
        <v>0</v>
      </c>
      <c r="AP70" s="32" t="s">
        <v>119</v>
      </c>
      <c r="AQ70" s="30">
        <v>-819094.51095786667</v>
      </c>
    </row>
    <row r="71" spans="1:43" s="26" customFormat="1" x14ac:dyDescent="0.35">
      <c r="A71" s="26" t="s">
        <v>125</v>
      </c>
      <c r="B71" s="26" t="s">
        <v>35</v>
      </c>
      <c r="C71" s="26" t="s">
        <v>87</v>
      </c>
      <c r="D71" s="26" t="s">
        <v>32</v>
      </c>
      <c r="E71" s="26" t="s">
        <v>174</v>
      </c>
      <c r="F71" s="27" t="s">
        <v>24</v>
      </c>
      <c r="G71" s="28">
        <v>2.4607894857686037</v>
      </c>
      <c r="H71" s="28">
        <v>1.0165685732346217</v>
      </c>
      <c r="I71" s="28">
        <v>1.7386790295016126</v>
      </c>
      <c r="J71" s="29">
        <v>1281</v>
      </c>
      <c r="K71" s="29">
        <v>966</v>
      </c>
      <c r="L71" s="29">
        <v>2247</v>
      </c>
      <c r="M71" s="29">
        <v>12528</v>
      </c>
      <c r="N71" s="29">
        <v>9477</v>
      </c>
      <c r="O71" s="29">
        <v>22005</v>
      </c>
      <c r="P71" s="30">
        <v>36682519.441062413</v>
      </c>
      <c r="Q71" s="30">
        <v>98409770.764111593</v>
      </c>
      <c r="R71" s="30">
        <v>135092290.205174</v>
      </c>
      <c r="S71" s="34" t="s">
        <v>119</v>
      </c>
      <c r="T71" s="31">
        <v>0.875</v>
      </c>
      <c r="U71" s="30">
        <v>3377307.2551293503</v>
      </c>
      <c r="V71" s="30">
        <v>2955143.8482381813</v>
      </c>
      <c r="W71" s="30">
        <v>36567886.56780909</v>
      </c>
      <c r="X71" s="30">
        <v>98102240.230473742</v>
      </c>
      <c r="Y71" s="30">
        <v>134670126.79828283</v>
      </c>
      <c r="Z71" s="30">
        <v>37478365.924512558</v>
      </c>
      <c r="AA71" s="30">
        <v>98269277.152056128</v>
      </c>
      <c r="AB71" s="30">
        <v>135747643.07656869</v>
      </c>
      <c r="AC71" s="30">
        <v>-910479.35670346767</v>
      </c>
      <c r="AD71" s="30">
        <v>-167036.9215823859</v>
      </c>
      <c r="AE71" s="30">
        <v>-1077516.2782858536</v>
      </c>
      <c r="AF71" s="31">
        <v>-8.0011529201262539E-3</v>
      </c>
      <c r="AG71" s="30">
        <v>-323254.88348575606</v>
      </c>
      <c r="AH71" s="31">
        <v>-2.4003458760378763E-3</v>
      </c>
      <c r="AI71" s="30">
        <v>530951.72</v>
      </c>
      <c r="AJ71" s="30">
        <v>961949.44</v>
      </c>
      <c r="AK71" s="30">
        <v>125927.67857142857</v>
      </c>
      <c r="AL71" s="30">
        <v>25292.444585069614</v>
      </c>
      <c r="AM71" s="30">
        <v>0</v>
      </c>
      <c r="AN71" s="30">
        <v>41880.299999999996</v>
      </c>
      <c r="AO71" s="30">
        <v>789821.05646967643</v>
      </c>
      <c r="AP71" s="32" t="s">
        <v>119</v>
      </c>
      <c r="AQ71" s="30">
        <v>659666.59614041855</v>
      </c>
    </row>
    <row r="72" spans="1:43" s="26" customFormat="1" x14ac:dyDescent="0.35">
      <c r="A72" s="26" t="s">
        <v>125</v>
      </c>
      <c r="B72" s="26" t="s">
        <v>30</v>
      </c>
      <c r="C72" s="26" t="s">
        <v>28</v>
      </c>
      <c r="D72" s="26" t="s">
        <v>29</v>
      </c>
      <c r="E72" s="26" t="s">
        <v>174</v>
      </c>
      <c r="F72" s="27" t="s">
        <v>123</v>
      </c>
      <c r="G72" s="28">
        <v>2.0141215506621633</v>
      </c>
      <c r="H72" s="28">
        <v>0.94045688995517063</v>
      </c>
      <c r="I72" s="28">
        <v>1.4772892203086669</v>
      </c>
      <c r="J72" s="29">
        <v>413</v>
      </c>
      <c r="K72" s="29">
        <v>412</v>
      </c>
      <c r="L72" s="29">
        <v>825</v>
      </c>
      <c r="M72" s="29">
        <v>3740</v>
      </c>
      <c r="N72" s="29">
        <v>3913</v>
      </c>
      <c r="O72" s="29">
        <v>7653</v>
      </c>
      <c r="P72" s="30">
        <v>8721182.4008732699</v>
      </c>
      <c r="Q72" s="30">
        <v>37489859.562446609</v>
      </c>
      <c r="R72" s="30">
        <v>46211041.963319883</v>
      </c>
      <c r="S72" s="30">
        <v>1124695.7868733983</v>
      </c>
      <c r="T72" s="31">
        <v>0.75</v>
      </c>
      <c r="U72" s="30">
        <v>2310552.098165994</v>
      </c>
      <c r="V72" s="30">
        <v>1732914.0736244956</v>
      </c>
      <c r="W72" s="30">
        <v>8612167.6208623536</v>
      </c>
      <c r="X72" s="30">
        <v>35896540.531042628</v>
      </c>
      <c r="Y72" s="30">
        <v>44508708.151904985</v>
      </c>
      <c r="Z72" s="30">
        <v>8920195.184439119</v>
      </c>
      <c r="AA72" s="30">
        <v>38065074.656671397</v>
      </c>
      <c r="AB72" s="30">
        <v>46985269.841110513</v>
      </c>
      <c r="AC72" s="30">
        <v>-308027.56357676536</v>
      </c>
      <c r="AD72" s="30">
        <v>-2168534.1256287694</v>
      </c>
      <c r="AE72" s="30">
        <v>-2476561.6892055273</v>
      </c>
      <c r="AF72" s="31">
        <v>-5.5642183115115415E-2</v>
      </c>
      <c r="AG72" s="30">
        <v>-970855.82915668911</v>
      </c>
      <c r="AH72" s="31">
        <v>-2.1812716420418869E-2</v>
      </c>
      <c r="AI72" s="30">
        <v>63138.82</v>
      </c>
      <c r="AJ72" s="30">
        <v>342231.73</v>
      </c>
      <c r="AK72" s="30">
        <v>7117.0071428571537</v>
      </c>
      <c r="AL72" s="30">
        <v>0</v>
      </c>
      <c r="AM72" s="30">
        <v>0</v>
      </c>
      <c r="AN72" s="30">
        <v>11867.8</v>
      </c>
      <c r="AO72" s="30">
        <v>0</v>
      </c>
      <c r="AP72" s="32" t="s">
        <v>119</v>
      </c>
      <c r="AQ72" s="30">
        <v>-951871.02201383188</v>
      </c>
    </row>
    <row r="73" spans="1:43" s="26" customFormat="1" x14ac:dyDescent="0.35">
      <c r="A73" s="26" t="s">
        <v>125</v>
      </c>
      <c r="B73" s="26" t="s">
        <v>121</v>
      </c>
      <c r="C73" s="26" t="s">
        <v>80</v>
      </c>
      <c r="D73" s="26" t="s">
        <v>29</v>
      </c>
      <c r="E73" s="26" t="s">
        <v>154</v>
      </c>
      <c r="F73" s="27" t="s">
        <v>123</v>
      </c>
      <c r="G73" s="28">
        <v>2.6271721507065462</v>
      </c>
      <c r="H73" s="28">
        <v>1.0396097213593285</v>
      </c>
      <c r="I73" s="28">
        <v>1.8333909360329375</v>
      </c>
      <c r="J73" s="29">
        <v>428</v>
      </c>
      <c r="K73" s="29">
        <v>269</v>
      </c>
      <c r="L73" s="29">
        <v>697</v>
      </c>
      <c r="M73" s="29">
        <v>4013</v>
      </c>
      <c r="N73" s="29">
        <v>2575</v>
      </c>
      <c r="O73" s="29">
        <v>6588</v>
      </c>
      <c r="P73" s="30">
        <v>11835798.31998862</v>
      </c>
      <c r="Q73" s="30">
        <v>22878339.150131118</v>
      </c>
      <c r="R73" s="30">
        <v>34714137.470119737</v>
      </c>
      <c r="S73" s="30">
        <v>686350.17450393352</v>
      </c>
      <c r="T73" s="31">
        <v>0.625</v>
      </c>
      <c r="U73" s="30">
        <v>1735706.8735059868</v>
      </c>
      <c r="V73" s="30">
        <v>1084816.7959412418</v>
      </c>
      <c r="W73" s="30">
        <v>11613877.101488832</v>
      </c>
      <c r="X73" s="30">
        <v>21763020.116562225</v>
      </c>
      <c r="Y73" s="30">
        <v>33376897.218051057</v>
      </c>
      <c r="Z73" s="30">
        <v>10489942.283856554</v>
      </c>
      <c r="AA73" s="30">
        <v>22060156.039999999</v>
      </c>
      <c r="AB73" s="30">
        <v>32550098.323856555</v>
      </c>
      <c r="AC73" s="30">
        <v>1123934.8176322784</v>
      </c>
      <c r="AD73" s="30">
        <v>-297135.92343777418</v>
      </c>
      <c r="AE73" s="30">
        <v>826798.89419450238</v>
      </c>
      <c r="AF73" s="31">
        <v>2.4771592421938757E-2</v>
      </c>
      <c r="AG73" s="30">
        <v>-473656.96736005193</v>
      </c>
      <c r="AH73" s="31">
        <v>-1.4191162355974972E-2</v>
      </c>
      <c r="AI73" s="30">
        <v>162536.93</v>
      </c>
      <c r="AJ73" s="30">
        <v>287848.43</v>
      </c>
      <c r="AK73" s="30">
        <v>38590.754285714291</v>
      </c>
      <c r="AL73" s="30">
        <v>0</v>
      </c>
      <c r="AM73" s="30">
        <v>0</v>
      </c>
      <c r="AN73" s="30">
        <v>24936.1</v>
      </c>
      <c r="AO73" s="30">
        <v>0</v>
      </c>
      <c r="AP73" s="32" t="s">
        <v>119</v>
      </c>
      <c r="AQ73" s="30">
        <v>-410130.11307433766</v>
      </c>
    </row>
    <row r="74" spans="1:43" s="26" customFormat="1" x14ac:dyDescent="0.35">
      <c r="A74" s="26" t="s">
        <v>125</v>
      </c>
      <c r="B74" s="26" t="s">
        <v>33</v>
      </c>
      <c r="C74" s="26" t="s">
        <v>86</v>
      </c>
      <c r="D74" s="26" t="s">
        <v>32</v>
      </c>
      <c r="E74" s="26" t="s">
        <v>176</v>
      </c>
      <c r="F74" s="27" t="s">
        <v>24</v>
      </c>
      <c r="G74" s="28">
        <v>2.3692883222870882</v>
      </c>
      <c r="H74" s="28">
        <v>1.0305173590839691</v>
      </c>
      <c r="I74" s="28">
        <v>1.6999028406855285</v>
      </c>
      <c r="J74" s="29">
        <v>1644</v>
      </c>
      <c r="K74" s="29">
        <v>1750</v>
      </c>
      <c r="L74" s="29">
        <v>3394</v>
      </c>
      <c r="M74" s="29">
        <v>15802</v>
      </c>
      <c r="N74" s="29">
        <v>16559</v>
      </c>
      <c r="O74" s="29">
        <v>32361</v>
      </c>
      <c r="P74" s="30">
        <v>35613314.588288642</v>
      </c>
      <c r="Q74" s="30">
        <v>133184829.06252845</v>
      </c>
      <c r="R74" s="30">
        <v>168798143.6508171</v>
      </c>
      <c r="S74" s="34" t="s">
        <v>119</v>
      </c>
      <c r="T74" s="31">
        <v>0.75</v>
      </c>
      <c r="U74" s="30">
        <v>4219953.5912704282</v>
      </c>
      <c r="V74" s="30">
        <v>3164965.1934528206</v>
      </c>
      <c r="W74" s="30">
        <v>35390731.372111835</v>
      </c>
      <c r="X74" s="30">
        <v>132352423.88088764</v>
      </c>
      <c r="Y74" s="30">
        <v>167743155.25299948</v>
      </c>
      <c r="Z74" s="30">
        <v>35064335.928664684</v>
      </c>
      <c r="AA74" s="30">
        <v>127832924.30733122</v>
      </c>
      <c r="AB74" s="30">
        <v>162897260.23599589</v>
      </c>
      <c r="AC74" s="30">
        <v>326395.44344715029</v>
      </c>
      <c r="AD74" s="30">
        <v>4519499.5735564232</v>
      </c>
      <c r="AE74" s="30">
        <v>4845895.0170035735</v>
      </c>
      <c r="AF74" s="31">
        <v>2.8888779453890248E-2</v>
      </c>
      <c r="AG74" s="30">
        <v>2374488.5583317508</v>
      </c>
      <c r="AH74" s="31">
        <v>1.4155501932406221E-2</v>
      </c>
      <c r="AI74" s="30">
        <v>344757.55</v>
      </c>
      <c r="AJ74" s="30">
        <v>1172684.56</v>
      </c>
      <c r="AK74" s="30">
        <v>144650.28571428574</v>
      </c>
      <c r="AL74" s="30">
        <v>0</v>
      </c>
      <c r="AM74" s="30">
        <v>0</v>
      </c>
      <c r="AN74" s="30">
        <v>90243.3</v>
      </c>
      <c r="AO74" s="30">
        <v>0</v>
      </c>
      <c r="AP74" s="32" t="s">
        <v>119</v>
      </c>
      <c r="AQ74" s="30">
        <v>2609382.1440460365</v>
      </c>
    </row>
    <row r="75" spans="1:43" s="26" customFormat="1" x14ac:dyDescent="0.35">
      <c r="A75" s="26" t="s">
        <v>125</v>
      </c>
      <c r="B75" s="26" t="s">
        <v>33</v>
      </c>
      <c r="C75" s="26" t="s">
        <v>31</v>
      </c>
      <c r="D75" s="26" t="s">
        <v>32</v>
      </c>
      <c r="E75" s="26" t="s">
        <v>175</v>
      </c>
      <c r="F75" s="27" t="s">
        <v>122</v>
      </c>
      <c r="G75" s="28">
        <v>2.365525733411848</v>
      </c>
      <c r="H75" s="28">
        <v>1.0104725353587931</v>
      </c>
      <c r="I75" s="28">
        <v>1.6879991343853207</v>
      </c>
      <c r="J75" s="29">
        <v>522</v>
      </c>
      <c r="K75" s="29">
        <v>655</v>
      </c>
      <c r="L75" s="29">
        <v>1177</v>
      </c>
      <c r="M75" s="29">
        <v>5370</v>
      </c>
      <c r="N75" s="29">
        <v>6400</v>
      </c>
      <c r="O75" s="29">
        <v>11770</v>
      </c>
      <c r="P75" s="30">
        <v>11769255.550834274</v>
      </c>
      <c r="Q75" s="30">
        <v>48733476.448682398</v>
      </c>
      <c r="R75" s="30">
        <v>60502731.999516673</v>
      </c>
      <c r="S75" s="33" t="s">
        <v>119</v>
      </c>
      <c r="T75" s="31">
        <v>0.75</v>
      </c>
      <c r="U75" s="30">
        <v>1512568.2999879168</v>
      </c>
      <c r="V75" s="30">
        <v>1134426.2249909376</v>
      </c>
      <c r="W75" s="30">
        <v>11695697.70364156</v>
      </c>
      <c r="X75" s="30">
        <v>48428892.220878132</v>
      </c>
      <c r="Y75" s="30">
        <v>60124589.924519688</v>
      </c>
      <c r="Z75" s="30">
        <v>11443037.409059674</v>
      </c>
      <c r="AA75" s="30">
        <v>49448198.075958595</v>
      </c>
      <c r="AB75" s="30">
        <v>60891235.485018268</v>
      </c>
      <c r="AC75" s="30">
        <v>252660.29458188638</v>
      </c>
      <c r="AD75" s="30">
        <v>-1019305.855080463</v>
      </c>
      <c r="AE75" s="30">
        <v>-766645.56049858034</v>
      </c>
      <c r="AF75" s="31">
        <v>-1.2750948679417621E-2</v>
      </c>
      <c r="AG75" s="30">
        <v>353995.31091925909</v>
      </c>
      <c r="AH75" s="31">
        <v>5.8876960552024429E-3</v>
      </c>
      <c r="AI75" s="30">
        <v>123656.12</v>
      </c>
      <c r="AJ75" s="30">
        <v>383329.91000000003</v>
      </c>
      <c r="AK75" s="30">
        <v>44115.965714285732</v>
      </c>
      <c r="AL75" s="30">
        <v>0</v>
      </c>
      <c r="AM75" s="30">
        <v>0</v>
      </c>
      <c r="AN75" s="30">
        <v>22432.2</v>
      </c>
      <c r="AO75" s="30">
        <v>0</v>
      </c>
      <c r="AP75" s="32" t="s">
        <v>119</v>
      </c>
      <c r="AQ75" s="30">
        <v>420543.47663354484</v>
      </c>
    </row>
    <row r="76" spans="1:43" s="26" customFormat="1" x14ac:dyDescent="0.35">
      <c r="A76" s="26" t="s">
        <v>125</v>
      </c>
      <c r="B76" s="26" t="s">
        <v>33</v>
      </c>
      <c r="C76" s="26" t="s">
        <v>81</v>
      </c>
      <c r="D76" s="26" t="s">
        <v>32</v>
      </c>
      <c r="E76" s="26" t="s">
        <v>157</v>
      </c>
      <c r="F76" s="27" t="s">
        <v>122</v>
      </c>
      <c r="G76" s="28">
        <v>2.2119561419802163</v>
      </c>
      <c r="H76" s="28">
        <v>0.99639998360920989</v>
      </c>
      <c r="I76" s="28">
        <v>1.6041780627947131</v>
      </c>
      <c r="J76" s="29">
        <v>296</v>
      </c>
      <c r="K76" s="29">
        <v>254</v>
      </c>
      <c r="L76" s="29">
        <v>550</v>
      </c>
      <c r="M76" s="29">
        <v>2947</v>
      </c>
      <c r="N76" s="29">
        <v>2433</v>
      </c>
      <c r="O76" s="29">
        <v>5380</v>
      </c>
      <c r="P76" s="30">
        <v>7674007.5050326698</v>
      </c>
      <c r="Q76" s="30">
        <v>22986178.23200332</v>
      </c>
      <c r="R76" s="30">
        <v>30660185.73703599</v>
      </c>
      <c r="S76" s="34" t="s">
        <v>119</v>
      </c>
      <c r="T76" s="31">
        <v>0.875</v>
      </c>
      <c r="U76" s="30">
        <v>766504.64342589979</v>
      </c>
      <c r="V76" s="30">
        <v>670691.56299766223</v>
      </c>
      <c r="W76" s="30">
        <v>7650026.2315794425</v>
      </c>
      <c r="X76" s="30">
        <v>22914346.425028309</v>
      </c>
      <c r="Y76" s="30">
        <v>30564372.656607751</v>
      </c>
      <c r="Z76" s="30">
        <v>7076442.1266477183</v>
      </c>
      <c r="AA76" s="30">
        <v>23157060.011555467</v>
      </c>
      <c r="AB76" s="30">
        <v>30233502.138203185</v>
      </c>
      <c r="AC76" s="30">
        <v>573584.10493172426</v>
      </c>
      <c r="AD76" s="30">
        <v>-242713.58652715757</v>
      </c>
      <c r="AE76" s="30">
        <v>330870.51840456575</v>
      </c>
      <c r="AF76" s="31">
        <v>1.082536592921152E-2</v>
      </c>
      <c r="AG76" s="30">
        <v>194404.05707643984</v>
      </c>
      <c r="AH76" s="31">
        <v>6.3604792174398314E-3</v>
      </c>
      <c r="AI76" s="30">
        <v>100174.2</v>
      </c>
      <c r="AJ76" s="30">
        <v>241587.97999999998</v>
      </c>
      <c r="AK76" s="30">
        <v>17739.868571428571</v>
      </c>
      <c r="AL76" s="30">
        <v>0</v>
      </c>
      <c r="AM76" s="30">
        <v>0</v>
      </c>
      <c r="AN76" s="30">
        <v>4527.6000000000004</v>
      </c>
      <c r="AO76" s="30">
        <v>193103.26215891202</v>
      </c>
      <c r="AP76" s="32" t="s">
        <v>119</v>
      </c>
      <c r="AQ76" s="30">
        <v>409774.78780678043</v>
      </c>
    </row>
    <row r="77" spans="1:43" s="26" customFormat="1" x14ac:dyDescent="0.35">
      <c r="A77" s="26" t="s">
        <v>125</v>
      </c>
      <c r="B77" s="26" t="s">
        <v>33</v>
      </c>
      <c r="C77" s="26" t="s">
        <v>40</v>
      </c>
      <c r="D77" s="26" t="s">
        <v>38</v>
      </c>
      <c r="E77" s="26" t="s">
        <v>154</v>
      </c>
      <c r="F77" s="27" t="s">
        <v>24</v>
      </c>
      <c r="G77" s="28">
        <v>2.5012769634592287</v>
      </c>
      <c r="H77" s="28">
        <v>1.0162328067211208</v>
      </c>
      <c r="I77" s="28">
        <v>1.7587548850901746</v>
      </c>
      <c r="J77" s="29">
        <v>1287</v>
      </c>
      <c r="K77" s="29">
        <v>1589</v>
      </c>
      <c r="L77" s="29">
        <v>2876</v>
      </c>
      <c r="M77" s="29">
        <v>12768</v>
      </c>
      <c r="N77" s="29">
        <v>15448</v>
      </c>
      <c r="O77" s="29">
        <v>28216</v>
      </c>
      <c r="P77" s="30">
        <v>34074508.135768168</v>
      </c>
      <c r="Q77" s="30">
        <v>129290000.39332497</v>
      </c>
      <c r="R77" s="30">
        <v>163364508.52909315</v>
      </c>
      <c r="S77" s="33" t="s">
        <v>119</v>
      </c>
      <c r="T77" s="31">
        <v>0.75</v>
      </c>
      <c r="U77" s="30">
        <v>8168225.4264546577</v>
      </c>
      <c r="V77" s="30">
        <v>6126169.0698409937</v>
      </c>
      <c r="W77" s="30">
        <v>33648576.784071065</v>
      </c>
      <c r="X77" s="30">
        <v>127673875.38840841</v>
      </c>
      <c r="Y77" s="30">
        <v>161322452.17247948</v>
      </c>
      <c r="Z77" s="30">
        <v>33434487.633156709</v>
      </c>
      <c r="AA77" s="30">
        <v>120716720.50773063</v>
      </c>
      <c r="AB77" s="30">
        <v>154151208.14088735</v>
      </c>
      <c r="AC77" s="30">
        <v>214089.15091435611</v>
      </c>
      <c r="AD77" s="30">
        <v>6957154.8806777745</v>
      </c>
      <c r="AE77" s="30">
        <v>7171244.0315921307</v>
      </c>
      <c r="AF77" s="31">
        <v>4.4452857832367465E-2</v>
      </c>
      <c r="AG77" s="30">
        <v>3429610.7921253131</v>
      </c>
      <c r="AH77" s="31">
        <v>2.1259351974507002E-2</v>
      </c>
      <c r="AI77" s="30">
        <v>355234.13</v>
      </c>
      <c r="AJ77" s="30">
        <v>957357.88</v>
      </c>
      <c r="AK77" s="30">
        <v>122200.16142857145</v>
      </c>
      <c r="AL77" s="30">
        <v>0</v>
      </c>
      <c r="AM77" s="30">
        <v>218.21758000000003</v>
      </c>
      <c r="AN77" s="30">
        <v>64552.6</v>
      </c>
      <c r="AO77" s="30">
        <v>0</v>
      </c>
      <c r="AP77" s="32" t="s">
        <v>119</v>
      </c>
      <c r="AQ77" s="30">
        <v>3616581.7711338843</v>
      </c>
    </row>
    <row r="78" spans="1:43" s="26" customFormat="1" x14ac:dyDescent="0.35">
      <c r="A78" s="26" t="s">
        <v>125</v>
      </c>
      <c r="B78" s="26" t="s">
        <v>78</v>
      </c>
      <c r="C78" s="26" t="s">
        <v>83</v>
      </c>
      <c r="D78" s="26" t="s">
        <v>38</v>
      </c>
      <c r="E78" s="26" t="s">
        <v>178</v>
      </c>
      <c r="F78" s="27" t="s">
        <v>24</v>
      </c>
      <c r="G78" s="28">
        <v>2.3845439597729805</v>
      </c>
      <c r="H78" s="28">
        <v>1.0235823300407103</v>
      </c>
      <c r="I78" s="28">
        <v>1.7040631449068453</v>
      </c>
      <c r="J78" s="29">
        <v>959</v>
      </c>
      <c r="K78" s="29">
        <v>618</v>
      </c>
      <c r="L78" s="29">
        <v>1577</v>
      </c>
      <c r="M78" s="29">
        <v>10183</v>
      </c>
      <c r="N78" s="29">
        <v>5888</v>
      </c>
      <c r="O78" s="29">
        <v>16071</v>
      </c>
      <c r="P78" s="30">
        <v>23593277.740150455</v>
      </c>
      <c r="Q78" s="30">
        <v>44645412.318545237</v>
      </c>
      <c r="R78" s="30">
        <v>68238690.058695689</v>
      </c>
      <c r="S78" s="34" t="s">
        <v>119</v>
      </c>
      <c r="T78" s="31">
        <v>0.25</v>
      </c>
      <c r="U78" s="30">
        <v>3411934.5029347846</v>
      </c>
      <c r="V78" s="30">
        <v>852983.62573369616</v>
      </c>
      <c r="W78" s="30">
        <v>22708529.824894812</v>
      </c>
      <c r="X78" s="30">
        <v>42971209.356599785</v>
      </c>
      <c r="Y78" s="30">
        <v>65679739.181494594</v>
      </c>
      <c r="Z78" s="30">
        <v>24709703.911504794</v>
      </c>
      <c r="AA78" s="30">
        <v>41930014.029810339</v>
      </c>
      <c r="AB78" s="30">
        <v>66639717.941315129</v>
      </c>
      <c r="AC78" s="30">
        <v>-2001174.086609982</v>
      </c>
      <c r="AD78" s="30">
        <v>1041195.3267894462</v>
      </c>
      <c r="AE78" s="30">
        <v>-959978.75982053578</v>
      </c>
      <c r="AF78" s="31">
        <v>-1.4616056211304381E-2</v>
      </c>
      <c r="AG78" s="30">
        <v>-71293.94764819066</v>
      </c>
      <c r="AH78" s="31">
        <v>-1.0854785438654403E-3</v>
      </c>
      <c r="AI78" s="30">
        <v>196272.3</v>
      </c>
      <c r="AJ78" s="30">
        <v>809023.89999999991</v>
      </c>
      <c r="AK78" s="30">
        <v>42050.922857142868</v>
      </c>
      <c r="AL78" s="30">
        <v>0</v>
      </c>
      <c r="AM78" s="30">
        <v>0</v>
      </c>
      <c r="AN78" s="30">
        <v>20202.7</v>
      </c>
      <c r="AO78" s="30">
        <v>0</v>
      </c>
      <c r="AP78" s="31">
        <v>0.67855509830818472</v>
      </c>
      <c r="AQ78" s="30">
        <v>-9040.3247910477912</v>
      </c>
    </row>
    <row r="79" spans="1:43" s="26" customFormat="1" x14ac:dyDescent="0.35">
      <c r="A79" s="26" t="s">
        <v>125</v>
      </c>
      <c r="B79" s="26" t="s">
        <v>78</v>
      </c>
      <c r="C79" s="26" t="s">
        <v>77</v>
      </c>
      <c r="D79" s="26" t="s">
        <v>29</v>
      </c>
      <c r="E79" s="26" t="s">
        <v>177</v>
      </c>
      <c r="F79" s="27" t="s">
        <v>123</v>
      </c>
      <c r="G79" s="28">
        <v>2.3712530501964912</v>
      </c>
      <c r="H79" s="28">
        <v>1.0041732758503388</v>
      </c>
      <c r="I79" s="28">
        <v>1.687713163023415</v>
      </c>
      <c r="J79" s="29">
        <v>692</v>
      </c>
      <c r="K79" s="29">
        <v>472</v>
      </c>
      <c r="L79" s="29">
        <v>1164</v>
      </c>
      <c r="M79" s="29">
        <v>6862</v>
      </c>
      <c r="N79" s="29">
        <v>4174</v>
      </c>
      <c r="O79" s="29">
        <v>11036</v>
      </c>
      <c r="P79" s="30">
        <v>17944685.913672049</v>
      </c>
      <c r="Q79" s="30">
        <v>33157609.006983958</v>
      </c>
      <c r="R79" s="30">
        <v>51102294.920656011</v>
      </c>
      <c r="S79" s="30">
        <v>994728.27020951873</v>
      </c>
      <c r="T79" s="31">
        <v>0.625</v>
      </c>
      <c r="U79" s="30">
        <v>2555114.7460328005</v>
      </c>
      <c r="V79" s="30">
        <v>1596946.7162705003</v>
      </c>
      <c r="W79" s="30">
        <v>17608223.052790698</v>
      </c>
      <c r="X79" s="30">
        <v>31541175.567893494</v>
      </c>
      <c r="Y79" s="30">
        <v>49149398.620684192</v>
      </c>
      <c r="Z79" s="30">
        <v>16868049.789677139</v>
      </c>
      <c r="AA79" s="30">
        <v>32805867.994051587</v>
      </c>
      <c r="AB79" s="30">
        <v>49673917.783728726</v>
      </c>
      <c r="AC79" s="30">
        <v>740173.26311355829</v>
      </c>
      <c r="AD79" s="30">
        <v>-1264692.4261580929</v>
      </c>
      <c r="AE79" s="30">
        <v>-524519.16304453462</v>
      </c>
      <c r="AF79" s="31">
        <v>-1.0671934505090654E-2</v>
      </c>
      <c r="AG79" s="30">
        <v>-729769.16153880709</v>
      </c>
      <c r="AH79" s="31">
        <v>-1.484797743245812E-2</v>
      </c>
      <c r="AI79" s="30">
        <v>183675.76</v>
      </c>
      <c r="AJ79" s="30">
        <v>494842.21</v>
      </c>
      <c r="AK79" s="30">
        <v>64719.71428571429</v>
      </c>
      <c r="AL79" s="30">
        <v>0</v>
      </c>
      <c r="AM79" s="30">
        <v>0</v>
      </c>
      <c r="AN79" s="30">
        <v>12210.8</v>
      </c>
      <c r="AO79" s="30">
        <v>0</v>
      </c>
      <c r="AP79" s="32" t="s">
        <v>119</v>
      </c>
      <c r="AQ79" s="30">
        <v>-652838.64725309273</v>
      </c>
    </row>
    <row r="80" spans="1:43" s="45" customFormat="1" x14ac:dyDescent="0.35">
      <c r="A80" s="45" t="s">
        <v>125</v>
      </c>
      <c r="B80" s="45" t="s">
        <v>78</v>
      </c>
      <c r="C80" s="45" t="s">
        <v>79</v>
      </c>
      <c r="D80" s="45" t="s">
        <v>38</v>
      </c>
      <c r="E80" s="45" t="s">
        <v>150</v>
      </c>
      <c r="F80" s="161" t="s">
        <v>24</v>
      </c>
      <c r="G80" s="162">
        <v>2.4663815571143028</v>
      </c>
      <c r="H80" s="162">
        <v>0.98532088265939466</v>
      </c>
      <c r="I80" s="162">
        <v>1.7258512198868488</v>
      </c>
      <c r="J80" s="47">
        <v>511</v>
      </c>
      <c r="K80" s="47">
        <v>564</v>
      </c>
      <c r="L80" s="47">
        <v>1075</v>
      </c>
      <c r="M80" s="47">
        <v>4945</v>
      </c>
      <c r="N80" s="47">
        <v>5368</v>
      </c>
      <c r="O80" s="47">
        <v>10313</v>
      </c>
      <c r="P80" s="49">
        <v>12171150.607508721</v>
      </c>
      <c r="Q80" s="49">
        <v>39556315.829969913</v>
      </c>
      <c r="R80" s="49">
        <v>51727466.437478632</v>
      </c>
      <c r="S80" s="48" t="s">
        <v>119</v>
      </c>
      <c r="T80" s="163">
        <v>0.75</v>
      </c>
      <c r="U80" s="49">
        <v>2586373.3218739317</v>
      </c>
      <c r="V80" s="49">
        <v>1939779.9914054489</v>
      </c>
      <c r="W80" s="49">
        <v>12019011.224914862</v>
      </c>
      <c r="X80" s="49">
        <v>39061861.882095285</v>
      </c>
      <c r="Y80" s="49">
        <v>51080873.107010148</v>
      </c>
      <c r="Z80" s="49">
        <v>10677501.574733196</v>
      </c>
      <c r="AA80" s="49">
        <v>38819810.309515215</v>
      </c>
      <c r="AB80" s="49">
        <v>49497311.884248413</v>
      </c>
      <c r="AC80" s="49">
        <v>1341509.650181666</v>
      </c>
      <c r="AD80" s="49">
        <v>242051.5725800693</v>
      </c>
      <c r="AE80" s="49">
        <v>1583561.2227617353</v>
      </c>
      <c r="AF80" s="163">
        <v>3.1001060209842286E-2</v>
      </c>
      <c r="AG80" s="49">
        <v>521114.27108816034</v>
      </c>
      <c r="AH80" s="163">
        <v>1.0201749488433168E-2</v>
      </c>
      <c r="AI80" s="49">
        <v>132595.82</v>
      </c>
      <c r="AJ80" s="49">
        <v>360010.39</v>
      </c>
      <c r="AK80" s="49">
        <v>46885.035714285725</v>
      </c>
      <c r="AL80" s="49">
        <v>0</v>
      </c>
      <c r="AM80" s="49">
        <v>1181.7026200000003</v>
      </c>
      <c r="AN80" s="49">
        <v>20545.7</v>
      </c>
      <c r="AO80" s="49">
        <v>0</v>
      </c>
      <c r="AP80" s="46" t="s">
        <v>119</v>
      </c>
      <c r="AQ80" s="49">
        <v>589726.70942244597</v>
      </c>
    </row>
    <row r="81" spans="1:43" x14ac:dyDescent="0.35">
      <c r="A81" s="50" t="s">
        <v>22</v>
      </c>
      <c r="B81" s="51"/>
      <c r="C81" s="51"/>
      <c r="D81" s="51"/>
      <c r="E81" s="51"/>
      <c r="F81" s="51"/>
      <c r="G81" s="52">
        <f>AVERAGE(G2:G51)</f>
        <v>2.3159372628003387</v>
      </c>
      <c r="H81" s="52">
        <f>AVERAGE(H2:H51)</f>
        <v>0.99049671816468998</v>
      </c>
      <c r="I81" s="52">
        <f>AVERAGE(I2:I51)</f>
        <v>1.6532169904825147</v>
      </c>
      <c r="J81" s="53">
        <f t="shared" ref="J81:S81" si="0">SUM(J2:J51)</f>
        <v>45792</v>
      </c>
      <c r="K81" s="53">
        <f t="shared" si="0"/>
        <v>40259</v>
      </c>
      <c r="L81" s="53">
        <f t="shared" si="0"/>
        <v>86051</v>
      </c>
      <c r="M81" s="53">
        <f t="shared" si="0"/>
        <v>475333</v>
      </c>
      <c r="N81" s="54">
        <f t="shared" si="0"/>
        <v>391849</v>
      </c>
      <c r="O81" s="54">
        <f t="shared" si="0"/>
        <v>867182</v>
      </c>
      <c r="P81" s="55">
        <f t="shared" si="0"/>
        <v>1076195316.9025826</v>
      </c>
      <c r="Q81" s="55">
        <f t="shared" si="0"/>
        <v>2968650599.227973</v>
      </c>
      <c r="R81" s="55">
        <f t="shared" si="0"/>
        <v>4044845916.1305561</v>
      </c>
      <c r="S81" s="55">
        <f t="shared" si="0"/>
        <v>4223829.1866190201</v>
      </c>
      <c r="T81" s="56">
        <f>AVERAGE(T2:T51)</f>
        <v>0.79729729729729726</v>
      </c>
      <c r="U81" s="55">
        <f>SUM(U2:U51)</f>
        <v>188931815.66360027</v>
      </c>
      <c r="V81" s="55">
        <f>SUM(V2:V51)</f>
        <v>156456414.36247391</v>
      </c>
      <c r="W81" s="55">
        <f>SUM(W2:W51)</f>
        <v>1067867269.3872192</v>
      </c>
      <c r="X81" s="55">
        <f>SUM(X2:X51)</f>
        <v>2940279416.2555914</v>
      </c>
      <c r="Y81" s="55">
        <f>SUM(Y2:Y51)</f>
        <v>4008146685.6428108</v>
      </c>
      <c r="Z81" s="57">
        <f t="shared" ref="Z81:AE81" si="1">SUM(Z2:Z80)</f>
        <v>1342281518.0908256</v>
      </c>
      <c r="AA81" s="57">
        <f t="shared" si="1"/>
        <v>3690085325.6160097</v>
      </c>
      <c r="AB81" s="57">
        <f t="shared" si="1"/>
        <v>5032366843.7068367</v>
      </c>
      <c r="AC81" s="57">
        <f t="shared" si="1"/>
        <v>24230613.224332668</v>
      </c>
      <c r="AD81" s="57">
        <f t="shared" si="1"/>
        <v>39046903.787285686</v>
      </c>
      <c r="AE81" s="57">
        <f t="shared" si="1"/>
        <v>63277517.011618368</v>
      </c>
      <c r="AF81" s="58">
        <f>AVERAGE(AF2:AF51)</f>
        <v>1.5249870722647422E-2</v>
      </c>
      <c r="AG81" s="57">
        <f>SUM(AG2:AG51)</f>
        <v>22821943.364956003</v>
      </c>
      <c r="AH81" s="58">
        <f>AVERAGE(AH2:AH51)</f>
        <v>6.6788030764610125E-3</v>
      </c>
      <c r="AI81" s="57">
        <f t="shared" ref="AI81:AO81" si="2">SUM(AI2:AI51)</f>
        <v>11360712.35</v>
      </c>
      <c r="AJ81" s="57">
        <f t="shared" si="2"/>
        <v>33859039.389999993</v>
      </c>
      <c r="AK81" s="57">
        <f t="shared" si="2"/>
        <v>4085958.1071428582</v>
      </c>
      <c r="AL81" s="57">
        <f t="shared" si="2"/>
        <v>252427.00431861889</v>
      </c>
      <c r="AM81" s="57">
        <f t="shared" si="2"/>
        <v>24424.084299999995</v>
      </c>
      <c r="AN81" s="57">
        <f t="shared" si="2"/>
        <v>1589496.2999999998</v>
      </c>
      <c r="AO81" s="57">
        <f t="shared" si="2"/>
        <v>19166467.874862775</v>
      </c>
      <c r="AP81" s="58">
        <f>AVERAGE(AP2:AP51)</f>
        <v>0.67280163599182008</v>
      </c>
      <c r="AQ81" s="57">
        <f>SUM(AQ2:AQ51)</f>
        <v>47940716.735580258</v>
      </c>
    </row>
    <row r="82" spans="1:43" x14ac:dyDescent="0.35">
      <c r="A82" s="59" t="s">
        <v>23</v>
      </c>
      <c r="B82" s="60"/>
      <c r="C82" s="60"/>
      <c r="D82" s="60"/>
      <c r="E82" s="60"/>
      <c r="F82" s="60"/>
      <c r="G82" s="60"/>
      <c r="H82" s="60"/>
      <c r="I82" s="60"/>
      <c r="J82" s="60"/>
      <c r="K82" s="60"/>
      <c r="L82" s="60"/>
      <c r="M82" s="61">
        <f>SUM(M52:M80)</f>
        <v>159104</v>
      </c>
      <c r="N82" s="61">
        <f>SUM(N52:N80)</f>
        <v>130737</v>
      </c>
      <c r="O82" s="61">
        <f>SUM(O52:O80)</f>
        <v>289841</v>
      </c>
      <c r="P82" s="60"/>
      <c r="Q82" s="60"/>
      <c r="R82" s="60"/>
      <c r="S82" s="60"/>
      <c r="T82" s="62"/>
      <c r="U82" s="60"/>
      <c r="V82" s="60"/>
      <c r="W82" s="60"/>
      <c r="X82" s="60"/>
      <c r="Y82" s="60"/>
      <c r="Z82" s="60"/>
      <c r="AA82" s="60"/>
      <c r="AB82" s="60"/>
      <c r="AC82" s="60"/>
      <c r="AD82" s="60"/>
      <c r="AE82" s="60"/>
      <c r="AF82" s="63"/>
      <c r="AG82" s="60"/>
      <c r="AH82" s="60"/>
      <c r="AI82" s="64">
        <f t="shared" ref="AI82:AN82" si="3">SUM(AI52:AI80)</f>
        <v>4445593.0699999994</v>
      </c>
      <c r="AJ82" s="64">
        <f t="shared" si="3"/>
        <v>12185827.050000003</v>
      </c>
      <c r="AK82" s="64">
        <f t="shared" si="3"/>
        <v>1408670.7157142856</v>
      </c>
      <c r="AL82" s="64">
        <f t="shared" si="3"/>
        <v>35337.054888319064</v>
      </c>
      <c r="AM82" s="64">
        <f t="shared" si="3"/>
        <v>3223.5257600000004</v>
      </c>
      <c r="AN82" s="64">
        <f t="shared" si="3"/>
        <v>568693.99999999988</v>
      </c>
      <c r="AO82" s="64"/>
      <c r="AP82" s="63"/>
      <c r="AQ82" s="64">
        <f>SUM(AQ52:AQ80)</f>
        <v>8704576.0377002098</v>
      </c>
    </row>
    <row r="83" spans="1:43" s="73" customFormat="1" x14ac:dyDescent="0.35">
      <c r="A83" s="65" t="s">
        <v>120</v>
      </c>
      <c r="B83" s="66"/>
      <c r="C83" s="66"/>
      <c r="D83" s="66"/>
      <c r="E83" s="66"/>
      <c r="F83" s="66"/>
      <c r="G83" s="67"/>
      <c r="H83" s="67"/>
      <c r="I83" s="67"/>
      <c r="J83" s="68"/>
      <c r="K83" s="67"/>
      <c r="L83" s="69"/>
      <c r="M83" s="69">
        <f>SUM(M81:M82)</f>
        <v>634437</v>
      </c>
      <c r="N83" s="69">
        <f>SUM(N81:N82)</f>
        <v>522586</v>
      </c>
      <c r="O83" s="69">
        <f>SUM(O81:O82)</f>
        <v>1157023</v>
      </c>
      <c r="P83" s="70">
        <f>P81</f>
        <v>1076195316.9025826</v>
      </c>
      <c r="Q83" s="70">
        <f>Q81</f>
        <v>2968650599.227973</v>
      </c>
      <c r="R83" s="70">
        <f>R81</f>
        <v>4044845916.1305561</v>
      </c>
      <c r="S83" s="70">
        <f>S81</f>
        <v>4223829.1866190201</v>
      </c>
      <c r="T83" s="71">
        <v>0.77529999999999999</v>
      </c>
      <c r="U83" s="70">
        <f t="shared" ref="U83:AH83" si="4">U81</f>
        <v>188931815.66360027</v>
      </c>
      <c r="V83" s="70">
        <f t="shared" si="4"/>
        <v>156456414.36247391</v>
      </c>
      <c r="W83" s="70">
        <f t="shared" si="4"/>
        <v>1067867269.3872192</v>
      </c>
      <c r="X83" s="70">
        <f t="shared" si="4"/>
        <v>2940279416.2555914</v>
      </c>
      <c r="Y83" s="70">
        <f t="shared" si="4"/>
        <v>4008146685.6428108</v>
      </c>
      <c r="Z83" s="70">
        <f t="shared" si="4"/>
        <v>1342281518.0908256</v>
      </c>
      <c r="AA83" s="70">
        <f t="shared" si="4"/>
        <v>3690085325.6160097</v>
      </c>
      <c r="AB83" s="70">
        <f t="shared" si="4"/>
        <v>5032366843.7068367</v>
      </c>
      <c r="AC83" s="70">
        <f t="shared" si="4"/>
        <v>24230613.224332668</v>
      </c>
      <c r="AD83" s="70">
        <f t="shared" si="4"/>
        <v>39046903.787285686</v>
      </c>
      <c r="AE83" s="70">
        <f t="shared" si="4"/>
        <v>63277517.011618368</v>
      </c>
      <c r="AF83" s="71">
        <f t="shared" si="4"/>
        <v>1.5249870722647422E-2</v>
      </c>
      <c r="AG83" s="70">
        <f t="shared" si="4"/>
        <v>22821943.364956003</v>
      </c>
      <c r="AH83" s="71">
        <f t="shared" si="4"/>
        <v>6.6788030764610125E-3</v>
      </c>
      <c r="AI83" s="70">
        <f t="shared" ref="AI83:AN83" si="5">SUM(AI81:AI82)</f>
        <v>15806305.419999998</v>
      </c>
      <c r="AJ83" s="70">
        <f t="shared" si="5"/>
        <v>46044866.439999998</v>
      </c>
      <c r="AK83" s="70">
        <f t="shared" si="5"/>
        <v>5494628.8228571434</v>
      </c>
      <c r="AL83" s="70">
        <f t="shared" si="5"/>
        <v>287764.05920693796</v>
      </c>
      <c r="AM83" s="70">
        <f t="shared" si="5"/>
        <v>27647.610059999995</v>
      </c>
      <c r="AN83" s="70">
        <f t="shared" si="5"/>
        <v>2158190.2999999998</v>
      </c>
      <c r="AO83" s="70">
        <f>AO81</f>
        <v>19166467.874862775</v>
      </c>
      <c r="AP83" s="72">
        <f>AP81</f>
        <v>0.67280163599182008</v>
      </c>
      <c r="AQ83" s="70">
        <f>SUM(AQ81:AQ82)</f>
        <v>56645292.773280472</v>
      </c>
    </row>
  </sheetData>
  <pageMargins left="0.7" right="0.7" top="0.75" bottom="0.75" header="0.3" footer="0.3"/>
  <pageSetup orientation="portrait" verticalDpi="597"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DFECF-C112-4EE1-9955-5BE72F28C51A}">
  <dimension ref="A1:C44"/>
  <sheetViews>
    <sheetView zoomScale="55" zoomScaleNormal="55" workbookViewId="0">
      <pane ySplit="1" topLeftCell="A2" activePane="bottomLeft" state="frozen"/>
      <selection pane="bottomLeft"/>
    </sheetView>
  </sheetViews>
  <sheetFormatPr defaultRowHeight="14.5" x14ac:dyDescent="0.35"/>
  <cols>
    <col min="1" max="1" width="25.7265625" style="1" customWidth="1"/>
    <col min="2" max="2" width="61.81640625" bestFit="1" customWidth="1"/>
    <col min="3" max="3" width="226.1796875" style="3" customWidth="1"/>
  </cols>
  <sheetData>
    <row r="1" spans="1:3" s="136" customFormat="1" x14ac:dyDescent="0.35">
      <c r="A1" s="133" t="s">
        <v>238</v>
      </c>
      <c r="B1" s="134" t="s">
        <v>249</v>
      </c>
      <c r="C1" s="135" t="s">
        <v>190</v>
      </c>
    </row>
    <row r="2" spans="1:3" x14ac:dyDescent="0.35">
      <c r="A2" s="137" t="s">
        <v>230</v>
      </c>
      <c r="B2" s="76" t="s">
        <v>191</v>
      </c>
      <c r="C2" s="104" t="s">
        <v>193</v>
      </c>
    </row>
    <row r="3" spans="1:3" x14ac:dyDescent="0.35">
      <c r="A3" s="138" t="s">
        <v>230</v>
      </c>
      <c r="B3" s="77" t="s">
        <v>3</v>
      </c>
      <c r="C3" s="105" t="s">
        <v>194</v>
      </c>
    </row>
    <row r="4" spans="1:3" x14ac:dyDescent="0.35">
      <c r="A4" s="138" t="s">
        <v>230</v>
      </c>
      <c r="B4" s="77" t="s">
        <v>1</v>
      </c>
      <c r="C4" s="105" t="s">
        <v>195</v>
      </c>
    </row>
    <row r="5" spans="1:3" x14ac:dyDescent="0.35">
      <c r="A5" s="138" t="s">
        <v>230</v>
      </c>
      <c r="B5" s="77" t="s">
        <v>2</v>
      </c>
      <c r="C5" s="105" t="s">
        <v>196</v>
      </c>
    </row>
    <row r="6" spans="1:3" x14ac:dyDescent="0.35">
      <c r="A6" s="138" t="s">
        <v>230</v>
      </c>
      <c r="B6" s="77" t="s">
        <v>127</v>
      </c>
      <c r="C6" s="105" t="s">
        <v>197</v>
      </c>
    </row>
    <row r="7" spans="1:3" x14ac:dyDescent="0.35">
      <c r="A7" s="139" t="s">
        <v>230</v>
      </c>
      <c r="B7" s="78" t="s">
        <v>188</v>
      </c>
      <c r="C7" s="106" t="s">
        <v>198</v>
      </c>
    </row>
    <row r="8" spans="1:3" x14ac:dyDescent="0.35">
      <c r="A8" s="140" t="s">
        <v>231</v>
      </c>
      <c r="B8" s="79" t="s">
        <v>140</v>
      </c>
      <c r="C8" s="107" t="s">
        <v>199</v>
      </c>
    </row>
    <row r="9" spans="1:3" x14ac:dyDescent="0.35">
      <c r="A9" s="141" t="s">
        <v>231</v>
      </c>
      <c r="B9" s="80" t="s">
        <v>141</v>
      </c>
      <c r="C9" s="108" t="s">
        <v>200</v>
      </c>
    </row>
    <row r="10" spans="1:3" x14ac:dyDescent="0.35">
      <c r="A10" s="141" t="s">
        <v>231</v>
      </c>
      <c r="B10" s="80" t="s">
        <v>4</v>
      </c>
      <c r="C10" s="108" t="s">
        <v>201</v>
      </c>
    </row>
    <row r="11" spans="1:3" x14ac:dyDescent="0.35">
      <c r="A11" s="141" t="s">
        <v>231</v>
      </c>
      <c r="B11" s="80" t="s">
        <v>128</v>
      </c>
      <c r="C11" s="108" t="s">
        <v>202</v>
      </c>
    </row>
    <row r="12" spans="1:3" x14ac:dyDescent="0.35">
      <c r="A12" s="141" t="s">
        <v>231</v>
      </c>
      <c r="B12" s="80" t="s">
        <v>129</v>
      </c>
      <c r="C12" s="108" t="s">
        <v>203</v>
      </c>
    </row>
    <row r="13" spans="1:3" x14ac:dyDescent="0.35">
      <c r="A13" s="141" t="s">
        <v>231</v>
      </c>
      <c r="B13" s="80" t="s">
        <v>5</v>
      </c>
      <c r="C13" s="108" t="s">
        <v>204</v>
      </c>
    </row>
    <row r="14" spans="1:3" x14ac:dyDescent="0.35">
      <c r="A14" s="141" t="s">
        <v>231</v>
      </c>
      <c r="B14" s="80" t="s">
        <v>130</v>
      </c>
      <c r="C14" s="108" t="s">
        <v>205</v>
      </c>
    </row>
    <row r="15" spans="1:3" x14ac:dyDescent="0.35">
      <c r="A15" s="141" t="s">
        <v>231</v>
      </c>
      <c r="B15" s="80" t="s">
        <v>131</v>
      </c>
      <c r="C15" s="108" t="s">
        <v>206</v>
      </c>
    </row>
    <row r="16" spans="1:3" x14ac:dyDescent="0.35">
      <c r="A16" s="142" t="s">
        <v>231</v>
      </c>
      <c r="B16" s="81" t="s">
        <v>6</v>
      </c>
      <c r="C16" s="109" t="s">
        <v>207</v>
      </c>
    </row>
    <row r="17" spans="1:3" x14ac:dyDescent="0.35">
      <c r="A17" s="143" t="s">
        <v>240</v>
      </c>
      <c r="B17" s="82" t="s">
        <v>132</v>
      </c>
      <c r="C17" s="110" t="s">
        <v>208</v>
      </c>
    </row>
    <row r="18" spans="1:3" x14ac:dyDescent="0.35">
      <c r="A18" s="144" t="s">
        <v>240</v>
      </c>
      <c r="B18" s="83" t="s">
        <v>133</v>
      </c>
      <c r="C18" s="111" t="s">
        <v>209</v>
      </c>
    </row>
    <row r="19" spans="1:3" x14ac:dyDescent="0.35">
      <c r="A19" s="145" t="s">
        <v>240</v>
      </c>
      <c r="B19" s="84" t="s">
        <v>10</v>
      </c>
      <c r="C19" s="112" t="s">
        <v>210</v>
      </c>
    </row>
    <row r="20" spans="1:3" s="17" customFormat="1" x14ac:dyDescent="0.35">
      <c r="A20" s="102" t="s">
        <v>233</v>
      </c>
      <c r="B20" s="74" t="s">
        <v>7</v>
      </c>
      <c r="C20" s="113" t="s">
        <v>211</v>
      </c>
    </row>
    <row r="21" spans="1:3" x14ac:dyDescent="0.35">
      <c r="A21" s="146" t="s">
        <v>232</v>
      </c>
      <c r="B21" s="85" t="s">
        <v>192</v>
      </c>
      <c r="C21" s="114" t="s">
        <v>228</v>
      </c>
    </row>
    <row r="22" spans="1:3" ht="30.75" customHeight="1" x14ac:dyDescent="0.35">
      <c r="A22" s="147" t="s">
        <v>232</v>
      </c>
      <c r="B22" s="86" t="s">
        <v>8</v>
      </c>
      <c r="C22" s="115" t="s">
        <v>245</v>
      </c>
    </row>
    <row r="23" spans="1:3" x14ac:dyDescent="0.35">
      <c r="A23" s="148" t="s">
        <v>232</v>
      </c>
      <c r="B23" s="87" t="s">
        <v>9</v>
      </c>
      <c r="C23" s="116" t="s">
        <v>212</v>
      </c>
    </row>
    <row r="24" spans="1:3" x14ac:dyDescent="0.35">
      <c r="A24" s="149" t="s">
        <v>241</v>
      </c>
      <c r="B24" s="88" t="s">
        <v>134</v>
      </c>
      <c r="C24" s="117" t="s">
        <v>213</v>
      </c>
    </row>
    <row r="25" spans="1:3" x14ac:dyDescent="0.35">
      <c r="A25" s="150" t="s">
        <v>241</v>
      </c>
      <c r="B25" s="89" t="s">
        <v>135</v>
      </c>
      <c r="C25" s="118" t="s">
        <v>214</v>
      </c>
    </row>
    <row r="26" spans="1:3" x14ac:dyDescent="0.35">
      <c r="A26" s="151" t="s">
        <v>241</v>
      </c>
      <c r="B26" s="90" t="s">
        <v>11</v>
      </c>
      <c r="C26" s="119" t="s">
        <v>215</v>
      </c>
    </row>
    <row r="27" spans="1:3" x14ac:dyDescent="0.35">
      <c r="A27" s="152" t="s">
        <v>239</v>
      </c>
      <c r="B27" s="91" t="s">
        <v>136</v>
      </c>
      <c r="C27" s="120" t="s">
        <v>216</v>
      </c>
    </row>
    <row r="28" spans="1:3" x14ac:dyDescent="0.35">
      <c r="A28" s="153" t="s">
        <v>239</v>
      </c>
      <c r="B28" s="92" t="s">
        <v>137</v>
      </c>
      <c r="C28" s="121" t="s">
        <v>217</v>
      </c>
    </row>
    <row r="29" spans="1:3" x14ac:dyDescent="0.35">
      <c r="A29" s="154" t="s">
        <v>239</v>
      </c>
      <c r="B29" s="93" t="s">
        <v>12</v>
      </c>
      <c r="C29" s="122" t="s">
        <v>218</v>
      </c>
    </row>
    <row r="30" spans="1:3" x14ac:dyDescent="0.35">
      <c r="A30" s="155" t="s">
        <v>234</v>
      </c>
      <c r="B30" s="94" t="s">
        <v>138</v>
      </c>
      <c r="C30" s="123" t="s">
        <v>248</v>
      </c>
    </row>
    <row r="31" spans="1:3" x14ac:dyDescent="0.35">
      <c r="A31" s="156" t="s">
        <v>234</v>
      </c>
      <c r="B31" s="95" t="s">
        <v>139</v>
      </c>
      <c r="C31" s="124" t="s">
        <v>247</v>
      </c>
    </row>
    <row r="32" spans="1:3" x14ac:dyDescent="0.35">
      <c r="A32" s="156" t="s">
        <v>234</v>
      </c>
      <c r="B32" s="95" t="s">
        <v>13</v>
      </c>
      <c r="C32" s="124" t="s">
        <v>246</v>
      </c>
    </row>
    <row r="33" spans="1:3" x14ac:dyDescent="0.35">
      <c r="A33" s="156" t="s">
        <v>234</v>
      </c>
      <c r="B33" s="95" t="s">
        <v>187</v>
      </c>
      <c r="C33" s="124" t="s">
        <v>219</v>
      </c>
    </row>
    <row r="34" spans="1:3" x14ac:dyDescent="0.35">
      <c r="A34" s="156" t="s">
        <v>234</v>
      </c>
      <c r="B34" s="95" t="s">
        <v>14</v>
      </c>
      <c r="C34" s="124" t="s">
        <v>220</v>
      </c>
    </row>
    <row r="35" spans="1:3" x14ac:dyDescent="0.35">
      <c r="A35" s="157" t="s">
        <v>234</v>
      </c>
      <c r="B35" s="96" t="s">
        <v>15</v>
      </c>
      <c r="C35" s="125" t="s">
        <v>221</v>
      </c>
    </row>
    <row r="36" spans="1:3" x14ac:dyDescent="0.35">
      <c r="A36" s="103" t="s">
        <v>235</v>
      </c>
      <c r="B36" s="75" t="s">
        <v>16</v>
      </c>
      <c r="C36" s="126" t="s">
        <v>222</v>
      </c>
    </row>
    <row r="37" spans="1:3" x14ac:dyDescent="0.35">
      <c r="A37" s="158" t="s">
        <v>236</v>
      </c>
      <c r="B37" s="97" t="s">
        <v>17</v>
      </c>
      <c r="C37" s="127" t="s">
        <v>223</v>
      </c>
    </row>
    <row r="38" spans="1:3" x14ac:dyDescent="0.35">
      <c r="A38" s="159" t="s">
        <v>236</v>
      </c>
      <c r="B38" s="98" t="s">
        <v>18</v>
      </c>
      <c r="C38" s="128" t="s">
        <v>224</v>
      </c>
    </row>
    <row r="39" spans="1:3" x14ac:dyDescent="0.35">
      <c r="A39" s="159" t="s">
        <v>236</v>
      </c>
      <c r="B39" s="98" t="s">
        <v>19</v>
      </c>
      <c r="C39" s="128" t="s">
        <v>225</v>
      </c>
    </row>
    <row r="40" spans="1:3" x14ac:dyDescent="0.35">
      <c r="A40" s="159" t="s">
        <v>236</v>
      </c>
      <c r="B40" s="98" t="s">
        <v>20</v>
      </c>
      <c r="C40" s="128" t="s">
        <v>226</v>
      </c>
    </row>
    <row r="41" spans="1:3" x14ac:dyDescent="0.35">
      <c r="A41" s="159" t="s">
        <v>236</v>
      </c>
      <c r="B41" s="98" t="s">
        <v>117</v>
      </c>
      <c r="C41" s="128" t="s">
        <v>227</v>
      </c>
    </row>
    <row r="42" spans="1:3" x14ac:dyDescent="0.35">
      <c r="A42" s="159" t="s">
        <v>236</v>
      </c>
      <c r="B42" s="98" t="s">
        <v>118</v>
      </c>
      <c r="C42" s="128" t="s">
        <v>243</v>
      </c>
    </row>
    <row r="43" spans="1:3" x14ac:dyDescent="0.35">
      <c r="A43" s="160" t="s">
        <v>236</v>
      </c>
      <c r="B43" s="99" t="s">
        <v>0</v>
      </c>
      <c r="C43" s="129" t="s">
        <v>242</v>
      </c>
    </row>
    <row r="44" spans="1:3" x14ac:dyDescent="0.35">
      <c r="A44" s="130" t="s">
        <v>237</v>
      </c>
      <c r="B44" s="131" t="s">
        <v>21</v>
      </c>
      <c r="C44" s="132" t="s">
        <v>229</v>
      </c>
    </row>
  </sheetData>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ubcategory xmlns="18a466e7-a542-44e1-a8ff-4ffb1806d76d">1</Subcategory>
    <Category xmlns="18a466e7-a542-44e1-a8ff-4ffb1806d76d">1</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20949911C5E03468DF3B3E66F0EBD05" ma:contentTypeVersion="6" ma:contentTypeDescription="Create a new document." ma:contentTypeScope="" ma:versionID="9ec9f6a611ddc55af2c47b06e70395be">
  <xsd:schema xmlns:xsd="http://www.w3.org/2001/XMLSchema" xmlns:xs="http://www.w3.org/2001/XMLSchema" xmlns:p="http://schemas.microsoft.com/office/2006/metadata/properties" xmlns:ns2="18a466e7-a542-44e1-a8ff-4ffb1806d76d" xmlns:ns3="f571a656-433c-4c08-a67b-865369f12bf4" targetNamespace="http://schemas.microsoft.com/office/2006/metadata/properties" ma:root="true" ma:fieldsID="17b4cab05d4985a0ada487aa58b088b4" ns2:_="" ns3:_="">
    <xsd:import namespace="18a466e7-a542-44e1-a8ff-4ffb1806d76d"/>
    <xsd:import namespace="f571a656-433c-4c08-a67b-865369f12bf4"/>
    <xsd:element name="properties">
      <xsd:complexType>
        <xsd:sequence>
          <xsd:element name="documentManagement">
            <xsd:complexType>
              <xsd:all>
                <xsd:element ref="ns2:Category" minOccurs="0"/>
                <xsd:element ref="ns2:Subcategor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a466e7-a542-44e1-a8ff-4ffb1806d76d" elementFormDefault="qualified">
    <xsd:import namespace="http://schemas.microsoft.com/office/2006/documentManagement/types"/>
    <xsd:import namespace="http://schemas.microsoft.com/office/infopath/2007/PartnerControls"/>
    <xsd:element name="Category" ma:index="8" nillable="true" ma:displayName="Category" ma:list="{13a90f6e-8523-4ad8-b167-f9138aa7c0b4}" ma:internalName="Category" ma:readOnly="false" ma:showField="Contracts_x0028_CMMIOnly_x0029__">
      <xsd:simpleType>
        <xsd:restriction base="dms:Lookup"/>
      </xsd:simpleType>
    </xsd:element>
    <xsd:element name="Subcategory" ma:index="9" nillable="true" ma:displayName="Subcategory" ma:list="{13a90f6e-8523-4ad8-b167-f9138aa7c0b4}" ma:internalName="Subcategory" ma:readOnly="false" ma:showField="Contracts_x0028_CMMIOnly_x0029__0">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f571a656-433c-4c08-a67b-865369f12bf4"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A2341E-9885-4492-98DC-6E5790500BAD}">
  <ds:schemaRefs>
    <ds:schemaRef ds:uri="http://purl.org/dc/elements/1.1/"/>
    <ds:schemaRef ds:uri="f571a656-433c-4c08-a67b-865369f12bf4"/>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18a466e7-a542-44e1-a8ff-4ffb1806d76d"/>
    <ds:schemaRef ds:uri="http://purl.org/dc/dcmitype/"/>
  </ds:schemaRefs>
</ds:datastoreItem>
</file>

<file path=customXml/itemProps2.xml><?xml version="1.0" encoding="utf-8"?>
<ds:datastoreItem xmlns:ds="http://schemas.openxmlformats.org/officeDocument/2006/customXml" ds:itemID="{E151E21C-1DF6-401D-9060-506C0AB8F432}">
  <ds:schemaRefs>
    <ds:schemaRef ds:uri="http://schemas.microsoft.com/sharepoint/v3/contenttype/forms"/>
  </ds:schemaRefs>
</ds:datastoreItem>
</file>

<file path=customXml/itemProps3.xml><?xml version="1.0" encoding="utf-8"?>
<ds:datastoreItem xmlns:ds="http://schemas.openxmlformats.org/officeDocument/2006/customXml" ds:itemID="{E3B66BDC-95BE-4627-893A-97AFD78C29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a466e7-a542-44e1-a8ff-4ffb1806d76d"/>
    <ds:schemaRef ds:uri="f571a656-433c-4c08-a67b-865369f12b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Cover Sheet</vt:lpstr>
      <vt:lpstr>KCC PY 2022 Results</vt:lpstr>
      <vt:lpstr>Data Dictionary</vt:lpstr>
      <vt:lpstr>'Data Dictionary'!Print_Titles</vt:lpstr>
      <vt:lpstr>'KCC PY 2022 Results'!Print_Titles</vt:lpstr>
    </vt:vector>
  </TitlesOfParts>
  <Manager/>
  <Company>Center For Medicaid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KCC PY 2022 Reconciliation Data Results and Data Dictionary</dc:title>
  <dc:subject/>
  <dc:creator>Rudy, Jonathan (CMS/CMMI)</dc:creator>
  <cp:keywords>KCC; Kidney Care Choices; Comprehensive KCC; CKCC; Kidney Care First; KCF; Kidney Contracting Entity; KCE; renal failure; renal disease; dialysis; End-Stage Renal Disease; ESRD; chronic kidney disease; CKD</cp:keywords>
  <dc:description/>
  <cp:lastModifiedBy>Rushton, Andrew (CMS/CMMI)</cp:lastModifiedBy>
  <cp:revision/>
  <dcterms:created xsi:type="dcterms:W3CDTF">2024-09-16T17:51:44Z</dcterms:created>
  <dcterms:modified xsi:type="dcterms:W3CDTF">2024-10-16T17:27:27Z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0x010100120949911C5E03468DF3B3E66F0EBD05</vt:lpwstr>
  </property>
</Properties>
</file>