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1685" firstSheet="2" activeTab="2"/>
  </bookViews>
  <sheets>
    <sheet name="original" sheetId="1" state="hidden" r:id="rId1"/>
    <sheet name="04182019_original" sheetId="3" state="hidden" r:id="rId2"/>
    <sheet name="updated PY2 result table" sheetId="4" r:id="rId3"/>
  </sheets>
  <definedNames>
    <definedName name="_xlnm._FilterDatabase" localSheetId="2" hidden="1">'updated PY2 result table'!$A$6:$AG$44</definedName>
    <definedName name="_xlnm.Print_Area" localSheetId="2">'updated PY2 result table'!$B$1:$AG$57</definedName>
    <definedName name="_xlnm.Print_Titles" localSheetId="2">'updated PY2 result table'!$B:$B,'updated PY2 result table'!$1:$6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 i="4" l="1"/>
  <c r="G7" i="4" l="1"/>
  <c r="E7" i="4" l="1"/>
  <c r="F7" i="4"/>
  <c r="H7" i="4"/>
  <c r="L7" i="4"/>
  <c r="M7" i="4"/>
  <c r="O7" i="4"/>
  <c r="P7" i="4"/>
  <c r="Q7" i="4"/>
  <c r="R7" i="4"/>
  <c r="S7" i="4"/>
  <c r="T7" i="4"/>
  <c r="U7" i="4"/>
  <c r="V7" i="4"/>
  <c r="W7" i="4"/>
  <c r="X7" i="4"/>
  <c r="Y7" i="4"/>
  <c r="Z7" i="4"/>
  <c r="AA7" i="4"/>
  <c r="AB7" i="4"/>
  <c r="AC7" i="4"/>
  <c r="AD7" i="4"/>
  <c r="AE7" i="4"/>
  <c r="AF7" i="4"/>
  <c r="AG7" i="4"/>
  <c r="J7" i="4" l="1"/>
</calcChain>
</file>

<file path=xl/comments1.xml><?xml version="1.0" encoding="utf-8"?>
<comments xmlns="http://schemas.openxmlformats.org/spreadsheetml/2006/main">
  <authors>
    <author>Author</author>
  </authors>
  <commentList>
    <comment ref="F2" authorId="0" shapeId="0">
      <text>
        <r>
          <rPr>
            <b/>
            <sz val="9"/>
            <color indexed="81"/>
            <rFont val="Tahoma"/>
            <family val="2"/>
          </rPr>
          <t>Author:</t>
        </r>
        <r>
          <rPr>
            <sz val="9"/>
            <color indexed="81"/>
            <rFont val="Tahoma"/>
            <family val="2"/>
          </rPr>
          <t xml:space="preserve">
The ESCO information for E0051 is from the PY2 election table. The information for all the other ESCOs is from the PY4 election table</t>
        </r>
      </text>
    </comment>
  </commentList>
</comments>
</file>

<file path=xl/sharedStrings.xml><?xml version="1.0" encoding="utf-8"?>
<sst xmlns="http://schemas.openxmlformats.org/spreadsheetml/2006/main" count="765" uniqueCount="212">
  <si>
    <t>ESCO Name</t>
  </si>
  <si>
    <t>ESCO Dialysis Company</t>
  </si>
  <si>
    <t>ESCO Location</t>
  </si>
  <si>
    <t>Total Aligned Beneficiary-Years1</t>
  </si>
  <si>
    <t>Total Benchmark Expenditures2,3</t>
  </si>
  <si>
    <t>Total Actual Expenditures for Aligned Beneficiaries</t>
  </si>
  <si>
    <t>Total Benchmark Expenditures Minus Total Aligned Beneficiary Expenditures4</t>
  </si>
  <si>
    <t>Total Benchmark Minus Aligned Beneficiary Expenditures as % of Total Benchmark5</t>
  </si>
  <si>
    <t>Earned Shared Savings Payments/Owe Losses6</t>
  </si>
  <si>
    <t>Successfully Reported Quality7</t>
  </si>
  <si>
    <t>Quality Score8,9</t>
  </si>
  <si>
    <t>Diabetes Care: Eye Exam</t>
  </si>
  <si>
    <t>Diabetes Care: Foot Exam</t>
  </si>
  <si>
    <t>Influenza Immunization in the ESRD Population</t>
  </si>
  <si>
    <t>Pneumococcal Vaccination Status</t>
  </si>
  <si>
    <t>Screening for Clinical Depression and Follow-Up Plan</t>
  </si>
  <si>
    <t>Tobacco Use: Screening and Cessation Intervention</t>
  </si>
  <si>
    <t>Advance Care Plan</t>
  </si>
  <si>
    <t>Medication Reconciliation Post Discharge</t>
  </si>
  <si>
    <t>ICH CAHPS: Nephrologists' Communication and Caring</t>
  </si>
  <si>
    <t>ICH CAHPS: Providing Information to Patients</t>
  </si>
  <si>
    <t>ICH CAHPS: Dialysis Center Care and Operations</t>
  </si>
  <si>
    <t>ICH CAHPS: Rating of Kidney Doctors</t>
  </si>
  <si>
    <t>ICH CAHPS: Rating of Dialysis Center Staff</t>
  </si>
  <si>
    <t>ICH CAHPS: Rating of Dialysis Center</t>
  </si>
  <si>
    <t>1 Total number of Medicare fee-for-service beneficiary-years were included in final reconciliation.</t>
  </si>
  <si>
    <t>2 Expenditure target against which actual expenditures are compared to determine savings/losses generation by an ESCO.</t>
  </si>
  <si>
    <t>3 In calculating the benchmark, actual expenditures and savings/loss performance, annualized expenditures for individual beneficiaries (for both the ESCO's population and the reference population) are capped at the truncation threshold.</t>
  </si>
  <si>
    <t>4 This may be called the "Gross Savings/Losses amount." It shows the total savings or losses (first to last dollar) dollar amount. This represents total savings/loss generation to be split between the ESCO and CMS.</t>
  </si>
  <si>
    <t>5 This may be called the "Gross Savings/Losses percentage." It shows the total savings or losses (first to last dollar) as a percentage of the ESCO's benchmark.</t>
  </si>
  <si>
    <t>6 The ESCO's shares of savings or losses (positive value indicates amount to be paid by CMS to the ESCO, negative value indicates amounts to paid by ESCO to CMS). This amount accounts for several factors: the nature of the ESCO's risk arrangement (the shared savings percentage and shared savings cap) and the reduction of shared savings payments by 2% due to sequestration.</t>
  </si>
  <si>
    <t>7 ESCOs are considered to have successfully reported quality if they completely reported in a given performance year and reported to the ESRD Quality Incentive Program (QIP).</t>
  </si>
  <si>
    <t>9 For more information on Quality Measures and how the overall Quality Score was determined, please refer to the CEC Model Website.</t>
  </si>
  <si>
    <t>ESCO ID</t>
  </si>
  <si>
    <t>Falls: Screening</t>
  </si>
  <si>
    <t>Falls: Risk Assessment</t>
  </si>
  <si>
    <t>Falls: Plan of Care</t>
  </si>
  <si>
    <t>10 This measure is a ratio of observed-to-expected results. Scores less than one represent better-than-expected performance, scores greater than one represent worse-than-expected performance.</t>
  </si>
  <si>
    <t>Standardized Mortality Ratio10</t>
  </si>
  <si>
    <t>E0045</t>
  </si>
  <si>
    <t>E0048</t>
  </si>
  <si>
    <t>E0049</t>
  </si>
  <si>
    <t>E0050</t>
  </si>
  <si>
    <t>E0051</t>
  </si>
  <si>
    <t>E0052</t>
  </si>
  <si>
    <t>E0054</t>
  </si>
  <si>
    <t>E0055</t>
  </si>
  <si>
    <t>E0056</t>
  </si>
  <si>
    <t>E0057</t>
  </si>
  <si>
    <t>E0058</t>
  </si>
  <si>
    <t>E0059</t>
  </si>
  <si>
    <t>E0060</t>
  </si>
  <si>
    <t>E0061</t>
  </si>
  <si>
    <t>E0062</t>
  </si>
  <si>
    <t>E0063</t>
  </si>
  <si>
    <t>E0064</t>
  </si>
  <si>
    <t>E0066</t>
  </si>
  <si>
    <t>E0067</t>
  </si>
  <si>
    <t>E0068</t>
  </si>
  <si>
    <t>E0069</t>
  </si>
  <si>
    <t>E0074</t>
  </si>
  <si>
    <t>E0075</t>
  </si>
  <si>
    <t>E0076</t>
  </si>
  <si>
    <t>E2596</t>
  </si>
  <si>
    <t>E2606</t>
  </si>
  <si>
    <t>E2607</t>
  </si>
  <si>
    <t>E2609</t>
  </si>
  <si>
    <t>E2695</t>
  </si>
  <si>
    <t>E2697</t>
  </si>
  <si>
    <t>E2790</t>
  </si>
  <si>
    <t>E2791</t>
  </si>
  <si>
    <t>E2792</t>
  </si>
  <si>
    <t>E2817</t>
  </si>
  <si>
    <t>E2818</t>
  </si>
  <si>
    <t>E2836</t>
  </si>
  <si>
    <t>E3489</t>
  </si>
  <si>
    <t>8 For Performance Year 2, as all ESCOs that started on 1/1/2017 completed quality reporting, all ESCOs that started on 1/1/2017 received full quality points.</t>
  </si>
  <si>
    <t>Northeast Ohio Renal Alliance, LLC</t>
  </si>
  <si>
    <t>Centers for Dialysis Care (CDC)</t>
  </si>
  <si>
    <t>Cleveland, OH</t>
  </si>
  <si>
    <t>The Gotham City Kidney Care ESCO, LLC</t>
  </si>
  <si>
    <t>Atlantic Dialysis</t>
  </si>
  <si>
    <t>New York, NY</t>
  </si>
  <si>
    <t>Northwest Kidney Care Alliance</t>
  </si>
  <si>
    <t>Northwest Kidney Centers</t>
  </si>
  <si>
    <t>Seattle, WA</t>
  </si>
  <si>
    <t>Rogosin Kidney Care Alliance, LLC</t>
  </si>
  <si>
    <t>Rogosin</t>
  </si>
  <si>
    <t>Dialysis Clinic Inc. (DCI)</t>
  </si>
  <si>
    <t>Music City Kidney Care Alliance, LLC</t>
  </si>
  <si>
    <t>Nashville, TN</t>
  </si>
  <si>
    <t>Palmetto Kidney Care Alliance LLC</t>
  </si>
  <si>
    <t>Spartanburg, SC</t>
  </si>
  <si>
    <t>Metropolitan Kidney Care Alliance, LLC</t>
  </si>
  <si>
    <t>Newark, NJ</t>
  </si>
  <si>
    <t>Heart of America Kidney Care Alliance, LLC</t>
  </si>
  <si>
    <t>Kansas City, MO</t>
  </si>
  <si>
    <t>Independence Kidney Care Alliance, LLC</t>
  </si>
  <si>
    <t>Pittsburgh, PA</t>
  </si>
  <si>
    <t>Fresenius Seamless Care of Philadelphia, LLC</t>
  </si>
  <si>
    <t>Fresenius</t>
  </si>
  <si>
    <t>Philadelphia, PA</t>
  </si>
  <si>
    <t>Fresenius Seamless Care of San Diego, LLC</t>
  </si>
  <si>
    <t>San Diego, CA</t>
  </si>
  <si>
    <t>Fresenius Seamless Care of Chicago, LLC</t>
  </si>
  <si>
    <t>Chicago, IL</t>
  </si>
  <si>
    <t>Fresenius Seamless Care of Columbia, LLC</t>
  </si>
  <si>
    <t>Columbia, SC</t>
  </si>
  <si>
    <t>Dallas, TX</t>
  </si>
  <si>
    <t>Fresenius Seamless Care of Dallas, LLC</t>
  </si>
  <si>
    <t>Fresenius Seamless Care of Charlotte, LLC</t>
  </si>
  <si>
    <t>Charlotte, NC</t>
  </si>
  <si>
    <t>Fresenius Seamless Care of Louisiana</t>
  </si>
  <si>
    <t>Fresenius Seamless Care of Indianapolis</t>
  </si>
  <si>
    <t>Fresenius Seamless Care of Minneapolis</t>
  </si>
  <si>
    <t>Fresenius Seamless Care of Portland</t>
  </si>
  <si>
    <t>Fresenius Seamless Care of Michigan</t>
  </si>
  <si>
    <t>Fresenius Seamless Care of Atlanta</t>
  </si>
  <si>
    <t>Fresenius Seamless Care of Massachusetts</t>
  </si>
  <si>
    <t>Fresenius Seamless Care of Houston</t>
  </si>
  <si>
    <t>Fresenius Seamless Care of Central Texas</t>
  </si>
  <si>
    <t>Fresenius Seamless Care of Central Alabama</t>
  </si>
  <si>
    <t>Fresenius Seamless Care of Gulf Shore</t>
  </si>
  <si>
    <t>Fresenius Seamless Care of Las Vegas</t>
  </si>
  <si>
    <t>Fresenius Seamless Care of Erie Valley</t>
  </si>
  <si>
    <t>Fresenius Seamless Care of New York</t>
  </si>
  <si>
    <t>Fresenius Seamless Care of Maryland</t>
  </si>
  <si>
    <t>Baton Rouge, LA</t>
  </si>
  <si>
    <t>Indianapolis, IN</t>
  </si>
  <si>
    <t>Minneapolis, MN</t>
  </si>
  <si>
    <t>Portland, OR</t>
  </si>
  <si>
    <t>Detroit, MI</t>
  </si>
  <si>
    <t>Atlanta, GA</t>
  </si>
  <si>
    <t>Boston, MA</t>
  </si>
  <si>
    <t>Houston, TX</t>
  </si>
  <si>
    <t>San Antonio, TX</t>
  </si>
  <si>
    <t>Birmingham, AL</t>
  </si>
  <si>
    <t>Mobile, AL</t>
  </si>
  <si>
    <t>Las Vegas, NV</t>
  </si>
  <si>
    <t>Bethesda, MD</t>
  </si>
  <si>
    <t>Raleigh, NC</t>
  </si>
  <si>
    <t>Wilmington, DE</t>
  </si>
  <si>
    <t>Peoria, IL</t>
  </si>
  <si>
    <t>DaVita</t>
  </si>
  <si>
    <t>Phoenix-Tucson Integrated Kidney Care</t>
  </si>
  <si>
    <t>South Florida Integrated Kidney Care</t>
  </si>
  <si>
    <t>Philadelphia-Camden Integrated Kidney Care</t>
  </si>
  <si>
    <t>Phoenix, AZ</t>
  </si>
  <si>
    <t>Miami, FL</t>
  </si>
  <si>
    <t>Fresenius Seamless Care of Central North Carolina</t>
  </si>
  <si>
    <t>Fresenius Seamless Care of Delaware</t>
  </si>
  <si>
    <t>Fresenius Seamless Care of Central Illinois</t>
  </si>
  <si>
    <t>Georgia Pines Kidney Care Alliance, LLC</t>
  </si>
  <si>
    <t>Albany, GA</t>
  </si>
  <si>
    <t>Yes</t>
  </si>
  <si>
    <t>Total Aligned Beneficiaries</t>
  </si>
  <si>
    <r>
      <t>Total Aligned Beneficiary-Years</t>
    </r>
    <r>
      <rPr>
        <vertAlign val="superscript"/>
        <sz val="11"/>
        <color theme="1"/>
        <rFont val="Calibri"/>
        <family val="2"/>
        <scheme val="minor"/>
      </rPr>
      <t>1</t>
    </r>
  </si>
  <si>
    <r>
      <t>Total Benchmark Expenditures</t>
    </r>
    <r>
      <rPr>
        <vertAlign val="superscript"/>
        <sz val="11"/>
        <color theme="1"/>
        <rFont val="Calibri"/>
        <family val="2"/>
        <scheme val="minor"/>
      </rPr>
      <t>2,3</t>
    </r>
  </si>
  <si>
    <r>
      <t>Total Benchmark Expenditures Minus Total Aligned Beneficiary Expenditures</t>
    </r>
    <r>
      <rPr>
        <vertAlign val="superscript"/>
        <sz val="11"/>
        <color theme="1"/>
        <rFont val="Calibri"/>
        <family val="2"/>
        <scheme val="minor"/>
      </rPr>
      <t>4</t>
    </r>
  </si>
  <si>
    <r>
      <t>Total Benchmark Minus Aligned Beneficiary Expenditures as % of Total Benchmark</t>
    </r>
    <r>
      <rPr>
        <vertAlign val="superscript"/>
        <sz val="11"/>
        <color theme="1"/>
        <rFont val="Calibri"/>
        <family val="2"/>
        <scheme val="minor"/>
      </rPr>
      <t>5</t>
    </r>
  </si>
  <si>
    <r>
      <t>Earned Shared Savings Payments/Owe Losses</t>
    </r>
    <r>
      <rPr>
        <vertAlign val="superscript"/>
        <sz val="11"/>
        <color theme="1"/>
        <rFont val="Calibri"/>
        <family val="2"/>
        <scheme val="minor"/>
      </rPr>
      <t>6</t>
    </r>
  </si>
  <si>
    <r>
      <t>Successfully Reported Quality</t>
    </r>
    <r>
      <rPr>
        <vertAlign val="superscript"/>
        <sz val="11"/>
        <color theme="1"/>
        <rFont val="Calibri"/>
        <family val="2"/>
        <scheme val="minor"/>
      </rPr>
      <t>7</t>
    </r>
  </si>
  <si>
    <r>
      <t>Quality Score</t>
    </r>
    <r>
      <rPr>
        <vertAlign val="superscript"/>
        <sz val="11"/>
        <color theme="1"/>
        <rFont val="Calibri"/>
        <family val="2"/>
        <scheme val="minor"/>
      </rPr>
      <t>8,9</t>
    </r>
  </si>
  <si>
    <r>
      <t>Standardized Mortality Ratio</t>
    </r>
    <r>
      <rPr>
        <vertAlign val="superscript"/>
        <sz val="11"/>
        <color theme="1"/>
        <rFont val="Calibri"/>
        <family val="2"/>
        <scheme val="minor"/>
      </rPr>
      <t>10</t>
    </r>
  </si>
  <si>
    <r>
      <rPr>
        <vertAlign val="superscript"/>
        <sz val="11"/>
        <color theme="1"/>
        <rFont val="Calibri"/>
        <family val="2"/>
        <scheme val="minor"/>
      </rPr>
      <t>1</t>
    </r>
    <r>
      <rPr>
        <sz val="11"/>
        <color theme="1"/>
        <rFont val="Calibri"/>
        <family val="2"/>
        <scheme val="minor"/>
      </rPr>
      <t xml:space="preserve"> Total number of Medicare fee-for-service beneficiary-years were included in final reconciliation.</t>
    </r>
  </si>
  <si>
    <r>
      <rPr>
        <vertAlign val="superscript"/>
        <sz val="11"/>
        <color theme="1"/>
        <rFont val="Calibri"/>
        <family val="2"/>
        <scheme val="minor"/>
      </rPr>
      <t>2</t>
    </r>
    <r>
      <rPr>
        <sz val="11"/>
        <color theme="1"/>
        <rFont val="Calibri"/>
        <family val="2"/>
        <scheme val="minor"/>
      </rPr>
      <t xml:space="preserve"> Expenditure target against which actual expenditures are compared to determine savings/losses generation by an ESCO.</t>
    </r>
  </si>
  <si>
    <r>
      <rPr>
        <vertAlign val="superscript"/>
        <sz val="11"/>
        <color theme="1"/>
        <rFont val="Calibri"/>
        <family val="2"/>
        <scheme val="minor"/>
      </rPr>
      <t>3</t>
    </r>
    <r>
      <rPr>
        <sz val="11"/>
        <color theme="1"/>
        <rFont val="Calibri"/>
        <family val="2"/>
        <scheme val="minor"/>
      </rPr>
      <t xml:space="preserve"> In calculating the benchmark, actual expenditures and savings/loss performance, annualized expenditures for individual beneficiaries (for both the ESCO's population and the reference population) are capped at the truncation threshold.</t>
    </r>
  </si>
  <si>
    <r>
      <rPr>
        <vertAlign val="superscript"/>
        <sz val="11"/>
        <color theme="1"/>
        <rFont val="Calibri"/>
        <family val="2"/>
        <scheme val="minor"/>
      </rPr>
      <t>4</t>
    </r>
    <r>
      <rPr>
        <sz val="11"/>
        <color theme="1"/>
        <rFont val="Calibri"/>
        <family val="2"/>
        <scheme val="minor"/>
      </rPr>
      <t xml:space="preserve"> This may be called the "Gross Savings/Losses amount." It shows the total savings or losses (first to last dollar) dollar amount. This represents total savings/loss generation to be split between the ESCO and CMS.</t>
    </r>
  </si>
  <si>
    <r>
      <rPr>
        <vertAlign val="superscript"/>
        <sz val="11"/>
        <color theme="1"/>
        <rFont val="Calibri"/>
        <family val="2"/>
        <scheme val="minor"/>
      </rPr>
      <t>5</t>
    </r>
    <r>
      <rPr>
        <sz val="11"/>
        <color theme="1"/>
        <rFont val="Calibri"/>
        <family val="2"/>
        <scheme val="minor"/>
      </rPr>
      <t xml:space="preserve"> This may be called the "Gross Savings/Losses percentage." It shows the total savings or losses (first to last dollar) as a percentage of the ESCO's benchmark.</t>
    </r>
  </si>
  <si>
    <r>
      <rPr>
        <vertAlign val="superscript"/>
        <sz val="11"/>
        <color theme="1"/>
        <rFont val="Calibri"/>
        <family val="2"/>
        <scheme val="minor"/>
      </rPr>
      <t>6</t>
    </r>
    <r>
      <rPr>
        <sz val="11"/>
        <color theme="1"/>
        <rFont val="Calibri"/>
        <family val="2"/>
        <scheme val="minor"/>
      </rPr>
      <t xml:space="preserve"> The ESCO's shares of savings or losses (positive value indicates amount to be paid by CMS to the ESCO, negative value indicates amounts to paid by ESCO to CMS). This amount accounts for several factors: the nature of the ESCO's risk arrangement (the shared savings percentage and shared savings cap) and the reduction of shared savings payments by 2% due to sequestration.</t>
    </r>
  </si>
  <si>
    <r>
      <rPr>
        <vertAlign val="superscript"/>
        <sz val="11"/>
        <color theme="1"/>
        <rFont val="Calibri"/>
        <family val="2"/>
        <scheme val="minor"/>
      </rPr>
      <t xml:space="preserve">7 </t>
    </r>
    <r>
      <rPr>
        <sz val="11"/>
        <color theme="1"/>
        <rFont val="Calibri"/>
        <family val="2"/>
        <scheme val="minor"/>
      </rPr>
      <t>ESCOs are considered to have successfully reported quality if they completely reported in a given performance year and reported to the ESRD Quality Incentive Program (QIP).</t>
    </r>
  </si>
  <si>
    <r>
      <rPr>
        <vertAlign val="superscript"/>
        <sz val="11"/>
        <color theme="1"/>
        <rFont val="Calibri"/>
        <family val="2"/>
        <scheme val="minor"/>
      </rPr>
      <t>8</t>
    </r>
    <r>
      <rPr>
        <sz val="11"/>
        <color theme="1"/>
        <rFont val="Calibri"/>
        <family val="2"/>
        <scheme val="minor"/>
      </rPr>
      <t xml:space="preserve"> For Performance Year 2, as all ESCOs that started on 1/1/2017 completed quality reporting, all ESCOs that started on 1/1/2017 received full quality points.</t>
    </r>
  </si>
  <si>
    <r>
      <rPr>
        <vertAlign val="superscript"/>
        <sz val="11"/>
        <color theme="1"/>
        <rFont val="Calibri"/>
        <family val="2"/>
        <scheme val="minor"/>
      </rPr>
      <t>9</t>
    </r>
    <r>
      <rPr>
        <sz val="11"/>
        <color theme="1"/>
        <rFont val="Calibri"/>
        <family val="2"/>
        <scheme val="minor"/>
      </rPr>
      <t xml:space="preserve"> For more information on Quality Measures and how the overall Quality Score was determined, please refer to the CEC Model Website.</t>
    </r>
  </si>
  <si>
    <r>
      <rPr>
        <vertAlign val="superscript"/>
        <sz val="11"/>
        <color theme="1"/>
        <rFont val="Calibri"/>
        <family val="2"/>
        <scheme val="minor"/>
      </rPr>
      <t>10</t>
    </r>
    <r>
      <rPr>
        <sz val="11"/>
        <color theme="1"/>
        <rFont val="Calibri"/>
        <family val="2"/>
        <scheme val="minor"/>
      </rPr>
      <t xml:space="preserve"> This measure is a ratio of observed-to-expected results. Scores less than one represent better-than-expected performance, scores greater than one represent worse-than-expected performance.</t>
    </r>
  </si>
  <si>
    <t>100%*</t>
  </si>
  <si>
    <t>* ESCOs with asterisk were pay for reporting for PY2</t>
  </si>
  <si>
    <t>ESCO Aggregate</t>
  </si>
  <si>
    <t>N/A</t>
  </si>
  <si>
    <t>The amount taken out from each ESCO’s Benchmark Expenditures via the Discount</t>
  </si>
  <si>
    <t>Finance Results</t>
  </si>
  <si>
    <t>ESCO Information</t>
  </si>
  <si>
    <t>Quality Results</t>
  </si>
  <si>
    <t>Financial Results</t>
  </si>
  <si>
    <t>Comprehensive ESRD Care Model Performance Year 2 (2017) Final Results</t>
  </si>
  <si>
    <r>
      <rPr>
        <vertAlign val="superscript"/>
        <sz val="10"/>
        <color theme="1"/>
        <rFont val="Calibri"/>
        <family val="2"/>
        <scheme val="minor"/>
      </rPr>
      <t>1</t>
    </r>
    <r>
      <rPr>
        <sz val="10"/>
        <color theme="1"/>
        <rFont val="Calibri"/>
        <family val="2"/>
        <scheme val="minor"/>
      </rPr>
      <t xml:space="preserve"> Total number of Medicare fee-for-service beneficiary-years were included in final reconciliation.</t>
    </r>
  </si>
  <si>
    <r>
      <rPr>
        <vertAlign val="superscript"/>
        <sz val="10"/>
        <color theme="1"/>
        <rFont val="Calibri"/>
        <family val="2"/>
        <scheme val="minor"/>
      </rPr>
      <t>2</t>
    </r>
    <r>
      <rPr>
        <sz val="10"/>
        <color theme="1"/>
        <rFont val="Calibri"/>
        <family val="2"/>
        <scheme val="minor"/>
      </rPr>
      <t xml:space="preserve"> Expenditure target against which actual expenditures are compared to determine savings/losses generation by an ESCO.</t>
    </r>
  </si>
  <si>
    <r>
      <rPr>
        <vertAlign val="superscript"/>
        <sz val="10"/>
        <color theme="1"/>
        <rFont val="Calibri"/>
        <family val="2"/>
        <scheme val="minor"/>
      </rPr>
      <t>3</t>
    </r>
    <r>
      <rPr>
        <sz val="10"/>
        <color theme="1"/>
        <rFont val="Calibri"/>
        <family val="2"/>
        <scheme val="minor"/>
      </rPr>
      <t xml:space="preserve"> In calculating the benchmark, actual expenditures and savings/loss performance, annualized expenditures for individual beneficiaries (for both the ESCO's population and the reference population) are capped at the truncation threshold.</t>
    </r>
  </si>
  <si>
    <r>
      <rPr>
        <vertAlign val="superscript"/>
        <sz val="10"/>
        <color theme="1"/>
        <rFont val="Calibri"/>
        <family val="2"/>
        <scheme val="minor"/>
      </rPr>
      <t>4</t>
    </r>
    <r>
      <rPr>
        <sz val="10"/>
        <color theme="1"/>
        <rFont val="Calibri"/>
        <family val="2"/>
        <scheme val="minor"/>
      </rPr>
      <t xml:space="preserve"> This may be called the "Gross Savings/Losses amount." It shows the total savings or losses (first to last dollar) dollar amount. This represents total savings/loss generation to be split between the ESCO and CMS.</t>
    </r>
  </si>
  <si>
    <r>
      <rPr>
        <vertAlign val="superscript"/>
        <sz val="10"/>
        <color theme="1"/>
        <rFont val="Calibri"/>
        <family val="2"/>
        <scheme val="minor"/>
      </rPr>
      <t>5</t>
    </r>
    <r>
      <rPr>
        <sz val="10"/>
        <color theme="1"/>
        <rFont val="Calibri"/>
        <family val="2"/>
        <scheme val="minor"/>
      </rPr>
      <t xml:space="preserve"> This may be called the "Gross Savings/Losses percentage." It shows the total savings or losses (first to last dollar) as a percentage of the ESCO's benchmark.</t>
    </r>
  </si>
  <si>
    <r>
      <rPr>
        <vertAlign val="superscript"/>
        <sz val="10"/>
        <color theme="1"/>
        <rFont val="Calibri"/>
        <family val="2"/>
        <scheme val="minor"/>
      </rPr>
      <t>6</t>
    </r>
    <r>
      <rPr>
        <sz val="10"/>
        <color theme="1"/>
        <rFont val="Calibri"/>
        <family val="2"/>
        <scheme val="minor"/>
      </rPr>
      <t xml:space="preserve"> The ESCO's shares of savings or losses (positive value indicates amount to be paid by CMS to the ESCO, negative value indicates amounts to paid by ESCO to CMS). This amount accounts for several factors: the nature of the ESCO's risk arrangement (the shared savings percentage and shared savings cap) and the reduction of shared savings payments by 2% due to sequestration.</t>
    </r>
  </si>
  <si>
    <r>
      <t>Total Aligned Beneficiary-Years</t>
    </r>
    <r>
      <rPr>
        <b/>
        <vertAlign val="superscript"/>
        <sz val="12"/>
        <color theme="1"/>
        <rFont val="Calibri"/>
        <family val="2"/>
        <scheme val="minor"/>
      </rPr>
      <t>1</t>
    </r>
  </si>
  <si>
    <r>
      <t>Total Benchmark Expenditures</t>
    </r>
    <r>
      <rPr>
        <b/>
        <vertAlign val="superscript"/>
        <sz val="12"/>
        <color theme="1"/>
        <rFont val="Calibri"/>
        <family val="2"/>
        <scheme val="minor"/>
      </rPr>
      <t>2,3</t>
    </r>
  </si>
  <si>
    <r>
      <t>Total Benchmark Expenditures Minus Total Aligned Beneficiary Expenditures</t>
    </r>
    <r>
      <rPr>
        <b/>
        <vertAlign val="superscript"/>
        <sz val="12"/>
        <color theme="1"/>
        <rFont val="Calibri"/>
        <family val="2"/>
        <scheme val="minor"/>
      </rPr>
      <t>4</t>
    </r>
  </si>
  <si>
    <r>
      <t>Total Benchmark Minus Aligned Beneficiary Expenditures as % of Total Benchmark</t>
    </r>
    <r>
      <rPr>
        <b/>
        <vertAlign val="superscript"/>
        <sz val="12"/>
        <color theme="1"/>
        <rFont val="Calibri"/>
        <family val="2"/>
        <scheme val="minor"/>
      </rPr>
      <t>5</t>
    </r>
  </si>
  <si>
    <r>
      <t>Earned Shared Savings Payments/Owe Losses</t>
    </r>
    <r>
      <rPr>
        <b/>
        <vertAlign val="superscript"/>
        <sz val="12"/>
        <color theme="1"/>
        <rFont val="Calibri"/>
        <family val="2"/>
        <scheme val="minor"/>
      </rPr>
      <t>6</t>
    </r>
  </si>
  <si>
    <t>* ESCOs with asterisk were pay for reporting status for PY2.</t>
  </si>
  <si>
    <r>
      <t>Amount Taken from Each ESCO’s Benchmark Expenditures via Discount Adjustment</t>
    </r>
    <r>
      <rPr>
        <b/>
        <vertAlign val="superscript"/>
        <sz val="12"/>
        <color theme="1"/>
        <rFont val="Calibri"/>
        <family val="2"/>
        <scheme val="minor"/>
      </rPr>
      <t>7</t>
    </r>
  </si>
  <si>
    <r>
      <t>Successfully Reported Quality</t>
    </r>
    <r>
      <rPr>
        <b/>
        <vertAlign val="superscript"/>
        <sz val="12"/>
        <color theme="1"/>
        <rFont val="Calibri"/>
        <family val="2"/>
        <scheme val="minor"/>
      </rPr>
      <t>8</t>
    </r>
  </si>
  <si>
    <r>
      <t>Quality Score</t>
    </r>
    <r>
      <rPr>
        <b/>
        <vertAlign val="superscript"/>
        <sz val="12"/>
        <color theme="1"/>
        <rFont val="Calibri"/>
        <family val="2"/>
        <scheme val="minor"/>
      </rPr>
      <t>9,10</t>
    </r>
  </si>
  <si>
    <r>
      <t>Standardized Mortality Ratio</t>
    </r>
    <r>
      <rPr>
        <b/>
        <vertAlign val="superscript"/>
        <sz val="12"/>
        <color theme="1"/>
        <rFont val="Calibri"/>
        <family val="2"/>
        <scheme val="minor"/>
      </rPr>
      <t>11</t>
    </r>
  </si>
  <si>
    <r>
      <rPr>
        <vertAlign val="superscript"/>
        <sz val="10"/>
        <color theme="1"/>
        <rFont val="Calibri"/>
        <family val="2"/>
        <scheme val="minor"/>
      </rPr>
      <t xml:space="preserve">8 </t>
    </r>
    <r>
      <rPr>
        <sz val="10"/>
        <color theme="1"/>
        <rFont val="Calibri"/>
        <family val="2"/>
        <scheme val="minor"/>
      </rPr>
      <t>ESCOs are considered to have successfully reported quality if they completely reported in a given performance year and reported to the ESRD Quality Incentive Program (QIP).</t>
    </r>
  </si>
  <si>
    <r>
      <rPr>
        <vertAlign val="superscript"/>
        <sz val="10"/>
        <color theme="1"/>
        <rFont val="Calibri"/>
        <family val="2"/>
        <scheme val="minor"/>
      </rPr>
      <t>9</t>
    </r>
    <r>
      <rPr>
        <sz val="10"/>
        <color theme="1"/>
        <rFont val="Calibri"/>
        <family val="2"/>
        <scheme val="minor"/>
      </rPr>
      <t xml:space="preserve"> For Performance Year 2, as all ESCOs that started on 1/1/2017 completed quality reporting, all ESCOs that started on 1/1/2017 received full quality points.</t>
    </r>
  </si>
  <si>
    <r>
      <rPr>
        <vertAlign val="superscript"/>
        <sz val="10"/>
        <color theme="1"/>
        <rFont val="Calibri"/>
        <family val="2"/>
        <scheme val="minor"/>
      </rPr>
      <t>10</t>
    </r>
    <r>
      <rPr>
        <sz val="10"/>
        <color theme="1"/>
        <rFont val="Calibri"/>
        <family val="2"/>
        <scheme val="minor"/>
      </rPr>
      <t xml:space="preserve"> For more information on Quality Measures and how the overall Quality Score was determined, please refer to the CEC Model Website.</t>
    </r>
  </si>
  <si>
    <r>
      <rPr>
        <vertAlign val="superscript"/>
        <sz val="10"/>
        <color theme="1"/>
        <rFont val="Calibri"/>
        <family val="2"/>
        <scheme val="minor"/>
      </rPr>
      <t>11</t>
    </r>
    <r>
      <rPr>
        <sz val="10"/>
        <color theme="1"/>
        <rFont val="Calibri"/>
        <family val="2"/>
        <scheme val="minor"/>
      </rPr>
      <t xml:space="preserve"> This measure is a ratio of observed-to-expected results. Scores less than one represent better-than-expected performance, scores greater than one represent worse-than-expected performance.</t>
    </r>
  </si>
  <si>
    <r>
      <rPr>
        <vertAlign val="superscript"/>
        <sz val="11"/>
        <color theme="1"/>
        <rFont val="Calibri"/>
        <family val="2"/>
        <scheme val="minor"/>
      </rPr>
      <t>7</t>
    </r>
    <r>
      <rPr>
        <sz val="11"/>
        <color theme="1"/>
        <rFont val="Calibri"/>
        <family val="2"/>
        <scheme val="minor"/>
      </rPr>
      <t xml:space="preserve"> Aggregate discount that was applied in calculating the Total Benchmark Expenditures (Column G). This discount represents savings that accrue to CMS. The discount is set at 1% of the ESCO's benchmark for LDO ESCOs for PY 2, excluding the portion of the benchmark attributable to the ESRD PPS Bundle</t>
    </r>
  </si>
  <si>
    <t>Savings / Losses Exceed MSR / MLR</t>
  </si>
  <si>
    <t>Losses Exceed MLR</t>
  </si>
  <si>
    <t>Savings Exceed MSR</t>
  </si>
  <si>
    <t>N / A</t>
  </si>
  <si>
    <t>Losses Below MLR</t>
  </si>
  <si>
    <t>N / A - One Sided Non-LDO</t>
  </si>
  <si>
    <t>Savings Below MSR</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</si>
</sst>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0.000"/>
    <numFmt numFmtId="165" formatCode="&quot;$&quot;#,##0.00"/>
    <numFmt numFmtId="166" formatCode="&quot;$&quot;#,##0"/>
    <numFmt numFmtId="167" formatCode="#,##0.0"/>
  </numFmts>
  <fonts count="13" x14ac:knownFonts="1">
    <font>
      <sz val="11"/>
      <color theme="1"/>
      <name val="Calibri"/>
      <family val="2"/>
      <scheme val="minor"/>
    </font>
    <font>
      <sz val="11"/>
      <color rgb="FFFF0000"/>
      <name val="Calibri"/>
      <family val="2"/>
      <scheme val="minor"/>
    </font>
    <font>
      <sz val="9"/>
      <color indexed="81"/>
      <name val="Tahoma"/>
      <family val="2"/>
    </font>
    <font>
      <b/>
      <sz val="9"/>
      <color indexed="81"/>
      <name val="Tahoma"/>
      <family val="2"/>
    </font>
    <font>
      <sz val="11"/>
      <name val="Calibri"/>
      <family val="2"/>
      <scheme val="minor"/>
    </font>
    <font>
      <vertAlign val="superscript"/>
      <sz val="11"/>
      <color theme="1"/>
      <name val="Calibri"/>
      <family val="2"/>
      <scheme val="minor"/>
    </font>
    <font>
      <sz val="11"/>
      <color theme="1"/>
      <name val="Calibri"/>
      <family val="2"/>
      <scheme val="minor"/>
    </font>
    <font>
      <sz val="12"/>
      <color theme="1"/>
      <name val="Calibri"/>
      <family val="2"/>
      <scheme val="minor"/>
    </font>
    <font>
      <sz val="10"/>
      <color theme="1"/>
      <name val="Calibri"/>
      <family val="2"/>
      <scheme val="minor"/>
    </font>
    <font>
      <vertAlign val="superscript"/>
      <sz val="10"/>
      <color theme="1"/>
      <name val="Calibri"/>
      <family val="2"/>
      <scheme val="minor"/>
    </font>
    <font>
      <b/>
      <sz val="12"/>
      <color theme="1"/>
      <name val="Calibri"/>
      <family val="2"/>
      <scheme val="minor"/>
    </font>
    <font>
      <b/>
      <vertAlign val="superscript"/>
      <sz val="12"/>
      <color theme="1"/>
      <name val="Calibri"/>
      <family val="2"/>
      <scheme val="minor"/>
    </font>
    <font>
      <sz val="12"/>
      <name val="Calibri"/>
      <family val="2"/>
      <scheme val="minor"/>
    </font>
  </fonts>
  <fills count="6">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3">
    <xf numFmtId="0" fontId="0" fillId="0" borderId="0"/>
    <xf numFmtId="43" fontId="6" fillId="0" borderId="0" applyFont="0" applyFill="0" applyBorder="0" applyAlignment="0" applyProtection="0"/>
    <xf numFmtId="44" fontId="6" fillId="0" borderId="0" applyFont="0" applyFill="0" applyBorder="0" applyAlignment="0" applyProtection="0"/>
  </cellStyleXfs>
  <cellXfs count="116">
    <xf numFmtId="0" fontId="0" fillId="0" borderId="0" xfId="0"/>
    <xf numFmtId="10" fontId="0" fillId="0" borderId="0" xfId="0" applyNumberFormat="1"/>
    <xf numFmtId="164" fontId="0" fillId="0" borderId="0" xfId="0" applyNumberFormat="1"/>
    <xf numFmtId="10" fontId="0" fillId="0" borderId="0" xfId="0" applyNumberFormat="1" applyAlignment="1">
      <alignment wrapText="1"/>
    </xf>
    <xf numFmtId="0" fontId="0" fillId="0" borderId="0" xfId="0" applyAlignment="1">
      <alignment wrapText="1"/>
    </xf>
    <xf numFmtId="10" fontId="1" fillId="0" borderId="0" xfId="0" applyNumberFormat="1" applyFont="1" applyAlignment="1">
      <alignment wrapText="1"/>
    </xf>
    <xf numFmtId="0" fontId="1" fillId="0" borderId="0" xfId="0" applyFont="1" applyAlignment="1">
      <alignment wrapText="1"/>
    </xf>
    <xf numFmtId="10" fontId="4" fillId="0" borderId="0" xfId="0" applyNumberFormat="1" applyFont="1" applyAlignment="1">
      <alignment wrapText="1"/>
    </xf>
    <xf numFmtId="0" fontId="4" fillId="0" borderId="0" xfId="0" applyFont="1" applyAlignment="1">
      <alignment wrapText="1"/>
    </xf>
    <xf numFmtId="0" fontId="0" fillId="0" borderId="0" xfId="0" applyAlignment="1">
      <alignment horizontal="center" wrapText="1"/>
    </xf>
    <xf numFmtId="10" fontId="0" fillId="0" borderId="0" xfId="0" applyNumberFormat="1" applyAlignment="1">
      <alignment horizontal="center" wrapText="1"/>
    </xf>
    <xf numFmtId="165" fontId="0" fillId="0" borderId="0" xfId="0" applyNumberFormat="1" applyFill="1" applyAlignment="1">
      <alignment horizontal="center" wrapText="1"/>
    </xf>
    <xf numFmtId="2" fontId="0" fillId="0" borderId="0" xfId="0" applyNumberFormat="1" applyAlignment="1">
      <alignment horizontal="center" wrapText="1"/>
    </xf>
    <xf numFmtId="165" fontId="0" fillId="0" borderId="0" xfId="0" applyNumberFormat="1" applyAlignment="1">
      <alignment horizontal="center" wrapText="1"/>
    </xf>
    <xf numFmtId="164" fontId="0" fillId="0" borderId="0" xfId="0" applyNumberFormat="1" applyAlignment="1">
      <alignment horizontal="center" wrapText="1"/>
    </xf>
    <xf numFmtId="0" fontId="4" fillId="0" borderId="0" xfId="0" applyFont="1" applyAlignment="1">
      <alignment horizontal="center" wrapText="1"/>
    </xf>
    <xf numFmtId="164" fontId="4" fillId="0" borderId="0" xfId="0" applyNumberFormat="1" applyFont="1" applyAlignment="1">
      <alignment horizontal="center" wrapText="1"/>
    </xf>
    <xf numFmtId="0" fontId="0" fillId="0" borderId="0" xfId="0" applyAlignment="1">
      <alignment horizontal="left" vertical="center" wrapText="1"/>
    </xf>
    <xf numFmtId="10" fontId="0" fillId="0" borderId="0" xfId="0" applyNumberFormat="1" applyAlignment="1">
      <alignment horizontal="left" vertical="center" wrapText="1"/>
    </xf>
    <xf numFmtId="165" fontId="0" fillId="0" borderId="0" xfId="0" applyNumberFormat="1" applyFill="1" applyAlignment="1">
      <alignment horizontal="left" vertical="center" wrapText="1"/>
    </xf>
    <xf numFmtId="0" fontId="0" fillId="0" borderId="0" xfId="0" applyAlignment="1">
      <alignment horizontal="left" vertical="center"/>
    </xf>
    <xf numFmtId="10" fontId="4" fillId="0" borderId="0" xfId="0" applyNumberFormat="1" applyFont="1" applyAlignment="1">
      <alignment horizontal="center" wrapText="1"/>
    </xf>
    <xf numFmtId="0" fontId="0" fillId="5" borderId="0" xfId="0" applyFill="1" applyBorder="1"/>
    <xf numFmtId="0" fontId="0" fillId="5" borderId="0" xfId="0" applyFill="1" applyBorder="1" applyAlignment="1">
      <alignment wrapText="1"/>
    </xf>
    <xf numFmtId="0" fontId="0" fillId="5" borderId="0" xfId="0" applyFill="1" applyBorder="1" applyAlignment="1">
      <alignment horizontal="center" wrapText="1"/>
    </xf>
    <xf numFmtId="0" fontId="7" fillId="5" borderId="0" xfId="0" applyFont="1" applyFill="1" applyBorder="1"/>
    <xf numFmtId="0" fontId="7" fillId="5" borderId="0" xfId="0" applyFont="1" applyFill="1" applyBorder="1" applyAlignment="1">
      <alignment wrapText="1"/>
    </xf>
    <xf numFmtId="4" fontId="0" fillId="5" borderId="0" xfId="0" applyNumberFormat="1" applyFill="1" applyBorder="1" applyAlignment="1">
      <alignment horizontal="center" wrapText="1"/>
    </xf>
    <xf numFmtId="1" fontId="7" fillId="5" borderId="0" xfId="1" applyNumberFormat="1" applyFont="1" applyFill="1" applyBorder="1" applyAlignment="1">
      <alignment horizontal="center" wrapText="1"/>
    </xf>
    <xf numFmtId="1" fontId="0" fillId="5" borderId="0" xfId="1" applyNumberFormat="1" applyFont="1" applyFill="1" applyBorder="1" applyAlignment="1">
      <alignment horizontal="center" wrapText="1"/>
    </xf>
    <xf numFmtId="0" fontId="8" fillId="5" borderId="0" xfId="0" applyFont="1" applyFill="1" applyBorder="1"/>
    <xf numFmtId="0" fontId="8" fillId="5" borderId="0" xfId="0" applyFont="1" applyFill="1" applyBorder="1" applyAlignment="1"/>
    <xf numFmtId="0" fontId="7" fillId="0" borderId="0" xfId="0" applyFont="1" applyFill="1" applyBorder="1"/>
    <xf numFmtId="0" fontId="10" fillId="0" borderId="0" xfId="0" applyFont="1" applyFill="1"/>
    <xf numFmtId="0" fontId="7" fillId="0" borderId="0" xfId="0" applyFont="1" applyFill="1" applyBorder="1" applyAlignment="1">
      <alignment wrapText="1"/>
    </xf>
    <xf numFmtId="1" fontId="7" fillId="0" borderId="0" xfId="1" applyNumberFormat="1" applyFont="1" applyFill="1" applyBorder="1" applyAlignment="1">
      <alignment horizontal="center" wrapText="1"/>
    </xf>
    <xf numFmtId="4" fontId="7" fillId="0" borderId="0" xfId="0" applyNumberFormat="1" applyFont="1" applyFill="1" applyBorder="1" applyAlignment="1">
      <alignment horizontal="center" wrapText="1"/>
    </xf>
    <xf numFmtId="0" fontId="7" fillId="0" borderId="0" xfId="0" applyFont="1" applyFill="1" applyBorder="1" applyAlignment="1">
      <alignment horizontal="center" wrapText="1"/>
    </xf>
    <xf numFmtId="0" fontId="10" fillId="5" borderId="0" xfId="0" applyFont="1" applyFill="1" applyBorder="1"/>
    <xf numFmtId="166" fontId="7" fillId="0" borderId="0" xfId="0" applyNumberFormat="1" applyFont="1" applyFill="1" applyBorder="1" applyAlignment="1">
      <alignment horizontal="center" wrapText="1"/>
    </xf>
    <xf numFmtId="166" fontId="0" fillId="5" borderId="0" xfId="0" applyNumberFormat="1" applyFill="1" applyBorder="1" applyAlignment="1">
      <alignment horizontal="center" wrapText="1"/>
    </xf>
    <xf numFmtId="0" fontId="10" fillId="4" borderId="14" xfId="0" applyFont="1" applyFill="1" applyBorder="1" applyAlignment="1">
      <alignment horizontal="left" vertical="center" wrapText="1"/>
    </xf>
    <xf numFmtId="0" fontId="10" fillId="4" borderId="15" xfId="0" applyFont="1" applyFill="1" applyBorder="1" applyAlignment="1">
      <alignment horizontal="left" vertical="center" wrapText="1"/>
    </xf>
    <xf numFmtId="0" fontId="10" fillId="4" borderId="16" xfId="0" applyFont="1" applyFill="1" applyBorder="1" applyAlignment="1">
      <alignment horizontal="left" vertical="center" wrapText="1"/>
    </xf>
    <xf numFmtId="1" fontId="10" fillId="2" borderId="14" xfId="1" applyNumberFormat="1" applyFont="1" applyFill="1" applyBorder="1" applyAlignment="1">
      <alignment horizontal="left" vertical="center" wrapText="1"/>
    </xf>
    <xf numFmtId="4" fontId="10" fillId="2" borderId="15" xfId="0" applyNumberFormat="1" applyFont="1" applyFill="1" applyBorder="1" applyAlignment="1">
      <alignment horizontal="left" vertical="center" wrapText="1"/>
    </xf>
    <xf numFmtId="166" fontId="10" fillId="2" borderId="15" xfId="0" applyNumberFormat="1" applyFont="1" applyFill="1" applyBorder="1" applyAlignment="1">
      <alignment horizontal="left" vertical="center" wrapText="1"/>
    </xf>
    <xf numFmtId="10" fontId="10" fillId="2" borderId="15" xfId="0" applyNumberFormat="1" applyFont="1" applyFill="1" applyBorder="1" applyAlignment="1">
      <alignment horizontal="left" vertical="center" wrapText="1"/>
    </xf>
    <xf numFmtId="166" fontId="10" fillId="2" borderId="16" xfId="0" applyNumberFormat="1" applyFont="1" applyFill="1" applyBorder="1" applyAlignment="1">
      <alignment horizontal="left" vertical="center" wrapText="1"/>
    </xf>
    <xf numFmtId="0" fontId="10" fillId="5" borderId="11" xfId="0" applyFont="1" applyFill="1" applyBorder="1" applyAlignment="1">
      <alignment horizontal="left" wrapText="1"/>
    </xf>
    <xf numFmtId="0" fontId="10" fillId="5" borderId="12" xfId="0" applyFont="1" applyFill="1" applyBorder="1" applyAlignment="1">
      <alignment horizontal="left" wrapText="1"/>
    </xf>
    <xf numFmtId="0" fontId="10" fillId="5" borderId="13" xfId="0" applyFont="1" applyFill="1" applyBorder="1" applyAlignment="1">
      <alignment horizontal="left" wrapText="1"/>
    </xf>
    <xf numFmtId="10" fontId="7" fillId="5" borderId="17" xfId="0" applyNumberFormat="1" applyFont="1" applyFill="1" applyBorder="1" applyAlignment="1">
      <alignment horizontal="left" wrapText="1"/>
    </xf>
    <xf numFmtId="0" fontId="7" fillId="5" borderId="2" xfId="0" applyFont="1" applyFill="1" applyBorder="1" applyAlignment="1">
      <alignment horizontal="left" wrapText="1"/>
    </xf>
    <xf numFmtId="0" fontId="7" fillId="5" borderId="18" xfId="0" applyFont="1" applyFill="1" applyBorder="1" applyAlignment="1">
      <alignment horizontal="left" wrapText="1"/>
    </xf>
    <xf numFmtId="10" fontId="7" fillId="5" borderId="3" xfId="0" applyNumberFormat="1" applyFont="1" applyFill="1" applyBorder="1" applyAlignment="1">
      <alignment horizontal="left" wrapText="1"/>
    </xf>
    <xf numFmtId="0" fontId="7" fillId="5" borderId="1" xfId="0" applyFont="1" applyFill="1" applyBorder="1" applyAlignment="1">
      <alignment horizontal="left" wrapText="1"/>
    </xf>
    <xf numFmtId="0" fontId="7" fillId="5" borderId="4" xfId="0" applyFont="1" applyFill="1" applyBorder="1" applyAlignment="1">
      <alignment horizontal="left" wrapText="1"/>
    </xf>
    <xf numFmtId="10" fontId="12" fillId="5" borderId="3" xfId="0" applyNumberFormat="1" applyFont="1" applyFill="1" applyBorder="1" applyAlignment="1">
      <alignment horizontal="left" wrapText="1"/>
    </xf>
    <xf numFmtId="0" fontId="12" fillId="5" borderId="1" xfId="0" applyFont="1" applyFill="1" applyBorder="1" applyAlignment="1">
      <alignment horizontal="left" wrapText="1"/>
    </xf>
    <xf numFmtId="0" fontId="12" fillId="5" borderId="4" xfId="0" applyFont="1" applyFill="1" applyBorder="1" applyAlignment="1">
      <alignment horizontal="left" wrapText="1"/>
    </xf>
    <xf numFmtId="10" fontId="7" fillId="5" borderId="5" xfId="0" applyNumberFormat="1" applyFont="1" applyFill="1" applyBorder="1" applyAlignment="1">
      <alignment horizontal="left" wrapText="1"/>
    </xf>
    <xf numFmtId="0" fontId="7" fillId="5" borderId="6" xfId="0" applyFont="1" applyFill="1" applyBorder="1" applyAlignment="1">
      <alignment horizontal="left" wrapText="1"/>
    </xf>
    <xf numFmtId="0" fontId="7" fillId="5" borderId="7" xfId="0" applyFont="1" applyFill="1" applyBorder="1" applyAlignment="1">
      <alignment horizontal="left" wrapText="1"/>
    </xf>
    <xf numFmtId="3" fontId="10" fillId="5" borderId="11" xfId="1" applyNumberFormat="1" applyFont="1" applyFill="1" applyBorder="1" applyAlignment="1">
      <alignment horizontal="right" wrapText="1"/>
    </xf>
    <xf numFmtId="166" fontId="10" fillId="5" borderId="12" xfId="2" applyNumberFormat="1" applyFont="1" applyFill="1" applyBorder="1" applyAlignment="1">
      <alignment horizontal="right" wrapText="1"/>
    </xf>
    <xf numFmtId="10" fontId="10" fillId="5" borderId="12" xfId="0" applyNumberFormat="1" applyFont="1" applyFill="1" applyBorder="1" applyAlignment="1">
      <alignment horizontal="right" wrapText="1"/>
    </xf>
    <xf numFmtId="166" fontId="10" fillId="5" borderId="12" xfId="0" applyNumberFormat="1" applyFont="1" applyFill="1" applyBorder="1" applyAlignment="1">
      <alignment horizontal="right" wrapText="1"/>
    </xf>
    <xf numFmtId="166" fontId="10" fillId="5" borderId="13" xfId="2" applyNumberFormat="1" applyFont="1" applyFill="1" applyBorder="1" applyAlignment="1">
      <alignment horizontal="right" wrapText="1"/>
    </xf>
    <xf numFmtId="3" fontId="7" fillId="5" borderId="17" xfId="1" applyNumberFormat="1" applyFont="1" applyFill="1" applyBorder="1" applyAlignment="1">
      <alignment horizontal="right" wrapText="1"/>
    </xf>
    <xf numFmtId="166" fontId="7" fillId="5" borderId="2" xfId="2" applyNumberFormat="1" applyFont="1" applyFill="1" applyBorder="1" applyAlignment="1">
      <alignment horizontal="right" wrapText="1"/>
    </xf>
    <xf numFmtId="10" fontId="7" fillId="5" borderId="2" xfId="0" applyNumberFormat="1" applyFont="1" applyFill="1" applyBorder="1" applyAlignment="1">
      <alignment horizontal="right" wrapText="1"/>
    </xf>
    <xf numFmtId="166" fontId="7" fillId="5" borderId="2" xfId="0" applyNumberFormat="1" applyFont="1" applyFill="1" applyBorder="1" applyAlignment="1">
      <alignment horizontal="right" wrapText="1"/>
    </xf>
    <xf numFmtId="166" fontId="7" fillId="5" borderId="18" xfId="2" applyNumberFormat="1" applyFont="1" applyFill="1" applyBorder="1" applyAlignment="1">
      <alignment horizontal="right" wrapText="1"/>
    </xf>
    <xf numFmtId="3" fontId="7" fillId="5" borderId="3" xfId="1" applyNumberFormat="1" applyFont="1" applyFill="1" applyBorder="1" applyAlignment="1">
      <alignment horizontal="right" wrapText="1"/>
    </xf>
    <xf numFmtId="166" fontId="7" fillId="5" borderId="1" xfId="2" applyNumberFormat="1" applyFont="1" applyFill="1" applyBorder="1" applyAlignment="1">
      <alignment horizontal="right" wrapText="1"/>
    </xf>
    <xf numFmtId="10" fontId="7" fillId="5" borderId="1" xfId="0" applyNumberFormat="1" applyFont="1" applyFill="1" applyBorder="1" applyAlignment="1">
      <alignment horizontal="right" wrapText="1"/>
    </xf>
    <xf numFmtId="166" fontId="7" fillId="5" borderId="1" xfId="0" applyNumberFormat="1" applyFont="1" applyFill="1" applyBorder="1" applyAlignment="1">
      <alignment horizontal="right" wrapText="1"/>
    </xf>
    <xf numFmtId="166" fontId="7" fillId="5" borderId="4" xfId="2" applyNumberFormat="1" applyFont="1" applyFill="1" applyBorder="1" applyAlignment="1">
      <alignment horizontal="right" wrapText="1"/>
    </xf>
    <xf numFmtId="3" fontId="7" fillId="5" borderId="5" xfId="1" applyNumberFormat="1" applyFont="1" applyFill="1" applyBorder="1" applyAlignment="1">
      <alignment horizontal="right" wrapText="1"/>
    </xf>
    <xf numFmtId="166" fontId="7" fillId="5" borderId="6" xfId="2" applyNumberFormat="1" applyFont="1" applyFill="1" applyBorder="1" applyAlignment="1">
      <alignment horizontal="right" wrapText="1"/>
    </xf>
    <xf numFmtId="10" fontId="7" fillId="5" borderId="6" xfId="0" applyNumberFormat="1" applyFont="1" applyFill="1" applyBorder="1" applyAlignment="1">
      <alignment horizontal="right" wrapText="1"/>
    </xf>
    <xf numFmtId="166" fontId="7" fillId="5" borderId="6" xfId="0" applyNumberFormat="1" applyFont="1" applyFill="1" applyBorder="1" applyAlignment="1">
      <alignment horizontal="right" wrapText="1"/>
    </xf>
    <xf numFmtId="166" fontId="7" fillId="5" borderId="7" xfId="2" applyNumberFormat="1" applyFont="1" applyFill="1" applyBorder="1" applyAlignment="1">
      <alignment horizontal="right" wrapText="1"/>
    </xf>
    <xf numFmtId="164" fontId="10" fillId="5" borderId="13" xfId="0" applyNumberFormat="1" applyFont="1" applyFill="1" applyBorder="1" applyAlignment="1">
      <alignment horizontal="right" wrapText="1"/>
    </xf>
    <xf numFmtId="164" fontId="7" fillId="5" borderId="18" xfId="0" applyNumberFormat="1" applyFont="1" applyFill="1" applyBorder="1" applyAlignment="1">
      <alignment horizontal="right" wrapText="1"/>
    </xf>
    <xf numFmtId="164" fontId="7" fillId="5" borderId="4" xfId="0" applyNumberFormat="1" applyFont="1" applyFill="1" applyBorder="1" applyAlignment="1">
      <alignment horizontal="right" wrapText="1"/>
    </xf>
    <xf numFmtId="10" fontId="12" fillId="5" borderId="1" xfId="0" applyNumberFormat="1" applyFont="1" applyFill="1" applyBorder="1" applyAlignment="1">
      <alignment horizontal="right" wrapText="1"/>
    </xf>
    <xf numFmtId="164" fontId="12" fillId="5" borderId="4" xfId="0" applyNumberFormat="1" applyFont="1" applyFill="1" applyBorder="1" applyAlignment="1">
      <alignment horizontal="right" wrapText="1"/>
    </xf>
    <xf numFmtId="164" fontId="7" fillId="5" borderId="7" xfId="0" applyNumberFormat="1" applyFont="1" applyFill="1" applyBorder="1" applyAlignment="1">
      <alignment horizontal="right" wrapText="1"/>
    </xf>
    <xf numFmtId="0" fontId="10" fillId="5" borderId="11" xfId="0" applyFont="1" applyFill="1" applyBorder="1" applyAlignment="1">
      <alignment horizontal="right" wrapText="1"/>
    </xf>
    <xf numFmtId="0" fontId="7" fillId="5" borderId="17" xfId="0" applyFont="1" applyFill="1" applyBorder="1" applyAlignment="1">
      <alignment horizontal="right" wrapText="1"/>
    </xf>
    <xf numFmtId="0" fontId="7" fillId="5" borderId="3" xfId="0" applyFont="1" applyFill="1" applyBorder="1" applyAlignment="1">
      <alignment horizontal="right" wrapText="1"/>
    </xf>
    <xf numFmtId="0" fontId="12" fillId="5" borderId="3" xfId="0" applyFont="1" applyFill="1" applyBorder="1" applyAlignment="1">
      <alignment horizontal="right" wrapText="1"/>
    </xf>
    <xf numFmtId="0" fontId="7" fillId="5" borderId="5" xfId="0" applyFont="1" applyFill="1" applyBorder="1" applyAlignment="1">
      <alignment horizontal="right" wrapText="1"/>
    </xf>
    <xf numFmtId="0" fontId="10" fillId="3" borderId="14" xfId="0" applyFont="1" applyFill="1" applyBorder="1" applyAlignment="1">
      <alignment horizontal="left"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167" fontId="10" fillId="5" borderId="12" xfId="0" applyNumberFormat="1" applyFont="1" applyFill="1" applyBorder="1" applyAlignment="1">
      <alignment horizontal="right" wrapText="1"/>
    </xf>
    <xf numFmtId="167" fontId="7" fillId="5" borderId="2" xfId="0" applyNumberFormat="1" applyFont="1" applyFill="1" applyBorder="1" applyAlignment="1">
      <alignment horizontal="right" wrapText="1"/>
    </xf>
    <xf numFmtId="167" fontId="7" fillId="5" borderId="1" xfId="0" applyNumberFormat="1" applyFont="1" applyFill="1" applyBorder="1" applyAlignment="1">
      <alignment horizontal="right" wrapText="1"/>
    </xf>
    <xf numFmtId="167" fontId="7" fillId="5" borderId="6" xfId="0" applyNumberFormat="1" applyFont="1" applyFill="1" applyBorder="1" applyAlignment="1">
      <alignment horizontal="right" wrapText="1"/>
    </xf>
    <xf numFmtId="0" fontId="0" fillId="0" borderId="0" xfId="0" applyFill="1" applyBorder="1" applyAlignment="1"/>
    <xf numFmtId="10" fontId="10" fillId="5" borderId="12" xfId="0" applyNumberFormat="1" applyFont="1" applyFill="1" applyBorder="1" applyAlignment="1">
      <alignment wrapText="1"/>
    </xf>
    <xf numFmtId="10" fontId="7" fillId="5" borderId="1" xfId="0" applyNumberFormat="1" applyFont="1" applyFill="1" applyBorder="1" applyAlignment="1">
      <alignment wrapText="1"/>
    </xf>
    <xf numFmtId="10" fontId="7" fillId="5" borderId="6" xfId="0" applyNumberFormat="1" applyFont="1" applyFill="1" applyBorder="1" applyAlignment="1">
      <alignment wrapText="1"/>
    </xf>
    <xf numFmtId="0" fontId="0" fillId="0" borderId="0" xfId="0" applyAlignment="1">
      <alignment horizontal="center" wrapText="1"/>
    </xf>
    <xf numFmtId="0" fontId="10" fillId="4" borderId="8" xfId="0" applyFont="1" applyFill="1" applyBorder="1" applyAlignment="1">
      <alignment horizontal="center" wrapText="1"/>
    </xf>
    <xf numFmtId="0" fontId="10" fillId="4" borderId="9" xfId="0" applyFont="1" applyFill="1" applyBorder="1" applyAlignment="1">
      <alignment horizontal="center" wrapText="1"/>
    </xf>
    <xf numFmtId="0" fontId="10" fillId="4" borderId="10" xfId="0" applyFont="1" applyFill="1" applyBorder="1" applyAlignment="1">
      <alignment horizontal="center" wrapText="1"/>
    </xf>
    <xf numFmtId="0" fontId="10" fillId="2" borderId="8" xfId="0" applyFont="1" applyFill="1" applyBorder="1" applyAlignment="1">
      <alignment horizontal="center" wrapText="1"/>
    </xf>
    <xf numFmtId="0" fontId="10" fillId="2" borderId="9" xfId="0" applyFont="1" applyFill="1" applyBorder="1" applyAlignment="1">
      <alignment horizontal="center" wrapText="1"/>
    </xf>
    <xf numFmtId="0" fontId="10" fillId="2" borderId="10" xfId="0" applyFont="1" applyFill="1" applyBorder="1" applyAlignment="1">
      <alignment horizontal="center" wrapText="1"/>
    </xf>
    <xf numFmtId="0" fontId="10" fillId="3" borderId="8" xfId="0" applyFont="1" applyFill="1" applyBorder="1" applyAlignment="1">
      <alignment horizontal="center" wrapText="1"/>
    </xf>
    <xf numFmtId="0" fontId="10" fillId="3" borderId="9" xfId="0" applyFont="1" applyFill="1" applyBorder="1" applyAlignment="1">
      <alignment horizontal="center" wrapText="1"/>
    </xf>
    <xf numFmtId="0" fontId="10" fillId="3" borderId="10" xfId="0" applyFont="1" applyFill="1" applyBorder="1" applyAlignment="1">
      <alignment horizontal="center" wrapText="1"/>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43"/>
  <sheetViews>
    <sheetView workbookViewId="0">
      <pane xSplit="1" ySplit="1" topLeftCell="B2" activePane="bottomRight" state="frozen"/>
      <selection pane="topRight" activeCell="B1" sqref="B1"/>
      <selection pane="bottomLeft" activeCell="A2" sqref="A2"/>
      <selection pane="bottomRight" sqref="A1:AM1048576"/>
    </sheetView>
  </sheetViews>
  <sheetFormatPr defaultRowHeight="15" x14ac:dyDescent="0.25"/>
  <cols>
    <col min="1" max="1" width="73.85546875" customWidth="1"/>
  </cols>
  <sheetData>
    <row r="1" spans="1:38" x14ac:dyDescent="0.25">
      <c r="A1" t="s">
        <v>33</v>
      </c>
      <c r="B1" t="s">
        <v>39</v>
      </c>
      <c r="C1" t="s">
        <v>40</v>
      </c>
      <c r="D1" t="s">
        <v>41</v>
      </c>
      <c r="E1" t="s">
        <v>42</v>
      </c>
      <c r="F1" t="s">
        <v>43</v>
      </c>
      <c r="G1" t="s">
        <v>44</v>
      </c>
      <c r="H1" t="s">
        <v>45</v>
      </c>
      <c r="I1" t="s">
        <v>46</v>
      </c>
      <c r="J1" t="s">
        <v>47</v>
      </c>
      <c r="K1" t="s">
        <v>48</v>
      </c>
      <c r="L1" t="s">
        <v>49</v>
      </c>
      <c r="M1" t="s">
        <v>50</v>
      </c>
      <c r="N1" t="s">
        <v>51</v>
      </c>
      <c r="O1" t="s">
        <v>52</v>
      </c>
      <c r="P1" t="s">
        <v>53</v>
      </c>
      <c r="Q1" t="s">
        <v>54</v>
      </c>
      <c r="R1" t="s">
        <v>55</v>
      </c>
      <c r="S1" t="s">
        <v>56</v>
      </c>
      <c r="T1" t="s">
        <v>57</v>
      </c>
      <c r="U1" t="s">
        <v>58</v>
      </c>
      <c r="V1" t="s">
        <v>59</v>
      </c>
      <c r="W1" t="s">
        <v>60</v>
      </c>
      <c r="X1" t="s">
        <v>61</v>
      </c>
      <c r="Y1" t="s">
        <v>62</v>
      </c>
      <c r="Z1" t="s">
        <v>63</v>
      </c>
      <c r="AA1" t="s">
        <v>64</v>
      </c>
      <c r="AB1" t="s">
        <v>65</v>
      </c>
      <c r="AC1" t="s">
        <v>66</v>
      </c>
      <c r="AD1" t="s">
        <v>67</v>
      </c>
      <c r="AE1" t="s">
        <v>68</v>
      </c>
      <c r="AF1" t="s">
        <v>69</v>
      </c>
      <c r="AG1" t="s">
        <v>70</v>
      </c>
      <c r="AH1" t="s">
        <v>71</v>
      </c>
      <c r="AI1" t="s">
        <v>72</v>
      </c>
      <c r="AJ1" t="s">
        <v>73</v>
      </c>
      <c r="AK1" t="s">
        <v>74</v>
      </c>
      <c r="AL1" t="s">
        <v>75</v>
      </c>
    </row>
    <row r="2" spans="1:38" ht="105" x14ac:dyDescent="0.25">
      <c r="A2" t="s">
        <v>0</v>
      </c>
      <c r="B2" s="3" t="s">
        <v>77</v>
      </c>
      <c r="C2" s="3" t="s">
        <v>80</v>
      </c>
      <c r="D2" s="3" t="s">
        <v>95</v>
      </c>
      <c r="E2" s="3" t="s">
        <v>97</v>
      </c>
      <c r="F2" s="5" t="s">
        <v>152</v>
      </c>
      <c r="G2" s="3" t="s">
        <v>83</v>
      </c>
      <c r="H2" s="3" t="s">
        <v>112</v>
      </c>
      <c r="I2" s="3" t="s">
        <v>113</v>
      </c>
      <c r="J2" s="3" t="s">
        <v>114</v>
      </c>
      <c r="K2" s="3" t="s">
        <v>115</v>
      </c>
      <c r="L2" s="3" t="s">
        <v>116</v>
      </c>
      <c r="M2" s="3" t="s">
        <v>117</v>
      </c>
      <c r="N2" s="3" t="s">
        <v>118</v>
      </c>
      <c r="O2" s="3" t="s">
        <v>119</v>
      </c>
      <c r="P2" s="3" t="s">
        <v>120</v>
      </c>
      <c r="Q2" s="3" t="s">
        <v>121</v>
      </c>
      <c r="R2" s="3" t="s">
        <v>122</v>
      </c>
      <c r="S2" s="3" t="s">
        <v>123</v>
      </c>
      <c r="T2" s="3" t="s">
        <v>124</v>
      </c>
      <c r="U2" s="3" t="s">
        <v>125</v>
      </c>
      <c r="V2" s="3" t="s">
        <v>126</v>
      </c>
      <c r="W2" s="3" t="s">
        <v>149</v>
      </c>
      <c r="X2" s="3" t="s">
        <v>150</v>
      </c>
      <c r="Y2" s="3" t="s">
        <v>151</v>
      </c>
      <c r="Z2" s="3" t="s">
        <v>89</v>
      </c>
      <c r="AA2" s="3" t="s">
        <v>91</v>
      </c>
      <c r="AB2" s="3" t="s">
        <v>93</v>
      </c>
      <c r="AC2" s="3" t="s">
        <v>99</v>
      </c>
      <c r="AD2" s="3" t="s">
        <v>102</v>
      </c>
      <c r="AE2" s="3" t="s">
        <v>104</v>
      </c>
      <c r="AF2" s="3" t="s">
        <v>144</v>
      </c>
      <c r="AG2" s="3" t="s">
        <v>145</v>
      </c>
      <c r="AH2" s="3" t="s">
        <v>146</v>
      </c>
      <c r="AI2" s="3" t="s">
        <v>106</v>
      </c>
      <c r="AJ2" s="3" t="s">
        <v>109</v>
      </c>
      <c r="AK2" s="3" t="s">
        <v>110</v>
      </c>
      <c r="AL2" s="3" t="s">
        <v>86</v>
      </c>
    </row>
    <row r="3" spans="1:38" ht="75" x14ac:dyDescent="0.25">
      <c r="A3" t="s">
        <v>1</v>
      </c>
      <c r="B3" s="4" t="s">
        <v>78</v>
      </c>
      <c r="C3" s="4" t="s">
        <v>81</v>
      </c>
      <c r="D3" s="4" t="s">
        <v>88</v>
      </c>
      <c r="E3" s="4" t="s">
        <v>88</v>
      </c>
      <c r="F3" s="6" t="s">
        <v>88</v>
      </c>
      <c r="G3" s="4" t="s">
        <v>84</v>
      </c>
      <c r="H3" s="4" t="s">
        <v>100</v>
      </c>
      <c r="I3" s="4" t="s">
        <v>100</v>
      </c>
      <c r="J3" s="4" t="s">
        <v>100</v>
      </c>
      <c r="K3" s="4" t="s">
        <v>100</v>
      </c>
      <c r="L3" s="4" t="s">
        <v>100</v>
      </c>
      <c r="M3" s="4" t="s">
        <v>100</v>
      </c>
      <c r="N3" s="4" t="s">
        <v>100</v>
      </c>
      <c r="O3" s="4" t="s">
        <v>100</v>
      </c>
      <c r="P3" s="4" t="s">
        <v>100</v>
      </c>
      <c r="Q3" s="4" t="s">
        <v>100</v>
      </c>
      <c r="R3" s="4" t="s">
        <v>100</v>
      </c>
      <c r="S3" s="4" t="s">
        <v>100</v>
      </c>
      <c r="T3" s="4" t="s">
        <v>100</v>
      </c>
      <c r="U3" s="4" t="s">
        <v>100</v>
      </c>
      <c r="V3" s="4" t="s">
        <v>100</v>
      </c>
      <c r="W3" s="4" t="s">
        <v>100</v>
      </c>
      <c r="X3" s="4" t="s">
        <v>100</v>
      </c>
      <c r="Y3" s="4" t="s">
        <v>100</v>
      </c>
      <c r="Z3" s="4" t="s">
        <v>88</v>
      </c>
      <c r="AA3" s="4" t="s">
        <v>88</v>
      </c>
      <c r="AB3" s="4" t="s">
        <v>88</v>
      </c>
      <c r="AC3" s="4" t="s">
        <v>100</v>
      </c>
      <c r="AD3" s="4" t="s">
        <v>100</v>
      </c>
      <c r="AE3" s="4" t="s">
        <v>100</v>
      </c>
      <c r="AF3" s="4" t="s">
        <v>143</v>
      </c>
      <c r="AG3" s="4" t="s">
        <v>143</v>
      </c>
      <c r="AH3" s="4" t="s">
        <v>143</v>
      </c>
      <c r="AI3" s="4" t="s">
        <v>100</v>
      </c>
      <c r="AJ3" s="4" t="s">
        <v>100</v>
      </c>
      <c r="AK3" s="4" t="s">
        <v>100</v>
      </c>
      <c r="AL3" s="4" t="s">
        <v>87</v>
      </c>
    </row>
    <row r="4" spans="1:38" ht="45" x14ac:dyDescent="0.25">
      <c r="A4" t="s">
        <v>2</v>
      </c>
      <c r="B4" s="4" t="s">
        <v>79</v>
      </c>
      <c r="C4" s="4" t="s">
        <v>82</v>
      </c>
      <c r="D4" s="4" t="s">
        <v>96</v>
      </c>
      <c r="E4" s="4" t="s">
        <v>98</v>
      </c>
      <c r="F4" s="6" t="s">
        <v>153</v>
      </c>
      <c r="G4" s="4" t="s">
        <v>85</v>
      </c>
      <c r="H4" s="4" t="s">
        <v>127</v>
      </c>
      <c r="I4" s="4" t="s">
        <v>128</v>
      </c>
      <c r="J4" s="4" t="s">
        <v>129</v>
      </c>
      <c r="K4" s="4" t="s">
        <v>130</v>
      </c>
      <c r="L4" s="4" t="s">
        <v>131</v>
      </c>
      <c r="M4" s="4" t="s">
        <v>132</v>
      </c>
      <c r="N4" s="4" t="s">
        <v>133</v>
      </c>
      <c r="O4" s="4" t="s">
        <v>134</v>
      </c>
      <c r="P4" s="4" t="s">
        <v>135</v>
      </c>
      <c r="Q4" s="4" t="s">
        <v>136</v>
      </c>
      <c r="R4" s="4" t="s">
        <v>137</v>
      </c>
      <c r="S4" s="4" t="s">
        <v>138</v>
      </c>
      <c r="T4" s="4" t="s">
        <v>98</v>
      </c>
      <c r="U4" s="4" t="s">
        <v>82</v>
      </c>
      <c r="V4" s="4" t="s">
        <v>139</v>
      </c>
      <c r="W4" s="4" t="s">
        <v>140</v>
      </c>
      <c r="X4" s="4" t="s">
        <v>141</v>
      </c>
      <c r="Y4" s="4" t="s">
        <v>142</v>
      </c>
      <c r="Z4" s="4" t="s">
        <v>90</v>
      </c>
      <c r="AA4" s="4" t="s">
        <v>92</v>
      </c>
      <c r="AB4" s="4" t="s">
        <v>94</v>
      </c>
      <c r="AC4" s="4" t="s">
        <v>101</v>
      </c>
      <c r="AD4" s="4" t="s">
        <v>103</v>
      </c>
      <c r="AE4" s="4" t="s">
        <v>105</v>
      </c>
      <c r="AF4" s="4" t="s">
        <v>147</v>
      </c>
      <c r="AG4" s="4" t="s">
        <v>148</v>
      </c>
      <c r="AH4" s="4" t="s">
        <v>101</v>
      </c>
      <c r="AI4" s="4" t="s">
        <v>107</v>
      </c>
      <c r="AJ4" s="4" t="s">
        <v>108</v>
      </c>
      <c r="AK4" s="4" t="s">
        <v>111</v>
      </c>
      <c r="AL4" s="4" t="s">
        <v>82</v>
      </c>
    </row>
    <row r="5" spans="1:38" x14ac:dyDescent="0.25">
      <c r="A5" t="s">
        <v>3</v>
      </c>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row>
    <row r="6" spans="1:38" x14ac:dyDescent="0.25">
      <c r="A6" t="s">
        <v>4</v>
      </c>
    </row>
    <row r="7" spans="1:38" x14ac:dyDescent="0.25">
      <c r="A7" t="s">
        <v>5</v>
      </c>
    </row>
    <row r="8" spans="1:38" x14ac:dyDescent="0.25">
      <c r="A8" t="s">
        <v>6</v>
      </c>
    </row>
    <row r="9" spans="1:38" x14ac:dyDescent="0.25">
      <c r="A9" t="s">
        <v>7</v>
      </c>
    </row>
    <row r="10" spans="1:38" x14ac:dyDescent="0.25">
      <c r="A10" t="s">
        <v>8</v>
      </c>
    </row>
    <row r="11" spans="1:38" x14ac:dyDescent="0.25">
      <c r="A11" t="s">
        <v>9</v>
      </c>
      <c r="B11" t="s">
        <v>154</v>
      </c>
      <c r="C11" t="s">
        <v>154</v>
      </c>
      <c r="D11" t="s">
        <v>154</v>
      </c>
      <c r="E11" t="s">
        <v>154</v>
      </c>
      <c r="F11" t="s">
        <v>154</v>
      </c>
      <c r="G11" t="s">
        <v>154</v>
      </c>
      <c r="H11" t="s">
        <v>154</v>
      </c>
      <c r="I11" t="s">
        <v>154</v>
      </c>
      <c r="J11" t="s">
        <v>154</v>
      </c>
      <c r="K11" t="s">
        <v>154</v>
      </c>
      <c r="L11" t="s">
        <v>154</v>
      </c>
      <c r="M11" t="s">
        <v>154</v>
      </c>
      <c r="N11" t="s">
        <v>154</v>
      </c>
      <c r="O11" t="s">
        <v>154</v>
      </c>
      <c r="P11" t="s">
        <v>154</v>
      </c>
      <c r="Q11" t="s">
        <v>154</v>
      </c>
      <c r="R11" t="s">
        <v>154</v>
      </c>
      <c r="S11" t="s">
        <v>154</v>
      </c>
      <c r="T11" t="s">
        <v>154</v>
      </c>
      <c r="U11" t="s">
        <v>154</v>
      </c>
      <c r="V11" t="s">
        <v>154</v>
      </c>
      <c r="W11" t="s">
        <v>154</v>
      </c>
      <c r="X11" t="s">
        <v>154</v>
      </c>
      <c r="Y11" t="s">
        <v>154</v>
      </c>
      <c r="Z11" t="s">
        <v>154</v>
      </c>
      <c r="AA11" t="s">
        <v>154</v>
      </c>
      <c r="AB11" t="s">
        <v>154</v>
      </c>
      <c r="AC11" t="s">
        <v>154</v>
      </c>
      <c r="AD11" t="s">
        <v>154</v>
      </c>
      <c r="AE11" t="s">
        <v>154</v>
      </c>
      <c r="AF11" t="s">
        <v>154</v>
      </c>
      <c r="AG11" t="s">
        <v>154</v>
      </c>
      <c r="AH11" t="s">
        <v>154</v>
      </c>
      <c r="AI11" t="s">
        <v>154</v>
      </c>
      <c r="AJ11" t="s">
        <v>154</v>
      </c>
      <c r="AK11" t="s">
        <v>154</v>
      </c>
      <c r="AL11" t="s">
        <v>154</v>
      </c>
    </row>
    <row r="12" spans="1:38" x14ac:dyDescent="0.25">
      <c r="A12" t="s">
        <v>10</v>
      </c>
      <c r="B12" s="1">
        <v>1</v>
      </c>
      <c r="C12" s="1">
        <v>1</v>
      </c>
      <c r="D12" s="1">
        <v>1</v>
      </c>
      <c r="E12" s="1">
        <v>1</v>
      </c>
      <c r="F12" s="1">
        <v>1</v>
      </c>
      <c r="G12" s="1">
        <v>1</v>
      </c>
      <c r="H12" s="1">
        <v>1</v>
      </c>
      <c r="I12" s="1">
        <v>1</v>
      </c>
      <c r="J12" s="1">
        <v>1</v>
      </c>
      <c r="K12" s="1">
        <v>1</v>
      </c>
      <c r="L12" s="1">
        <v>1</v>
      </c>
      <c r="M12" s="1">
        <v>1</v>
      </c>
      <c r="N12" s="1">
        <v>1</v>
      </c>
      <c r="O12" s="1">
        <v>1</v>
      </c>
      <c r="P12" s="1">
        <v>1</v>
      </c>
      <c r="Q12" s="1">
        <v>1</v>
      </c>
      <c r="R12" s="1">
        <v>1</v>
      </c>
      <c r="S12" s="1">
        <v>1</v>
      </c>
      <c r="T12" s="1">
        <v>1</v>
      </c>
      <c r="U12" s="1">
        <v>1</v>
      </c>
      <c r="V12" s="1">
        <v>1</v>
      </c>
      <c r="W12" s="1">
        <v>1</v>
      </c>
      <c r="X12" s="1">
        <v>1</v>
      </c>
      <c r="Y12" s="1">
        <v>1</v>
      </c>
      <c r="Z12" s="1">
        <v>0.81944444444444398</v>
      </c>
      <c r="AA12" s="1">
        <v>0.79166666666666696</v>
      </c>
      <c r="AB12" s="1">
        <v>0.91666666666666696</v>
      </c>
      <c r="AC12" s="1">
        <v>0.79166666666666696</v>
      </c>
      <c r="AD12" s="1">
        <v>0.79166666666666696</v>
      </c>
      <c r="AE12" s="1">
        <v>0.76388888888888895</v>
      </c>
      <c r="AF12" s="1">
        <v>0.81944444444444398</v>
      </c>
      <c r="AG12" s="1">
        <v>0.80555555555555602</v>
      </c>
      <c r="AH12" s="1">
        <v>0.80555555555555602</v>
      </c>
      <c r="AI12" s="1">
        <v>0.76388888888888895</v>
      </c>
      <c r="AJ12" s="1">
        <v>0.80555555555555602</v>
      </c>
      <c r="AK12" s="1">
        <v>0.80555555555555602</v>
      </c>
      <c r="AL12" s="1">
        <v>0.79166666666666696</v>
      </c>
    </row>
    <row r="13" spans="1:38" x14ac:dyDescent="0.25">
      <c r="A13" t="s">
        <v>11</v>
      </c>
      <c r="B13" s="2">
        <v>0.1172</v>
      </c>
      <c r="C13" s="2">
        <v>8.7599999999999997E-2</v>
      </c>
      <c r="D13" s="2">
        <v>0.15029999999999999</v>
      </c>
      <c r="E13" s="2">
        <v>0.17599999999999999</v>
      </c>
      <c r="F13" s="2">
        <v>0.02</v>
      </c>
      <c r="G13" s="2">
        <v>0</v>
      </c>
      <c r="H13" s="2">
        <v>0.17219999999999999</v>
      </c>
      <c r="I13" s="2">
        <v>0.17030000000000001</v>
      </c>
      <c r="J13" s="2">
        <v>0.2157</v>
      </c>
      <c r="K13" s="2">
        <v>0.24</v>
      </c>
      <c r="L13" s="2">
        <v>0.16089999999999999</v>
      </c>
      <c r="M13" s="2">
        <v>0.15529999999999999</v>
      </c>
      <c r="N13" s="2">
        <v>0.15670000000000001</v>
      </c>
      <c r="O13" s="2">
        <v>0.1192</v>
      </c>
      <c r="P13" s="2">
        <v>0.2092</v>
      </c>
      <c r="Q13" s="2">
        <v>0.20880000000000001</v>
      </c>
      <c r="R13" s="2">
        <v>0.1429</v>
      </c>
      <c r="S13" s="2">
        <v>0.15459999999999999</v>
      </c>
      <c r="T13" s="2">
        <v>0.21879999999999999</v>
      </c>
      <c r="U13" s="2">
        <v>0.12690000000000001</v>
      </c>
      <c r="V13" s="2">
        <v>0.1714</v>
      </c>
      <c r="W13" s="2">
        <v>0.13</v>
      </c>
      <c r="X13" s="2">
        <v>0.26719999999999999</v>
      </c>
      <c r="Y13" s="2">
        <v>0.24429999999999999</v>
      </c>
      <c r="Z13" s="2">
        <v>0.69389999999999996</v>
      </c>
      <c r="AA13" s="2">
        <v>0.70730000000000004</v>
      </c>
      <c r="AB13" s="2">
        <v>0.74509999999999998</v>
      </c>
      <c r="AC13" s="2">
        <v>0.27979999999999999</v>
      </c>
      <c r="AD13" s="2">
        <v>0.33329999999999999</v>
      </c>
      <c r="AE13" s="2">
        <v>0.22140000000000001</v>
      </c>
      <c r="AF13" s="2">
        <v>0.10199999999999999</v>
      </c>
      <c r="AG13" s="2">
        <v>0.1168</v>
      </c>
      <c r="AH13" s="2">
        <v>9.7299999999999998E-2</v>
      </c>
      <c r="AI13" s="2">
        <v>0.10979999999999999</v>
      </c>
      <c r="AJ13" s="2">
        <v>0.25790000000000002</v>
      </c>
      <c r="AK13" s="2">
        <v>0.2482</v>
      </c>
      <c r="AL13" s="2">
        <v>0.58950000000000002</v>
      </c>
    </row>
    <row r="14" spans="1:38" x14ac:dyDescent="0.25">
      <c r="A14" t="s">
        <v>12</v>
      </c>
      <c r="B14" s="2">
        <v>0.29599999999999999</v>
      </c>
      <c r="C14" s="2">
        <v>2.24E-2</v>
      </c>
      <c r="D14" s="2">
        <v>0.94440000000000002</v>
      </c>
      <c r="E14" s="2">
        <v>0.96579999999999999</v>
      </c>
      <c r="F14" s="2">
        <v>0.90780000000000005</v>
      </c>
      <c r="G14" s="2">
        <v>0.4</v>
      </c>
      <c r="H14" s="2">
        <v>0.71060000000000001</v>
      </c>
      <c r="I14" s="2">
        <v>0.71050000000000002</v>
      </c>
      <c r="J14" s="2">
        <v>0.74319999999999997</v>
      </c>
      <c r="K14" s="2">
        <v>0.6996</v>
      </c>
      <c r="L14" s="2">
        <v>0.6774</v>
      </c>
      <c r="M14" s="2">
        <v>0.69010000000000005</v>
      </c>
      <c r="N14" s="2">
        <v>0.5736</v>
      </c>
      <c r="O14" s="2">
        <v>0.61799999999999999</v>
      </c>
      <c r="P14" s="2">
        <v>0.67400000000000004</v>
      </c>
      <c r="Q14" s="2">
        <v>0.69169999999999998</v>
      </c>
      <c r="R14" s="2">
        <v>0.69120000000000004</v>
      </c>
      <c r="S14" s="2">
        <v>0.71230000000000004</v>
      </c>
      <c r="T14" s="2">
        <v>0.4516</v>
      </c>
      <c r="U14" s="2">
        <v>0.60829999999999995</v>
      </c>
      <c r="V14" s="2">
        <v>0.69840000000000002</v>
      </c>
      <c r="W14" s="2">
        <v>0.71730000000000005</v>
      </c>
      <c r="X14" s="2">
        <v>0.67359999999999998</v>
      </c>
      <c r="Y14" s="2">
        <v>0.78739999999999999</v>
      </c>
      <c r="Z14" s="2">
        <v>0.97809999999999997</v>
      </c>
      <c r="AA14" s="2">
        <v>0.98060000000000003</v>
      </c>
      <c r="AB14" s="2">
        <v>0.9677</v>
      </c>
      <c r="AC14" s="2">
        <v>0.62229999999999996</v>
      </c>
      <c r="AD14" s="2">
        <v>0.70320000000000005</v>
      </c>
      <c r="AE14" s="2">
        <v>0.71779999999999999</v>
      </c>
      <c r="AF14" s="2">
        <v>3.2399999999999998E-2</v>
      </c>
      <c r="AG14" s="2">
        <v>7.7899999999999997E-2</v>
      </c>
      <c r="AH14" s="2">
        <v>1.2200000000000001E-2</v>
      </c>
      <c r="AI14" s="2">
        <v>0.72789999999999999</v>
      </c>
      <c r="AJ14" s="2">
        <v>0.66669999999999996</v>
      </c>
      <c r="AK14" s="2">
        <v>0.62760000000000005</v>
      </c>
      <c r="AL14" s="2">
        <v>0.50539999999999996</v>
      </c>
    </row>
    <row r="15" spans="1:38" x14ac:dyDescent="0.25">
      <c r="A15" t="s">
        <v>13</v>
      </c>
      <c r="B15" s="2">
        <v>0.4516</v>
      </c>
      <c r="C15" s="2">
        <v>0.64400000000000002</v>
      </c>
      <c r="D15" s="2">
        <v>0.84719999999999995</v>
      </c>
      <c r="E15" s="2">
        <v>0.78110000000000002</v>
      </c>
      <c r="F15" s="2">
        <v>0.74180000000000001</v>
      </c>
      <c r="G15" s="2">
        <v>0.65449999999999997</v>
      </c>
      <c r="H15" s="2">
        <v>0.82</v>
      </c>
      <c r="I15" s="2">
        <v>0.7762</v>
      </c>
      <c r="J15" s="2">
        <v>0.76429999999999998</v>
      </c>
      <c r="K15" s="2">
        <v>0.79079999999999995</v>
      </c>
      <c r="L15" s="2">
        <v>0.63019999999999998</v>
      </c>
      <c r="M15" s="2">
        <v>0.72260000000000002</v>
      </c>
      <c r="N15" s="2">
        <v>0.81910000000000005</v>
      </c>
      <c r="O15" s="2">
        <v>0.75429999999999997</v>
      </c>
      <c r="P15" s="2">
        <v>0.85399999999999998</v>
      </c>
      <c r="Q15" s="2">
        <v>0.78590000000000004</v>
      </c>
      <c r="R15" s="2">
        <v>0.83940000000000003</v>
      </c>
      <c r="S15" s="2">
        <v>0.79079999999999995</v>
      </c>
      <c r="T15" s="2">
        <v>0.72</v>
      </c>
      <c r="U15" s="2">
        <v>0.65690000000000004</v>
      </c>
      <c r="V15" s="2">
        <v>0.76890000000000003</v>
      </c>
      <c r="W15" s="2">
        <v>0.78349999999999997</v>
      </c>
      <c r="X15" s="2">
        <v>0.74450000000000005</v>
      </c>
      <c r="Y15" s="2">
        <v>0.79800000000000004</v>
      </c>
      <c r="Z15" s="2">
        <v>0.82930000000000004</v>
      </c>
      <c r="AA15" s="2">
        <v>0.77639999999999998</v>
      </c>
      <c r="AB15" s="2">
        <v>0.88349999999999995</v>
      </c>
      <c r="AC15" s="2">
        <v>0.81020000000000003</v>
      </c>
      <c r="AD15" s="2">
        <v>0.86129999999999995</v>
      </c>
      <c r="AE15" s="2">
        <v>0.72019999999999995</v>
      </c>
      <c r="AF15" s="2">
        <v>0.9294</v>
      </c>
      <c r="AG15" s="2">
        <v>0.89049999999999996</v>
      </c>
      <c r="AH15" s="2">
        <v>0.89780000000000004</v>
      </c>
      <c r="AI15" s="2">
        <v>0.81269999999999998</v>
      </c>
      <c r="AJ15" s="2">
        <v>0.83209999999999995</v>
      </c>
      <c r="AK15" s="2">
        <v>0.73719999999999997</v>
      </c>
      <c r="AL15" s="2">
        <v>0.84419999999999995</v>
      </c>
    </row>
    <row r="16" spans="1:38" x14ac:dyDescent="0.25">
      <c r="A16" t="s">
        <v>14</v>
      </c>
      <c r="B16" s="2">
        <v>0.46129999999999999</v>
      </c>
      <c r="C16" s="2">
        <v>0.77180000000000004</v>
      </c>
      <c r="D16" s="2">
        <v>0.80889999999999995</v>
      </c>
      <c r="E16" s="2">
        <v>0.74829999999999997</v>
      </c>
      <c r="F16" s="2">
        <v>0.69920000000000004</v>
      </c>
      <c r="G16" s="2">
        <v>0.62529999999999997</v>
      </c>
      <c r="H16" s="2">
        <v>0.77129999999999999</v>
      </c>
      <c r="I16" s="2">
        <v>0.65449999999999997</v>
      </c>
      <c r="J16" s="2">
        <v>0.75480000000000003</v>
      </c>
      <c r="K16" s="2">
        <v>0.85640000000000005</v>
      </c>
      <c r="L16" s="2">
        <v>0.4793</v>
      </c>
      <c r="M16" s="2">
        <v>0.50849999999999995</v>
      </c>
      <c r="N16" s="2">
        <v>0.6875</v>
      </c>
      <c r="O16" s="2">
        <v>0.55469999999999997</v>
      </c>
      <c r="P16" s="2">
        <v>0.72260000000000002</v>
      </c>
      <c r="Q16" s="2">
        <v>0.62529999999999997</v>
      </c>
      <c r="R16" s="2">
        <v>0.55959999999999999</v>
      </c>
      <c r="S16" s="2">
        <v>0.68610000000000004</v>
      </c>
      <c r="T16" s="2">
        <v>0.54669999999999996</v>
      </c>
      <c r="U16" s="2">
        <v>0.4647</v>
      </c>
      <c r="V16" s="2">
        <v>0.60099999999999998</v>
      </c>
      <c r="W16" s="2">
        <v>0.66910000000000003</v>
      </c>
      <c r="X16" s="2">
        <v>0.73240000000000005</v>
      </c>
      <c r="Y16" s="2">
        <v>0.79139999999999999</v>
      </c>
      <c r="Z16" s="2">
        <v>0.8639</v>
      </c>
      <c r="AA16" s="2">
        <v>0.88660000000000005</v>
      </c>
      <c r="AB16" s="2">
        <v>0.94010000000000005</v>
      </c>
      <c r="AC16" s="2">
        <v>0.80779999999999996</v>
      </c>
      <c r="AD16" s="2">
        <v>0.87829999999999997</v>
      </c>
      <c r="AE16" s="2">
        <v>0.65210000000000001</v>
      </c>
      <c r="AF16" s="2">
        <v>0.99509999999999998</v>
      </c>
      <c r="AG16" s="2">
        <v>0.98780000000000001</v>
      </c>
      <c r="AH16" s="2">
        <v>0.99509999999999998</v>
      </c>
      <c r="AI16" s="2">
        <v>0.65210000000000001</v>
      </c>
      <c r="AJ16" s="2">
        <v>0.69340000000000002</v>
      </c>
      <c r="AK16" s="2">
        <v>0.64959999999999996</v>
      </c>
      <c r="AL16" s="2">
        <v>0.94810000000000005</v>
      </c>
    </row>
    <row r="17" spans="1:38" x14ac:dyDescent="0.25">
      <c r="A17" t="s">
        <v>15</v>
      </c>
      <c r="B17" s="2">
        <v>0.98580000000000001</v>
      </c>
      <c r="C17" s="2">
        <v>0.63780000000000003</v>
      </c>
      <c r="D17" s="2">
        <v>0.83679999999999999</v>
      </c>
      <c r="E17" s="2">
        <v>0.92090000000000005</v>
      </c>
      <c r="F17" s="2">
        <v>0.90200000000000002</v>
      </c>
      <c r="G17" s="2">
        <v>0.76249999999999996</v>
      </c>
      <c r="H17" s="2">
        <v>0.87350000000000005</v>
      </c>
      <c r="I17" s="2">
        <v>0.90749999999999997</v>
      </c>
      <c r="J17" s="2">
        <v>0.83599999999999997</v>
      </c>
      <c r="K17" s="2">
        <v>0.83699999999999997</v>
      </c>
      <c r="L17" s="2">
        <v>0.87580000000000002</v>
      </c>
      <c r="M17" s="2">
        <v>0.63160000000000005</v>
      </c>
      <c r="N17" s="2">
        <v>0.82679999999999998</v>
      </c>
      <c r="O17" s="2">
        <v>0.77859999999999996</v>
      </c>
      <c r="P17" s="2">
        <v>0.76400000000000001</v>
      </c>
      <c r="Q17" s="2">
        <v>0.89319999999999999</v>
      </c>
      <c r="R17" s="2">
        <v>0.89370000000000005</v>
      </c>
      <c r="S17" s="2">
        <v>0.83940000000000003</v>
      </c>
      <c r="T17" s="2">
        <v>0.86050000000000004</v>
      </c>
      <c r="U17" s="2">
        <v>0.77129999999999999</v>
      </c>
      <c r="V17" s="2">
        <v>0.83940000000000003</v>
      </c>
      <c r="W17" s="2">
        <v>0.80049999999999999</v>
      </c>
      <c r="X17" s="2">
        <v>0.82</v>
      </c>
      <c r="Y17" s="2">
        <v>0.83640000000000003</v>
      </c>
      <c r="Z17" s="2">
        <v>0.97209999999999996</v>
      </c>
      <c r="AA17" s="2">
        <v>0.90680000000000005</v>
      </c>
      <c r="AB17" s="2">
        <v>0.96340000000000003</v>
      </c>
      <c r="AC17" s="2">
        <v>0.86619999999999997</v>
      </c>
      <c r="AD17" s="2">
        <v>0.82730000000000004</v>
      </c>
      <c r="AE17" s="2">
        <v>0.9002</v>
      </c>
      <c r="AF17" s="2">
        <v>0.90749999999999997</v>
      </c>
      <c r="AG17" s="2">
        <v>0.83699999999999997</v>
      </c>
      <c r="AH17" s="2">
        <v>0.871</v>
      </c>
      <c r="AI17" s="2">
        <v>0.91239999999999999</v>
      </c>
      <c r="AJ17" s="2">
        <v>0.89049999999999996</v>
      </c>
      <c r="AK17" s="2">
        <v>0.88319999999999999</v>
      </c>
      <c r="AL17" s="2">
        <v>0.93920000000000003</v>
      </c>
    </row>
    <row r="18" spans="1:38" x14ac:dyDescent="0.25">
      <c r="A18" t="s">
        <v>16</v>
      </c>
      <c r="B18" s="2">
        <v>0.76</v>
      </c>
      <c r="C18" s="2">
        <v>0.31530000000000002</v>
      </c>
      <c r="D18" s="2">
        <v>0.85319999999999996</v>
      </c>
      <c r="E18" s="2">
        <v>0.91390000000000005</v>
      </c>
      <c r="F18" s="2">
        <v>0.94040000000000001</v>
      </c>
      <c r="G18" s="2">
        <v>0.83940000000000003</v>
      </c>
      <c r="H18" s="2">
        <v>0.86860000000000004</v>
      </c>
      <c r="I18" s="2">
        <v>0.8175</v>
      </c>
      <c r="J18" s="2">
        <v>0.83760000000000001</v>
      </c>
      <c r="K18" s="2">
        <v>0.84430000000000005</v>
      </c>
      <c r="L18" s="2">
        <v>0.77859999999999996</v>
      </c>
      <c r="M18" s="2">
        <v>0.72509999999999997</v>
      </c>
      <c r="N18" s="2">
        <v>0.83879999999999999</v>
      </c>
      <c r="O18" s="2">
        <v>0.8589</v>
      </c>
      <c r="P18" s="2">
        <v>0.92210000000000003</v>
      </c>
      <c r="Q18" s="2">
        <v>0.77370000000000005</v>
      </c>
      <c r="R18" s="2">
        <v>0.79320000000000002</v>
      </c>
      <c r="S18" s="2">
        <v>0.83450000000000002</v>
      </c>
      <c r="T18" s="2">
        <v>0.86670000000000003</v>
      </c>
      <c r="U18" s="2">
        <v>0.72509999999999997</v>
      </c>
      <c r="V18" s="2">
        <v>0.8054</v>
      </c>
      <c r="W18" s="2">
        <v>0.79810000000000003</v>
      </c>
      <c r="X18" s="2">
        <v>0.86370000000000002</v>
      </c>
      <c r="Y18" s="2">
        <v>0.80789999999999995</v>
      </c>
      <c r="Z18" s="2">
        <v>0.97929999999999995</v>
      </c>
      <c r="AA18" s="2">
        <v>0.94930000000000003</v>
      </c>
      <c r="AB18" s="2">
        <v>0.98129999999999995</v>
      </c>
      <c r="AC18" s="2">
        <v>0.9294</v>
      </c>
      <c r="AD18" s="2">
        <v>0.95620000000000005</v>
      </c>
      <c r="AE18" s="2">
        <v>0.9173</v>
      </c>
      <c r="AF18" s="2">
        <v>0.99509999999999998</v>
      </c>
      <c r="AG18" s="2">
        <v>0.99029999999999996</v>
      </c>
      <c r="AH18" s="2">
        <v>0.98780000000000001</v>
      </c>
      <c r="AI18" s="2">
        <v>0.91969999999999996</v>
      </c>
      <c r="AJ18" s="2">
        <v>0.92459999999999998</v>
      </c>
      <c r="AK18" s="2">
        <v>0.9002</v>
      </c>
      <c r="AL18" s="2">
        <v>0.97399999999999998</v>
      </c>
    </row>
    <row r="19" spans="1:38" x14ac:dyDescent="0.25">
      <c r="A19" t="s">
        <v>34</v>
      </c>
      <c r="B19" s="2">
        <v>1</v>
      </c>
      <c r="C19" s="2">
        <v>0.66790000000000005</v>
      </c>
      <c r="D19" s="2">
        <v>0.88729999999999998</v>
      </c>
      <c r="E19" s="2">
        <v>0.91990000000000005</v>
      </c>
      <c r="F19" s="2">
        <v>0.90680000000000005</v>
      </c>
      <c r="G19" s="2">
        <v>1</v>
      </c>
      <c r="H19" s="2">
        <v>0.91479999999999995</v>
      </c>
      <c r="I19" s="2">
        <v>0.93669999999999998</v>
      </c>
      <c r="J19" s="2">
        <v>0.95860000000000001</v>
      </c>
      <c r="K19" s="2">
        <v>0.9708</v>
      </c>
      <c r="L19" s="2">
        <v>0.93430000000000002</v>
      </c>
      <c r="M19" s="2">
        <v>0.65690000000000004</v>
      </c>
      <c r="N19" s="2">
        <v>0.93089999999999995</v>
      </c>
      <c r="O19" s="2">
        <v>0.90749999999999997</v>
      </c>
      <c r="P19" s="2">
        <v>0.96109999999999995</v>
      </c>
      <c r="Q19" s="2">
        <v>0.95130000000000003</v>
      </c>
      <c r="R19" s="2">
        <v>0.90269999999999995</v>
      </c>
      <c r="S19" s="2">
        <v>0.89290000000000003</v>
      </c>
      <c r="T19" s="2">
        <v>0.97330000000000005</v>
      </c>
      <c r="U19" s="2">
        <v>0.91239999999999999</v>
      </c>
      <c r="V19" s="2">
        <v>0.93920000000000003</v>
      </c>
      <c r="W19" s="2">
        <v>0.90269999999999995</v>
      </c>
      <c r="X19" s="2">
        <v>0.95620000000000005</v>
      </c>
      <c r="Y19" s="2">
        <v>0.9768</v>
      </c>
      <c r="Z19" s="2">
        <v>0.99060000000000004</v>
      </c>
      <c r="AA19" s="2">
        <v>0.94140000000000001</v>
      </c>
      <c r="AB19" s="2">
        <v>0.93630000000000002</v>
      </c>
      <c r="AC19" s="2">
        <v>0.96350000000000002</v>
      </c>
      <c r="AD19" s="2">
        <v>0.96350000000000002</v>
      </c>
      <c r="AE19" s="2">
        <v>0.96109999999999995</v>
      </c>
      <c r="AF19" s="2">
        <v>0.98019999999999996</v>
      </c>
      <c r="AG19" s="2">
        <v>0.97570000000000001</v>
      </c>
      <c r="AH19" s="2">
        <v>0.96230000000000004</v>
      </c>
      <c r="AI19" s="2">
        <v>0.99029999999999996</v>
      </c>
      <c r="AJ19" s="2">
        <v>0.96589999999999998</v>
      </c>
      <c r="AK19" s="2">
        <v>0.95379999999999998</v>
      </c>
      <c r="AL19" s="2">
        <v>0.98680000000000001</v>
      </c>
    </row>
    <row r="20" spans="1:38" x14ac:dyDescent="0.25">
      <c r="A20" t="s">
        <v>35</v>
      </c>
      <c r="B20" s="2">
        <v>1</v>
      </c>
      <c r="C20" s="2">
        <v>0.2417</v>
      </c>
      <c r="D20" s="2">
        <v>1</v>
      </c>
      <c r="E20" s="2">
        <v>1</v>
      </c>
      <c r="F20" s="2">
        <v>1</v>
      </c>
      <c r="G20" s="2">
        <v>1</v>
      </c>
      <c r="H20" s="2">
        <v>1</v>
      </c>
      <c r="I20" s="2">
        <v>1</v>
      </c>
      <c r="J20" s="2">
        <v>1</v>
      </c>
      <c r="K20" s="2">
        <v>1</v>
      </c>
      <c r="L20" s="2">
        <v>1</v>
      </c>
      <c r="M20" s="2">
        <v>1</v>
      </c>
      <c r="N20" s="2">
        <v>1</v>
      </c>
      <c r="O20" s="2">
        <v>1</v>
      </c>
      <c r="P20" s="2">
        <v>1</v>
      </c>
      <c r="Q20" s="2">
        <v>1</v>
      </c>
      <c r="R20" s="2">
        <v>1</v>
      </c>
      <c r="S20" s="2">
        <v>1</v>
      </c>
      <c r="T20" s="2">
        <v>1</v>
      </c>
      <c r="U20" s="2">
        <v>1</v>
      </c>
      <c r="V20" s="2">
        <v>1</v>
      </c>
      <c r="W20" s="2">
        <v>1</v>
      </c>
      <c r="X20" s="2">
        <v>1</v>
      </c>
      <c r="Y20" s="2">
        <v>1</v>
      </c>
      <c r="Z20" s="2">
        <v>1</v>
      </c>
      <c r="AA20" s="2">
        <v>1</v>
      </c>
      <c r="AB20" s="2">
        <v>1</v>
      </c>
      <c r="AC20" s="2">
        <v>1</v>
      </c>
      <c r="AD20" s="2">
        <v>1</v>
      </c>
      <c r="AE20" s="2">
        <v>1</v>
      </c>
      <c r="AF20" s="2">
        <v>1</v>
      </c>
      <c r="AG20" s="2">
        <v>1</v>
      </c>
      <c r="AH20" s="2">
        <v>1</v>
      </c>
      <c r="AI20" s="2">
        <v>1</v>
      </c>
      <c r="AJ20" s="2">
        <v>1</v>
      </c>
      <c r="AK20" s="2">
        <v>1</v>
      </c>
      <c r="AL20" s="2">
        <v>1</v>
      </c>
    </row>
    <row r="21" spans="1:38" x14ac:dyDescent="0.25">
      <c r="A21" t="s">
        <v>36</v>
      </c>
      <c r="B21" s="2">
        <v>1</v>
      </c>
      <c r="C21" s="2">
        <v>0.2417</v>
      </c>
      <c r="D21" s="2">
        <v>9.2600000000000002E-2</v>
      </c>
      <c r="E21" s="2">
        <v>0.18990000000000001</v>
      </c>
      <c r="F21" s="2">
        <v>0.1212</v>
      </c>
      <c r="G21" s="2">
        <v>1</v>
      </c>
      <c r="H21" s="2">
        <v>0.1429</v>
      </c>
      <c r="I21" s="2">
        <v>0</v>
      </c>
      <c r="J21" s="2">
        <v>5.2600000000000001E-2</v>
      </c>
      <c r="K21" s="2">
        <v>5.5599999999999997E-2</v>
      </c>
      <c r="L21" s="2">
        <v>0</v>
      </c>
      <c r="M21" s="2">
        <v>0</v>
      </c>
      <c r="N21" s="2">
        <v>0.25</v>
      </c>
      <c r="O21" s="2">
        <v>0</v>
      </c>
      <c r="P21" s="2">
        <v>0.1333</v>
      </c>
      <c r="Q21" s="2">
        <v>0</v>
      </c>
      <c r="R21" s="2">
        <v>0.25</v>
      </c>
      <c r="S21" s="2">
        <v>9.0899999999999995E-2</v>
      </c>
      <c r="T21" s="2">
        <v>0</v>
      </c>
      <c r="U21" s="2">
        <v>0</v>
      </c>
      <c r="V21" s="2">
        <v>0.1053</v>
      </c>
      <c r="W21" s="2">
        <v>0.1429</v>
      </c>
      <c r="X21" s="2">
        <v>0.21740000000000001</v>
      </c>
      <c r="Y21" s="2">
        <v>5.8799999999999998E-2</v>
      </c>
      <c r="Z21" s="2">
        <v>3.3599999999999998E-2</v>
      </c>
      <c r="AA21" s="2">
        <v>0.1026</v>
      </c>
      <c r="AB21" s="2">
        <v>0.1633</v>
      </c>
      <c r="AC21" s="2">
        <v>0</v>
      </c>
      <c r="AD21" s="2">
        <v>0.1</v>
      </c>
      <c r="AE21" s="2">
        <v>0</v>
      </c>
      <c r="AF21" s="2">
        <v>1</v>
      </c>
      <c r="AG21" s="2">
        <v>0.90910000000000002</v>
      </c>
      <c r="AH21" s="2">
        <v>0.92859999999999998</v>
      </c>
      <c r="AI21" s="2">
        <v>0.1111</v>
      </c>
      <c r="AJ21" s="2">
        <v>0</v>
      </c>
      <c r="AK21" s="2">
        <v>7.6899999999999996E-2</v>
      </c>
      <c r="AL21" s="2">
        <v>0.5333</v>
      </c>
    </row>
    <row r="22" spans="1:38" x14ac:dyDescent="0.25">
      <c r="A22" t="s">
        <v>17</v>
      </c>
      <c r="B22" s="2">
        <v>0.86399999999999999</v>
      </c>
      <c r="C22" s="2">
        <v>0.40239999999999998</v>
      </c>
      <c r="D22" s="2">
        <v>0.91410000000000002</v>
      </c>
      <c r="E22" s="2">
        <v>0.97350000000000003</v>
      </c>
      <c r="F22" s="2">
        <v>0.94850000000000001</v>
      </c>
      <c r="G22" s="2">
        <v>0.85399999999999998</v>
      </c>
      <c r="H22" s="2">
        <v>0.94159999999999999</v>
      </c>
      <c r="I22" s="2">
        <v>0.98780000000000001</v>
      </c>
      <c r="J22" s="2">
        <v>0.91720000000000002</v>
      </c>
      <c r="K22" s="2">
        <v>0.94650000000000001</v>
      </c>
      <c r="L22" s="2">
        <v>0.94889999999999997</v>
      </c>
      <c r="M22" s="2">
        <v>0.88560000000000005</v>
      </c>
      <c r="N22" s="2">
        <v>0.96709999999999996</v>
      </c>
      <c r="O22" s="2">
        <v>0.9294</v>
      </c>
      <c r="P22" s="2">
        <v>0.89780000000000004</v>
      </c>
      <c r="Q22" s="2">
        <v>0.94889999999999997</v>
      </c>
      <c r="R22" s="2">
        <v>0.96840000000000004</v>
      </c>
      <c r="S22" s="2">
        <v>0.95130000000000003</v>
      </c>
      <c r="T22" s="2">
        <v>0.97330000000000005</v>
      </c>
      <c r="U22" s="2">
        <v>0.91969999999999996</v>
      </c>
      <c r="V22" s="2">
        <v>0.9294</v>
      </c>
      <c r="W22" s="2">
        <v>0.90749999999999997</v>
      </c>
      <c r="X22" s="2">
        <v>0.9708</v>
      </c>
      <c r="Y22" s="2">
        <v>0.96360000000000001</v>
      </c>
      <c r="Z22" s="2">
        <v>0.98819999999999997</v>
      </c>
      <c r="AA22" s="2">
        <v>0.97009999999999996</v>
      </c>
      <c r="AB22" s="2">
        <v>0.97</v>
      </c>
      <c r="AC22" s="2">
        <v>0.9708</v>
      </c>
      <c r="AD22" s="2">
        <v>0.94650000000000001</v>
      </c>
      <c r="AE22" s="2">
        <v>0.94399999999999995</v>
      </c>
      <c r="AF22" s="2">
        <v>0.99270000000000003</v>
      </c>
      <c r="AG22" s="2">
        <v>0.9708</v>
      </c>
      <c r="AH22" s="2">
        <v>0.97570000000000001</v>
      </c>
      <c r="AI22" s="2">
        <v>0.97570000000000001</v>
      </c>
      <c r="AJ22" s="2">
        <v>0.95860000000000001</v>
      </c>
      <c r="AK22" s="2">
        <v>0.96109999999999995</v>
      </c>
      <c r="AL22" s="2">
        <v>0.94810000000000005</v>
      </c>
    </row>
    <row r="23" spans="1:38" x14ac:dyDescent="0.25">
      <c r="A23" t="s">
        <v>18</v>
      </c>
      <c r="B23" s="2">
        <v>0.50219999999999998</v>
      </c>
      <c r="C23" s="2">
        <v>0.2263</v>
      </c>
      <c r="D23" s="2">
        <v>0.90349999999999997</v>
      </c>
      <c r="E23" s="2">
        <v>0.85319999999999996</v>
      </c>
      <c r="F23" s="2">
        <v>0.63490000000000002</v>
      </c>
      <c r="G23" s="2">
        <v>2.7400000000000001E-2</v>
      </c>
      <c r="H23" s="2">
        <v>0.3236</v>
      </c>
      <c r="I23" s="2">
        <v>5.11E-2</v>
      </c>
      <c r="J23" s="2">
        <v>0.1236</v>
      </c>
      <c r="K23" s="2">
        <v>9.4600000000000004E-2</v>
      </c>
      <c r="L23" s="2">
        <v>0.25790000000000002</v>
      </c>
      <c r="M23" s="2">
        <v>0.193</v>
      </c>
      <c r="N23" s="2">
        <v>0.13619999999999999</v>
      </c>
      <c r="O23" s="2">
        <v>0.1046</v>
      </c>
      <c r="P23" s="2">
        <v>6.3299999999999995E-2</v>
      </c>
      <c r="Q23" s="2">
        <v>0.36890000000000001</v>
      </c>
      <c r="R23" s="2">
        <v>3.2599999999999997E-2</v>
      </c>
      <c r="S23" s="2">
        <v>7.6499999999999999E-2</v>
      </c>
      <c r="T23" s="2">
        <v>7.6899999999999996E-2</v>
      </c>
      <c r="U23" s="2">
        <v>6.3299999999999995E-2</v>
      </c>
      <c r="V23" s="2">
        <v>0.1825</v>
      </c>
      <c r="W23" s="2">
        <v>0.19220000000000001</v>
      </c>
      <c r="X23" s="2">
        <v>0.33329999999999999</v>
      </c>
      <c r="Y23" s="2">
        <v>0.43319999999999997</v>
      </c>
      <c r="Z23" s="2">
        <v>0.93159999999999998</v>
      </c>
      <c r="AA23" s="2">
        <v>0.80989999999999995</v>
      </c>
      <c r="AB23" s="2">
        <v>0.92190000000000005</v>
      </c>
      <c r="AC23" s="2">
        <v>0.59850000000000003</v>
      </c>
      <c r="AD23" s="2">
        <v>0.49640000000000001</v>
      </c>
      <c r="AE23" s="2">
        <v>0.19220000000000001</v>
      </c>
      <c r="AF23" s="2">
        <v>0.7742</v>
      </c>
      <c r="AG23" s="2">
        <v>0.70799999999999996</v>
      </c>
      <c r="AH23" s="2">
        <v>0.82240000000000002</v>
      </c>
      <c r="AI23" s="2">
        <v>0.55720000000000003</v>
      </c>
      <c r="AJ23" s="2">
        <v>0.2238</v>
      </c>
      <c r="AK23" s="2">
        <v>0.51819999999999999</v>
      </c>
      <c r="AL23" s="2">
        <v>0.52680000000000005</v>
      </c>
    </row>
    <row r="24" spans="1:38" x14ac:dyDescent="0.25">
      <c r="A24" t="s">
        <v>19</v>
      </c>
      <c r="B24" s="2">
        <v>0.68411316279857703</v>
      </c>
      <c r="C24" s="2">
        <v>0.54904888525260798</v>
      </c>
      <c r="D24" s="2">
        <v>0.76022110027855205</v>
      </c>
      <c r="E24" s="2">
        <v>0.74627011896431095</v>
      </c>
      <c r="F24" s="2">
        <v>0.72778861788617899</v>
      </c>
      <c r="G24" s="2">
        <v>0.74997671891975803</v>
      </c>
      <c r="H24" s="2">
        <v>0.70511747204268005</v>
      </c>
      <c r="I24" s="2">
        <v>0.65792491623515104</v>
      </c>
      <c r="J24" s="2">
        <v>0.65865532509904501</v>
      </c>
      <c r="K24" s="2">
        <v>0.69929384301137998</v>
      </c>
      <c r="L24" s="2">
        <v>0.70562062710546802</v>
      </c>
      <c r="M24" s="2">
        <v>0.68364579069450104</v>
      </c>
      <c r="N24" s="2">
        <v>0.67523557237464504</v>
      </c>
      <c r="O24" s="2">
        <v>0.67691927632057003</v>
      </c>
      <c r="P24" s="2">
        <v>0.69992107673877801</v>
      </c>
      <c r="Q24" s="2">
        <v>0.72488845261467105</v>
      </c>
      <c r="R24" s="2">
        <v>0.63501852126240899</v>
      </c>
      <c r="S24" s="2">
        <v>0.63575449385051996</v>
      </c>
      <c r="T24" s="2">
        <v>0.68119383825417201</v>
      </c>
      <c r="U24" s="2">
        <v>0.63812315361890704</v>
      </c>
      <c r="V24" s="2">
        <v>0.64374508334894198</v>
      </c>
      <c r="W24" s="2">
        <v>0.58419337483667699</v>
      </c>
      <c r="X24" s="2">
        <v>0.63776327587924697</v>
      </c>
      <c r="Y24" s="2">
        <v>0.67909997831273095</v>
      </c>
      <c r="Z24" s="2">
        <v>0.67774554051149805</v>
      </c>
      <c r="AA24" s="2">
        <v>0.688423725739162</v>
      </c>
      <c r="AB24" s="2">
        <v>0.79233838786911404</v>
      </c>
      <c r="AC24" s="2">
        <v>0.65862305396466903</v>
      </c>
      <c r="AD24" s="2">
        <v>0.675636952998379</v>
      </c>
      <c r="AE24" s="2">
        <v>0.65960885518590995</v>
      </c>
      <c r="AF24" s="2">
        <v>0.65858442467259803</v>
      </c>
      <c r="AG24" s="2">
        <v>0.68863771872974699</v>
      </c>
      <c r="AH24" s="2">
        <v>0.66233387179675496</v>
      </c>
      <c r="AI24" s="2">
        <v>0.64719398875760004</v>
      </c>
      <c r="AJ24" s="2">
        <v>0.684519238591068</v>
      </c>
      <c r="AK24" s="2">
        <v>0.67062441434534503</v>
      </c>
      <c r="AL24" s="2">
        <v>0.66082048297934204</v>
      </c>
    </row>
    <row r="25" spans="1:38" x14ac:dyDescent="0.25">
      <c r="A25" t="s">
        <v>20</v>
      </c>
      <c r="B25" s="2">
        <v>0.79939014060647096</v>
      </c>
      <c r="C25" s="2">
        <v>0.67489670689302494</v>
      </c>
      <c r="D25" s="2">
        <v>0.86529422005570999</v>
      </c>
      <c r="E25" s="2">
        <v>0.82139024959178897</v>
      </c>
      <c r="F25" s="2">
        <v>0.80694773519163798</v>
      </c>
      <c r="G25" s="2">
        <v>0.80997206270370903</v>
      </c>
      <c r="H25" s="2">
        <v>0.74594644506001795</v>
      </c>
      <c r="I25" s="2">
        <v>0.77305741699664898</v>
      </c>
      <c r="J25" s="2">
        <v>0.82738056397110205</v>
      </c>
      <c r="K25" s="2">
        <v>0.82058360081704096</v>
      </c>
      <c r="L25" s="2">
        <v>0.76363176988857195</v>
      </c>
      <c r="M25" s="2">
        <v>0.75923181880201895</v>
      </c>
      <c r="N25" s="2">
        <v>0.79921475875118297</v>
      </c>
      <c r="O25" s="2">
        <v>0.76642447140884995</v>
      </c>
      <c r="P25" s="2">
        <v>0.79924600098654097</v>
      </c>
      <c r="Q25" s="2">
        <v>0.77490630019632301</v>
      </c>
      <c r="R25" s="2">
        <v>0.79160468217513702</v>
      </c>
      <c r="S25" s="2">
        <v>0.77810312204351995</v>
      </c>
      <c r="T25" s="2">
        <v>0.84530166880616198</v>
      </c>
      <c r="U25" s="2">
        <v>0.78773818316100397</v>
      </c>
      <c r="V25" s="2">
        <v>0.77064056939501802</v>
      </c>
      <c r="W25" s="2">
        <v>0.78873491660902295</v>
      </c>
      <c r="X25" s="2">
        <v>0.78731393842781705</v>
      </c>
      <c r="Y25" s="2">
        <v>0.78586206896551702</v>
      </c>
      <c r="Z25" s="2">
        <v>0.84934021061680598</v>
      </c>
      <c r="AA25" s="2">
        <v>0.80914746961726802</v>
      </c>
      <c r="AB25" s="2">
        <v>0.882846501729183</v>
      </c>
      <c r="AC25" s="2">
        <v>0.79279180446882302</v>
      </c>
      <c r="AD25" s="2">
        <v>0.78618422474338201</v>
      </c>
      <c r="AE25" s="2">
        <v>0.76584344422700601</v>
      </c>
      <c r="AF25" s="2">
        <v>0.82293312006398101</v>
      </c>
      <c r="AG25" s="2">
        <v>0.78983149708360301</v>
      </c>
      <c r="AH25" s="2">
        <v>0.79973603054556097</v>
      </c>
      <c r="AI25" s="2">
        <v>0.74603074452219797</v>
      </c>
      <c r="AJ25" s="2">
        <v>0.76779345969250801</v>
      </c>
      <c r="AK25" s="2">
        <v>0.77885339466734804</v>
      </c>
      <c r="AL25" s="2">
        <v>0.79964503927844</v>
      </c>
    </row>
    <row r="26" spans="1:38" x14ac:dyDescent="0.25">
      <c r="A26" t="s">
        <v>21</v>
      </c>
      <c r="B26" s="2">
        <v>0.61118583770963897</v>
      </c>
      <c r="C26" s="2">
        <v>0.54957455512374698</v>
      </c>
      <c r="D26" s="2">
        <v>0.68878481894150401</v>
      </c>
      <c r="E26" s="2">
        <v>0.71234196407744399</v>
      </c>
      <c r="F26" s="2">
        <v>0.61578629500580695</v>
      </c>
      <c r="G26" s="2">
        <v>0.629809095142015</v>
      </c>
      <c r="H26" s="2">
        <v>0.58037652611059798</v>
      </c>
      <c r="I26" s="2">
        <v>0.57773378007919596</v>
      </c>
      <c r="J26" s="2">
        <v>0.63648799813563295</v>
      </c>
      <c r="K26" s="2">
        <v>0.64049314269040003</v>
      </c>
      <c r="L26" s="2">
        <v>0.57331433013734101</v>
      </c>
      <c r="M26" s="2">
        <v>0.56457770500750404</v>
      </c>
      <c r="N26" s="2">
        <v>0.64242384105960304</v>
      </c>
      <c r="O26" s="2">
        <v>0.60887015912228404</v>
      </c>
      <c r="P26" s="2">
        <v>0.58693044887604795</v>
      </c>
      <c r="Q26" s="2">
        <v>0.631333214349456</v>
      </c>
      <c r="R26" s="2">
        <v>0.55514002074381397</v>
      </c>
      <c r="S26" s="2">
        <v>0.65691461684011399</v>
      </c>
      <c r="T26" s="2">
        <v>0.69295250320924295</v>
      </c>
      <c r="U26" s="2">
        <v>0.61273725997045803</v>
      </c>
      <c r="V26" s="2">
        <v>0.583543734781794</v>
      </c>
      <c r="W26" s="2">
        <v>0.57353777572822995</v>
      </c>
      <c r="X26" s="2">
        <v>0.60426521869084404</v>
      </c>
      <c r="Y26" s="2">
        <v>0.63815441335935796</v>
      </c>
      <c r="Z26" s="2">
        <v>0.64799054373522402</v>
      </c>
      <c r="AA26" s="2">
        <v>0.63122256484672601</v>
      </c>
      <c r="AB26" s="2">
        <v>0.68298217611066803</v>
      </c>
      <c r="AC26" s="2">
        <v>0.59308300395256897</v>
      </c>
      <c r="AD26" s="2">
        <v>0.61419773095623997</v>
      </c>
      <c r="AE26" s="2">
        <v>0.61704354207436396</v>
      </c>
      <c r="AF26" s="2">
        <v>0.62973507947615703</v>
      </c>
      <c r="AG26" s="2">
        <v>0.62380686973428401</v>
      </c>
      <c r="AH26" s="2">
        <v>0.63186761142521497</v>
      </c>
      <c r="AI26" s="2">
        <v>0.53310083744407499</v>
      </c>
      <c r="AJ26" s="2">
        <v>0.59927560400227797</v>
      </c>
      <c r="AK26" s="2">
        <v>0.57854416900928496</v>
      </c>
      <c r="AL26" s="2">
        <v>0.61048006982833902</v>
      </c>
    </row>
    <row r="27" spans="1:38" x14ac:dyDescent="0.25">
      <c r="A27" t="s">
        <v>22</v>
      </c>
      <c r="B27" s="2">
        <v>0.62461629679823805</v>
      </c>
      <c r="C27" s="2">
        <v>0.43670484761709999</v>
      </c>
      <c r="D27" s="2">
        <v>0.69615250696378805</v>
      </c>
      <c r="E27" s="2">
        <v>0.64337298810356902</v>
      </c>
      <c r="F27" s="2">
        <v>0.659042973286876</v>
      </c>
      <c r="G27" s="2">
        <v>0.70771534999223995</v>
      </c>
      <c r="H27" s="2">
        <v>0.61285523750897697</v>
      </c>
      <c r="I27" s="2">
        <v>0.60451340237587603</v>
      </c>
      <c r="J27" s="2">
        <v>0.56510836634817097</v>
      </c>
      <c r="K27" s="2">
        <v>0.64773125182375302</v>
      </c>
      <c r="L27" s="2">
        <v>0.614930033687484</v>
      </c>
      <c r="M27" s="2">
        <v>0.59238095238095201</v>
      </c>
      <c r="N27" s="2">
        <v>0.59154020813623498</v>
      </c>
      <c r="O27" s="2">
        <v>0.58646806655525696</v>
      </c>
      <c r="P27" s="2">
        <v>0.62359382707349698</v>
      </c>
      <c r="Q27" s="2">
        <v>0.57965732643226797</v>
      </c>
      <c r="R27" s="2">
        <v>0.52782338124166495</v>
      </c>
      <c r="S27" s="2">
        <v>0.53752838221381305</v>
      </c>
      <c r="T27" s="2">
        <v>0.62177150192554598</v>
      </c>
      <c r="U27" s="2">
        <v>0.54120937961595295</v>
      </c>
      <c r="V27" s="2">
        <v>0.57349129050383996</v>
      </c>
      <c r="W27" s="2">
        <v>0.46952117439090002</v>
      </c>
      <c r="X27" s="2">
        <v>0.52435090166384402</v>
      </c>
      <c r="Y27" s="2">
        <v>0.54644762524398205</v>
      </c>
      <c r="Z27" s="2">
        <v>0.57354395013969495</v>
      </c>
      <c r="AA27" s="2">
        <v>0.619161980772719</v>
      </c>
      <c r="AB27" s="2">
        <v>0.739188613993083</v>
      </c>
      <c r="AC27" s="2">
        <v>0.56095910300879204</v>
      </c>
      <c r="AD27" s="2">
        <v>0.587428417071853</v>
      </c>
      <c r="AE27" s="2">
        <v>0.57468713307240704</v>
      </c>
      <c r="AF27" s="2">
        <v>0.58098370488853301</v>
      </c>
      <c r="AG27" s="2">
        <v>0.62217239144523695</v>
      </c>
      <c r="AH27" s="2">
        <v>0.55819737131948</v>
      </c>
      <c r="AI27" s="2">
        <v>0.554750487553057</v>
      </c>
      <c r="AJ27" s="2">
        <v>0.60691165704059202</v>
      </c>
      <c r="AK27" s="2">
        <v>0.578531391089531</v>
      </c>
      <c r="AL27" s="2">
        <v>0.55480069828338696</v>
      </c>
    </row>
    <row r="28" spans="1:38" x14ac:dyDescent="0.25">
      <c r="A28" t="s">
        <v>23</v>
      </c>
      <c r="B28" s="2">
        <v>0.561585634423175</v>
      </c>
      <c r="C28" s="2">
        <v>0.461004295356924</v>
      </c>
      <c r="D28" s="2">
        <v>0.72247562674094701</v>
      </c>
      <c r="E28" s="2">
        <v>0.752153020760439</v>
      </c>
      <c r="F28" s="2">
        <v>0.57824157955865296</v>
      </c>
      <c r="G28" s="2">
        <v>0.65581716591649897</v>
      </c>
      <c r="H28" s="2">
        <v>0.570290345747409</v>
      </c>
      <c r="I28" s="2">
        <v>0.58126637222053001</v>
      </c>
      <c r="J28" s="2">
        <v>0.65175483570263304</v>
      </c>
      <c r="K28" s="2">
        <v>0.68456959439743204</v>
      </c>
      <c r="L28" s="2">
        <v>0.52650298004664398</v>
      </c>
      <c r="M28" s="2">
        <v>0.53977077363896797</v>
      </c>
      <c r="N28" s="2">
        <v>0.64303878902554401</v>
      </c>
      <c r="O28" s="2">
        <v>0.57072658577345003</v>
      </c>
      <c r="P28" s="2">
        <v>0.59427101684165995</v>
      </c>
      <c r="Q28" s="2">
        <v>0.60526146707121198</v>
      </c>
      <c r="R28" s="2">
        <v>0.53212624092458105</v>
      </c>
      <c r="S28" s="2">
        <v>0.67302152317880803</v>
      </c>
      <c r="T28" s="2">
        <v>0.71967907573812595</v>
      </c>
      <c r="U28" s="2">
        <v>0.60700240029542096</v>
      </c>
      <c r="V28" s="2">
        <v>0.57057126802772096</v>
      </c>
      <c r="W28" s="2">
        <v>0.54123818307585903</v>
      </c>
      <c r="X28" s="2">
        <v>0.58812194878947899</v>
      </c>
      <c r="Y28" s="2">
        <v>0.57729559748427695</v>
      </c>
      <c r="Z28" s="2">
        <v>0.65476896625832803</v>
      </c>
      <c r="AA28" s="2">
        <v>0.57834572827861397</v>
      </c>
      <c r="AB28" s="2">
        <v>0.73657355679702097</v>
      </c>
      <c r="AC28" s="2">
        <v>0.60115915140759901</v>
      </c>
      <c r="AD28" s="2">
        <v>0.61910264721772001</v>
      </c>
      <c r="AE28" s="2">
        <v>0.59576859099804302</v>
      </c>
      <c r="AF28" s="2">
        <v>0.65858242527241795</v>
      </c>
      <c r="AG28" s="2">
        <v>0.59022877511341498</v>
      </c>
      <c r="AH28" s="2">
        <v>0.63601182171965598</v>
      </c>
      <c r="AI28" s="2">
        <v>0.50918435241482196</v>
      </c>
      <c r="AJ28" s="2">
        <v>0.58993776946229604</v>
      </c>
      <c r="AK28" s="2">
        <v>0.53934321492461001</v>
      </c>
      <c r="AL28" s="2">
        <v>0.61037532732033795</v>
      </c>
    </row>
    <row r="29" spans="1:38" x14ac:dyDescent="0.25">
      <c r="A29" t="s">
        <v>24</v>
      </c>
      <c r="B29" s="2">
        <v>0.59211926139251203</v>
      </c>
      <c r="C29" s="2">
        <v>0.495633053794232</v>
      </c>
      <c r="D29" s="2">
        <v>0.78582869080779905</v>
      </c>
      <c r="E29" s="2">
        <v>0.81567763004432003</v>
      </c>
      <c r="F29" s="2">
        <v>0.65590940766550498</v>
      </c>
      <c r="G29" s="2">
        <v>0.76740803973304395</v>
      </c>
      <c r="H29" s="2">
        <v>0.61860264696829803</v>
      </c>
      <c r="I29" s="2">
        <v>0.62522997258604895</v>
      </c>
      <c r="J29" s="2">
        <v>0.68030762060125805</v>
      </c>
      <c r="K29" s="2">
        <v>0.74495477093667894</v>
      </c>
      <c r="L29" s="2">
        <v>0.57271054677377597</v>
      </c>
      <c r="M29" s="2">
        <v>0.61650429799426898</v>
      </c>
      <c r="N29" s="2">
        <v>0.70503500473036895</v>
      </c>
      <c r="O29" s="2">
        <v>0.62307491099324297</v>
      </c>
      <c r="P29" s="2">
        <v>0.631245860052146</v>
      </c>
      <c r="Q29" s="2">
        <v>0.65325004461895397</v>
      </c>
      <c r="R29" s="2">
        <v>0.58179285820121496</v>
      </c>
      <c r="S29" s="2">
        <v>0.69408349101229905</v>
      </c>
      <c r="T29" s="2">
        <v>0.75700898587933296</v>
      </c>
      <c r="U29" s="2">
        <v>0.64372599704579003</v>
      </c>
      <c r="V29" s="2">
        <v>0.62774395954298601</v>
      </c>
      <c r="W29" s="2">
        <v>0.60107754976558303</v>
      </c>
      <c r="X29" s="2">
        <v>0.65288233535917095</v>
      </c>
      <c r="Y29" s="2">
        <v>0.64686185209282199</v>
      </c>
      <c r="Z29" s="2">
        <v>0.682093273157103</v>
      </c>
      <c r="AA29" s="2">
        <v>0.64184654453110801</v>
      </c>
      <c r="AB29" s="2">
        <v>0.73510242085661104</v>
      </c>
      <c r="AC29" s="2">
        <v>0.65377510688069695</v>
      </c>
      <c r="AD29" s="2">
        <v>0.66590653700702296</v>
      </c>
      <c r="AE29" s="2">
        <v>0.65456531311154598</v>
      </c>
      <c r="AF29" s="2">
        <v>0.71819754073777897</v>
      </c>
      <c r="AG29" s="2">
        <v>0.635920933246922</v>
      </c>
      <c r="AH29" s="2">
        <v>0.66767053381305497</v>
      </c>
      <c r="AI29" s="2">
        <v>0.52935987151542996</v>
      </c>
      <c r="AJ29" s="2">
        <v>0.65033962417636004</v>
      </c>
      <c r="AK29" s="2">
        <v>0.60422267654825801</v>
      </c>
      <c r="AL29" s="2">
        <v>0.70558044806517295</v>
      </c>
    </row>
    <row r="30" spans="1:38" x14ac:dyDescent="0.25">
      <c r="A30" t="s">
        <v>38</v>
      </c>
      <c r="B30" s="2">
        <v>0.91149472702883005</v>
      </c>
      <c r="C30" s="2">
        <v>0.98870198487360395</v>
      </c>
      <c r="D30" s="2">
        <v>0.90554217259955705</v>
      </c>
      <c r="E30" s="2">
        <v>0.94069095636057298</v>
      </c>
      <c r="F30" s="2">
        <v>1.14414637163221</v>
      </c>
      <c r="G30" s="2">
        <v>0.90505489236688896</v>
      </c>
      <c r="H30" s="2">
        <v>1.09802870272552</v>
      </c>
      <c r="I30" s="2">
        <v>0.85629972570896695</v>
      </c>
      <c r="J30" s="2">
        <v>0.92019232552356001</v>
      </c>
      <c r="K30" s="2">
        <v>0.94003611731363002</v>
      </c>
      <c r="L30" s="2">
        <v>0.88417574162275103</v>
      </c>
      <c r="M30" s="2">
        <v>0.834623722190451</v>
      </c>
      <c r="N30" s="2">
        <v>0.82392743235711796</v>
      </c>
      <c r="O30" s="2">
        <v>1.0168927193122801</v>
      </c>
      <c r="P30" s="2">
        <v>0.99849617138096203</v>
      </c>
      <c r="Q30" s="2">
        <v>1.05431321700247</v>
      </c>
      <c r="R30" s="2">
        <v>0.89521028479789799</v>
      </c>
      <c r="S30" s="2">
        <v>1.0005313573965799</v>
      </c>
      <c r="T30" s="2">
        <v>1.1056240246259901</v>
      </c>
      <c r="U30" s="2">
        <v>0.84159143745353704</v>
      </c>
      <c r="V30" s="2">
        <v>0.86870960345307502</v>
      </c>
      <c r="W30" s="2">
        <v>0.92156934241268595</v>
      </c>
      <c r="X30" s="2">
        <v>0.86135210738489298</v>
      </c>
      <c r="Y30" s="2">
        <v>0.97788178596047404</v>
      </c>
      <c r="Z30" s="2">
        <v>1.01617104465175</v>
      </c>
      <c r="AA30" s="2">
        <v>1.0048614646760099</v>
      </c>
      <c r="AB30" s="2">
        <v>0.80745058454623397</v>
      </c>
      <c r="AC30" s="2">
        <v>0.77112281308366504</v>
      </c>
      <c r="AD30" s="2">
        <v>0.81712628440380997</v>
      </c>
      <c r="AE30" s="2">
        <v>0.76600481932853604</v>
      </c>
      <c r="AF30" s="2">
        <v>1.0841082022822699</v>
      </c>
      <c r="AG30" s="2">
        <v>1.0216496047919099</v>
      </c>
      <c r="AH30" s="2">
        <v>0.87562343861085301</v>
      </c>
      <c r="AI30" s="2">
        <v>1.05345758762788</v>
      </c>
      <c r="AJ30" s="2">
        <v>0.94706791559940995</v>
      </c>
      <c r="AK30" s="2">
        <v>0.979219420252603</v>
      </c>
      <c r="AL30" s="2">
        <v>0.74977348473171002</v>
      </c>
    </row>
    <row r="34" spans="1:1" x14ac:dyDescent="0.25">
      <c r="A34" t="s">
        <v>25</v>
      </c>
    </row>
    <row r="35" spans="1:1" x14ac:dyDescent="0.25">
      <c r="A35" t="s">
        <v>26</v>
      </c>
    </row>
    <row r="36" spans="1:1" x14ac:dyDescent="0.25">
      <c r="A36" t="s">
        <v>27</v>
      </c>
    </row>
    <row r="37" spans="1:1" x14ac:dyDescent="0.25">
      <c r="A37" t="s">
        <v>28</v>
      </c>
    </row>
    <row r="38" spans="1:1" x14ac:dyDescent="0.25">
      <c r="A38" t="s">
        <v>29</v>
      </c>
    </row>
    <row r="39" spans="1:1" x14ac:dyDescent="0.25">
      <c r="A39" t="s">
        <v>30</v>
      </c>
    </row>
    <row r="40" spans="1:1" x14ac:dyDescent="0.25">
      <c r="A40" t="s">
        <v>31</v>
      </c>
    </row>
    <row r="41" spans="1:1" x14ac:dyDescent="0.25">
      <c r="A41" t="s">
        <v>76</v>
      </c>
    </row>
    <row r="42" spans="1:1" x14ac:dyDescent="0.25">
      <c r="A42" t="s">
        <v>32</v>
      </c>
    </row>
    <row r="43" spans="1:1" x14ac:dyDescent="0.25">
      <c r="A43" t="s">
        <v>37</v>
      </c>
    </row>
  </sheetData>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2"/>
  <sheetViews>
    <sheetView workbookViewId="0">
      <selection activeCell="E40" sqref="E40"/>
    </sheetView>
  </sheetViews>
  <sheetFormatPr defaultRowHeight="15" x14ac:dyDescent="0.25"/>
  <cols>
    <col min="1" max="1" width="48.140625" style="4" customWidth="1"/>
    <col min="2" max="2" width="28.5703125" style="4" customWidth="1"/>
    <col min="3" max="3" width="16.28515625" style="4" bestFit="1" customWidth="1"/>
    <col min="4" max="31" width="17.7109375" style="9" customWidth="1"/>
  </cols>
  <sheetData>
    <row r="1" spans="1:31" x14ac:dyDescent="0.25">
      <c r="A1" s="106" t="s">
        <v>180</v>
      </c>
      <c r="B1" s="106"/>
      <c r="C1" s="106"/>
      <c r="D1" s="106" t="s">
        <v>179</v>
      </c>
      <c r="E1" s="106"/>
      <c r="F1" s="106"/>
      <c r="G1" s="106"/>
      <c r="H1" s="106"/>
      <c r="I1" s="106"/>
      <c r="J1" s="106"/>
      <c r="K1" s="106"/>
      <c r="L1" s="106" t="s">
        <v>181</v>
      </c>
      <c r="M1" s="106"/>
      <c r="N1" s="106"/>
      <c r="O1" s="106"/>
      <c r="P1" s="106"/>
      <c r="Q1" s="106"/>
      <c r="R1" s="106"/>
      <c r="S1" s="106"/>
      <c r="T1" s="106"/>
      <c r="U1" s="106"/>
      <c r="V1" s="106"/>
      <c r="W1" s="106"/>
      <c r="X1" s="106"/>
      <c r="Y1" s="106"/>
      <c r="Z1" s="106"/>
      <c r="AA1" s="106"/>
      <c r="AB1" s="106"/>
      <c r="AC1" s="106"/>
      <c r="AD1" s="106"/>
      <c r="AE1" s="106"/>
    </row>
    <row r="2" spans="1:31" s="20" customFormat="1" ht="92.25" x14ac:dyDescent="0.25">
      <c r="A2" s="17" t="s">
        <v>0</v>
      </c>
      <c r="B2" s="17" t="s">
        <v>1</v>
      </c>
      <c r="C2" s="17" t="s">
        <v>2</v>
      </c>
      <c r="D2" s="17" t="s">
        <v>155</v>
      </c>
      <c r="E2" s="17" t="s">
        <v>156</v>
      </c>
      <c r="F2" s="17" t="s">
        <v>157</v>
      </c>
      <c r="G2" s="17" t="s">
        <v>5</v>
      </c>
      <c r="H2" s="17" t="s">
        <v>158</v>
      </c>
      <c r="I2" s="18" t="s">
        <v>159</v>
      </c>
      <c r="J2" s="17" t="s">
        <v>160</v>
      </c>
      <c r="K2" s="19" t="s">
        <v>178</v>
      </c>
      <c r="L2" s="17" t="s">
        <v>161</v>
      </c>
      <c r="M2" s="17" t="s">
        <v>162</v>
      </c>
      <c r="N2" s="17" t="s">
        <v>11</v>
      </c>
      <c r="O2" s="17" t="s">
        <v>12</v>
      </c>
      <c r="P2" s="17" t="s">
        <v>13</v>
      </c>
      <c r="Q2" s="17" t="s">
        <v>14</v>
      </c>
      <c r="R2" s="17" t="s">
        <v>15</v>
      </c>
      <c r="S2" s="17" t="s">
        <v>16</v>
      </c>
      <c r="T2" s="17" t="s">
        <v>34</v>
      </c>
      <c r="U2" s="17" t="s">
        <v>35</v>
      </c>
      <c r="V2" s="17" t="s">
        <v>36</v>
      </c>
      <c r="W2" s="17" t="s">
        <v>17</v>
      </c>
      <c r="X2" s="17" t="s">
        <v>18</v>
      </c>
      <c r="Y2" s="17" t="s">
        <v>19</v>
      </c>
      <c r="Z2" s="17" t="s">
        <v>20</v>
      </c>
      <c r="AA2" s="17" t="s">
        <v>21</v>
      </c>
      <c r="AB2" s="17" t="s">
        <v>22</v>
      </c>
      <c r="AC2" s="17" t="s">
        <v>23</v>
      </c>
      <c r="AD2" s="17" t="s">
        <v>24</v>
      </c>
      <c r="AE2" s="17" t="s">
        <v>163</v>
      </c>
    </row>
    <row r="3" spans="1:31" x14ac:dyDescent="0.25">
      <c r="A3" s="4" t="s">
        <v>176</v>
      </c>
      <c r="B3" s="4" t="s">
        <v>177</v>
      </c>
      <c r="C3" s="4" t="s">
        <v>177</v>
      </c>
      <c r="D3" s="9">
        <v>40162</v>
      </c>
      <c r="E3" s="12">
        <v>33025.999999810003</v>
      </c>
      <c r="F3" s="13">
        <v>2727686622.3434677</v>
      </c>
      <c r="G3" s="13">
        <v>2635106029.5176001</v>
      </c>
      <c r="H3" s="13">
        <v>92580592.825868025</v>
      </c>
      <c r="I3" s="10">
        <v>3.3941066421452858E-2</v>
      </c>
      <c r="J3" s="13">
        <v>57127980.883702025</v>
      </c>
      <c r="K3" s="11">
        <v>-15329315.997893171</v>
      </c>
      <c r="L3" s="9" t="s">
        <v>177</v>
      </c>
      <c r="M3" s="9" t="s">
        <v>177</v>
      </c>
      <c r="N3" s="9" t="s">
        <v>177</v>
      </c>
      <c r="O3" s="9" t="s">
        <v>177</v>
      </c>
      <c r="P3" s="9" t="s">
        <v>177</v>
      </c>
      <c r="Q3" s="9" t="s">
        <v>177</v>
      </c>
      <c r="R3" s="9" t="s">
        <v>177</v>
      </c>
      <c r="S3" s="9" t="s">
        <v>177</v>
      </c>
      <c r="T3" s="9" t="s">
        <v>177</v>
      </c>
      <c r="U3" s="9" t="s">
        <v>177</v>
      </c>
      <c r="V3" s="9" t="s">
        <v>177</v>
      </c>
      <c r="W3" s="9" t="s">
        <v>177</v>
      </c>
      <c r="X3" s="9" t="s">
        <v>177</v>
      </c>
      <c r="Y3" s="9" t="s">
        <v>177</v>
      </c>
      <c r="Z3" s="9" t="s">
        <v>177</v>
      </c>
      <c r="AA3" s="9" t="s">
        <v>177</v>
      </c>
      <c r="AB3" s="9" t="s">
        <v>177</v>
      </c>
      <c r="AC3" s="9" t="s">
        <v>177</v>
      </c>
      <c r="AD3" s="9" t="s">
        <v>177</v>
      </c>
      <c r="AE3" s="9" t="s">
        <v>177</v>
      </c>
    </row>
    <row r="4" spans="1:31" x14ac:dyDescent="0.25">
      <c r="A4" s="3" t="s">
        <v>80</v>
      </c>
      <c r="B4" s="4" t="s">
        <v>81</v>
      </c>
      <c r="C4" s="4" t="s">
        <v>82</v>
      </c>
      <c r="D4" s="9">
        <v>512</v>
      </c>
      <c r="E4" s="12">
        <v>416.66666666999998</v>
      </c>
      <c r="F4" s="13">
        <v>38408657.696999997</v>
      </c>
      <c r="G4" s="13">
        <v>39011963.090999998</v>
      </c>
      <c r="H4" s="13">
        <v>-603305.39400000125</v>
      </c>
      <c r="I4" s="10">
        <v>-1.5707536534064398E-2</v>
      </c>
      <c r="J4" s="13">
        <v>0</v>
      </c>
      <c r="K4" s="11">
        <v>0</v>
      </c>
      <c r="L4" s="9" t="s">
        <v>154</v>
      </c>
      <c r="M4" s="10" t="s">
        <v>174</v>
      </c>
      <c r="N4" s="10">
        <v>8.7599999999999997E-2</v>
      </c>
      <c r="O4" s="10">
        <v>2.24E-2</v>
      </c>
      <c r="P4" s="10">
        <v>0.64400000000000002</v>
      </c>
      <c r="Q4" s="10">
        <v>0.77180000000000004</v>
      </c>
      <c r="R4" s="10">
        <v>0.63780000000000003</v>
      </c>
      <c r="S4" s="10">
        <v>0.31530000000000002</v>
      </c>
      <c r="T4" s="10">
        <v>0.66790000000000005</v>
      </c>
      <c r="U4" s="10">
        <v>0.2417</v>
      </c>
      <c r="V4" s="10">
        <v>0.2417</v>
      </c>
      <c r="W4" s="10">
        <v>0.40239999999999998</v>
      </c>
      <c r="X4" s="10">
        <v>0.2263</v>
      </c>
      <c r="Y4" s="10">
        <v>0.54904888525260798</v>
      </c>
      <c r="Z4" s="10">
        <v>0.67489670689302494</v>
      </c>
      <c r="AA4" s="10">
        <v>0.54957455512374698</v>
      </c>
      <c r="AB4" s="10">
        <v>0.43670484761709999</v>
      </c>
      <c r="AC4" s="10">
        <v>0.461004295356924</v>
      </c>
      <c r="AD4" s="10">
        <v>0.495633053794232</v>
      </c>
      <c r="AE4" s="14">
        <v>0.98870198487360395</v>
      </c>
    </row>
    <row r="5" spans="1:31" x14ac:dyDescent="0.25">
      <c r="A5" s="3" t="s">
        <v>77</v>
      </c>
      <c r="B5" s="4" t="s">
        <v>78</v>
      </c>
      <c r="C5" s="4" t="s">
        <v>79</v>
      </c>
      <c r="D5" s="9">
        <v>645</v>
      </c>
      <c r="E5" s="12">
        <v>511.91666666999998</v>
      </c>
      <c r="F5" s="13">
        <v>41247700.236500002</v>
      </c>
      <c r="G5" s="13">
        <v>42153411.203000002</v>
      </c>
      <c r="H5" s="13">
        <v>-905710.96649999917</v>
      </c>
      <c r="I5" s="10">
        <v>-2.1957853681707506E-2</v>
      </c>
      <c r="J5" s="13">
        <v>-452855.48324999958</v>
      </c>
      <c r="K5" s="11">
        <v>0</v>
      </c>
      <c r="L5" s="9" t="s">
        <v>154</v>
      </c>
      <c r="M5" s="10" t="s">
        <v>174</v>
      </c>
      <c r="N5" s="10">
        <v>0.1172</v>
      </c>
      <c r="O5" s="10">
        <v>0.29599999999999999</v>
      </c>
      <c r="P5" s="10">
        <v>0.4516</v>
      </c>
      <c r="Q5" s="10">
        <v>0.46129999999999999</v>
      </c>
      <c r="R5" s="10">
        <v>0.98580000000000001</v>
      </c>
      <c r="S5" s="10">
        <v>0.76</v>
      </c>
      <c r="T5" s="10">
        <v>1</v>
      </c>
      <c r="U5" s="10">
        <v>1</v>
      </c>
      <c r="V5" s="10">
        <v>1</v>
      </c>
      <c r="W5" s="10">
        <v>0.86399999999999999</v>
      </c>
      <c r="X5" s="10">
        <v>0.50219999999999998</v>
      </c>
      <c r="Y5" s="10">
        <v>0.68411316279857703</v>
      </c>
      <c r="Z5" s="10">
        <v>0.79939014060647096</v>
      </c>
      <c r="AA5" s="10">
        <v>0.61118583770963897</v>
      </c>
      <c r="AB5" s="10">
        <v>0.62461629679823805</v>
      </c>
      <c r="AC5" s="10">
        <v>0.561585634423175</v>
      </c>
      <c r="AD5" s="10">
        <v>0.59211926139251203</v>
      </c>
      <c r="AE5" s="14">
        <v>0.91149472702883005</v>
      </c>
    </row>
    <row r="6" spans="1:31" x14ac:dyDescent="0.25">
      <c r="A6" s="3" t="s">
        <v>144</v>
      </c>
      <c r="B6" s="4" t="s">
        <v>143</v>
      </c>
      <c r="C6" s="4" t="s">
        <v>147</v>
      </c>
      <c r="D6" s="9">
        <v>1126</v>
      </c>
      <c r="E6" s="12">
        <v>878.5</v>
      </c>
      <c r="F6" s="13">
        <v>71077326.019099995</v>
      </c>
      <c r="G6" s="13">
        <v>68785250.216999993</v>
      </c>
      <c r="H6" s="13">
        <v>2292075.8021000028</v>
      </c>
      <c r="I6" s="10">
        <v>3.2247636911440267E-2</v>
      </c>
      <c r="J6" s="13">
        <v>1380498.1548982731</v>
      </c>
      <c r="K6" s="11">
        <v>-419687.57503770292</v>
      </c>
      <c r="L6" s="9" t="s">
        <v>154</v>
      </c>
      <c r="M6" s="10">
        <v>0.81944444444444398</v>
      </c>
      <c r="N6" s="10">
        <v>0.10199999999999999</v>
      </c>
      <c r="O6" s="10">
        <v>3.2399999999999998E-2</v>
      </c>
      <c r="P6" s="10">
        <v>0.9294</v>
      </c>
      <c r="Q6" s="10">
        <v>0.99509999999999998</v>
      </c>
      <c r="R6" s="10">
        <v>0.90749999999999997</v>
      </c>
      <c r="S6" s="10">
        <v>0.99509999999999998</v>
      </c>
      <c r="T6" s="10">
        <v>0.98019999999999996</v>
      </c>
      <c r="U6" s="10">
        <v>1</v>
      </c>
      <c r="V6" s="10">
        <v>1</v>
      </c>
      <c r="W6" s="10">
        <v>0.99270000000000003</v>
      </c>
      <c r="X6" s="10">
        <v>0.7742</v>
      </c>
      <c r="Y6" s="10">
        <v>0.65858442467259803</v>
      </c>
      <c r="Z6" s="10">
        <v>0.82293312006398101</v>
      </c>
      <c r="AA6" s="10">
        <v>0.62973507947615703</v>
      </c>
      <c r="AB6" s="10">
        <v>0.58098370488853301</v>
      </c>
      <c r="AC6" s="10">
        <v>0.65858242527241795</v>
      </c>
      <c r="AD6" s="10">
        <v>0.71819754073777897</v>
      </c>
      <c r="AE6" s="14">
        <v>1.0841082022822699</v>
      </c>
    </row>
    <row r="7" spans="1:31" x14ac:dyDescent="0.25">
      <c r="A7" s="3" t="s">
        <v>145</v>
      </c>
      <c r="B7" s="4" t="s">
        <v>143</v>
      </c>
      <c r="C7" s="4" t="s">
        <v>148</v>
      </c>
      <c r="D7" s="9">
        <v>1629</v>
      </c>
      <c r="E7" s="12">
        <v>1347.9166667</v>
      </c>
      <c r="F7" s="13">
        <v>116364843.9435</v>
      </c>
      <c r="G7" s="13">
        <v>111700537.59999999</v>
      </c>
      <c r="H7" s="13">
        <v>4664306.3435000032</v>
      </c>
      <c r="I7" s="10">
        <v>4.0083466667688042E-2</v>
      </c>
      <c r="J7" s="13">
        <v>2761658.047699661</v>
      </c>
      <c r="K7" s="11">
        <v>-722401.46291965246</v>
      </c>
      <c r="L7" s="9" t="s">
        <v>154</v>
      </c>
      <c r="M7" s="10">
        <v>0.80555555555555602</v>
      </c>
      <c r="N7" s="10">
        <v>0.1168</v>
      </c>
      <c r="O7" s="10">
        <v>7.7899999999999997E-2</v>
      </c>
      <c r="P7" s="10">
        <v>0.89049999999999996</v>
      </c>
      <c r="Q7" s="10">
        <v>0.98780000000000001</v>
      </c>
      <c r="R7" s="10">
        <v>0.83699999999999997</v>
      </c>
      <c r="S7" s="10">
        <v>0.99029999999999996</v>
      </c>
      <c r="T7" s="10">
        <v>0.97570000000000001</v>
      </c>
      <c r="U7" s="10">
        <v>1</v>
      </c>
      <c r="V7" s="10">
        <v>0.90910000000000002</v>
      </c>
      <c r="W7" s="10">
        <v>0.9708</v>
      </c>
      <c r="X7" s="10">
        <v>0.70799999999999996</v>
      </c>
      <c r="Y7" s="10">
        <v>0.68863771872974699</v>
      </c>
      <c r="Z7" s="10">
        <v>0.78983149708360301</v>
      </c>
      <c r="AA7" s="10">
        <v>0.62380686973428401</v>
      </c>
      <c r="AB7" s="10">
        <v>0.62217239144523695</v>
      </c>
      <c r="AC7" s="10">
        <v>0.59022877511341498</v>
      </c>
      <c r="AD7" s="10">
        <v>0.635920933246922</v>
      </c>
      <c r="AE7" s="14">
        <v>1.0216496047919099</v>
      </c>
    </row>
    <row r="8" spans="1:31" x14ac:dyDescent="0.25">
      <c r="A8" s="3" t="s">
        <v>146</v>
      </c>
      <c r="B8" s="4" t="s">
        <v>143</v>
      </c>
      <c r="C8" s="4" t="s">
        <v>101</v>
      </c>
      <c r="D8" s="9">
        <v>2923</v>
      </c>
      <c r="E8" s="12">
        <v>2423.5</v>
      </c>
      <c r="F8" s="13">
        <v>221701180.919</v>
      </c>
      <c r="G8" s="13">
        <v>199442106.25</v>
      </c>
      <c r="H8" s="13">
        <v>22259074.669</v>
      </c>
      <c r="I8" s="10">
        <v>0.10040124539134729</v>
      </c>
      <c r="J8" s="13">
        <v>13179227.127664214</v>
      </c>
      <c r="K8" s="11">
        <v>-1342400.7503041923</v>
      </c>
      <c r="L8" s="9" t="s">
        <v>154</v>
      </c>
      <c r="M8" s="10">
        <v>0.80555555555555602</v>
      </c>
      <c r="N8" s="10">
        <v>9.7299999999999998E-2</v>
      </c>
      <c r="O8" s="10">
        <v>1.2200000000000001E-2</v>
      </c>
      <c r="P8" s="10">
        <v>0.89780000000000004</v>
      </c>
      <c r="Q8" s="10">
        <v>0.99509999999999998</v>
      </c>
      <c r="R8" s="10">
        <v>0.871</v>
      </c>
      <c r="S8" s="10">
        <v>0.98780000000000001</v>
      </c>
      <c r="T8" s="10">
        <v>0.96230000000000004</v>
      </c>
      <c r="U8" s="10">
        <v>1</v>
      </c>
      <c r="V8" s="10">
        <v>0.92859999999999998</v>
      </c>
      <c r="W8" s="10">
        <v>0.97570000000000001</v>
      </c>
      <c r="X8" s="10">
        <v>0.82240000000000002</v>
      </c>
      <c r="Y8" s="10">
        <v>0.66233387179675496</v>
      </c>
      <c r="Z8" s="10">
        <v>0.79973603054556097</v>
      </c>
      <c r="AA8" s="10">
        <v>0.63186761142521497</v>
      </c>
      <c r="AB8" s="10">
        <v>0.55819737131948</v>
      </c>
      <c r="AC8" s="10">
        <v>0.63601182171965598</v>
      </c>
      <c r="AD8" s="10">
        <v>0.66767053381305497</v>
      </c>
      <c r="AE8" s="14">
        <v>0.87562343861085301</v>
      </c>
    </row>
    <row r="9" spans="1:31" x14ac:dyDescent="0.25">
      <c r="A9" s="3" t="s">
        <v>95</v>
      </c>
      <c r="B9" s="4" t="s">
        <v>88</v>
      </c>
      <c r="C9" s="4" t="s">
        <v>96</v>
      </c>
      <c r="D9" s="9">
        <v>592</v>
      </c>
      <c r="E9" s="12">
        <v>493.16666666999998</v>
      </c>
      <c r="F9" s="13">
        <v>36373061.878412999</v>
      </c>
      <c r="G9" s="13">
        <v>36338057.167999998</v>
      </c>
      <c r="H9" s="13">
        <v>35004.710413001478</v>
      </c>
      <c r="I9" s="10">
        <v>9.6238008584524409E-4</v>
      </c>
      <c r="J9" s="13">
        <v>0</v>
      </c>
      <c r="K9" s="11">
        <v>-204632.68480326235</v>
      </c>
      <c r="L9" s="9" t="s">
        <v>154</v>
      </c>
      <c r="M9" s="10" t="s">
        <v>174</v>
      </c>
      <c r="N9" s="10">
        <v>0.15029999999999999</v>
      </c>
      <c r="O9" s="10">
        <v>0.94440000000000002</v>
      </c>
      <c r="P9" s="10">
        <v>0.84719999999999995</v>
      </c>
      <c r="Q9" s="10">
        <v>0.80889999999999995</v>
      </c>
      <c r="R9" s="10">
        <v>0.83679999999999999</v>
      </c>
      <c r="S9" s="10">
        <v>0.85319999999999996</v>
      </c>
      <c r="T9" s="10">
        <v>0.88729999999999998</v>
      </c>
      <c r="U9" s="10">
        <v>1</v>
      </c>
      <c r="V9" s="10">
        <v>9.2600000000000002E-2</v>
      </c>
      <c r="W9" s="10">
        <v>0.91410000000000002</v>
      </c>
      <c r="X9" s="10">
        <v>0.90349999999999997</v>
      </c>
      <c r="Y9" s="10">
        <v>0.76022110027855205</v>
      </c>
      <c r="Z9" s="10">
        <v>0.86529422005570999</v>
      </c>
      <c r="AA9" s="10">
        <v>0.68878481894150401</v>
      </c>
      <c r="AB9" s="10">
        <v>0.69615250696378805</v>
      </c>
      <c r="AC9" s="10">
        <v>0.72247562674094701</v>
      </c>
      <c r="AD9" s="10">
        <v>0.78582869080779905</v>
      </c>
      <c r="AE9" s="14">
        <v>0.90554217259955705</v>
      </c>
    </row>
    <row r="10" spans="1:31" x14ac:dyDescent="0.25">
      <c r="A10" s="3" t="s">
        <v>97</v>
      </c>
      <c r="B10" s="4" t="s">
        <v>88</v>
      </c>
      <c r="C10" s="4" t="s">
        <v>98</v>
      </c>
      <c r="D10" s="9">
        <v>494</v>
      </c>
      <c r="E10" s="12">
        <v>400.5</v>
      </c>
      <c r="F10" s="13">
        <v>33674125.518509999</v>
      </c>
      <c r="G10" s="13">
        <v>32889878.960000001</v>
      </c>
      <c r="H10" s="13">
        <v>784246.55850999802</v>
      </c>
      <c r="I10" s="10">
        <v>2.3289292488944166E-2</v>
      </c>
      <c r="J10" s="13">
        <v>576421.22050484852</v>
      </c>
      <c r="K10" s="11">
        <v>-203981.90975965559</v>
      </c>
      <c r="L10" s="9" t="s">
        <v>154</v>
      </c>
      <c r="M10" s="10" t="s">
        <v>174</v>
      </c>
      <c r="N10" s="10">
        <v>0.17599999999999999</v>
      </c>
      <c r="O10" s="10">
        <v>0.96579999999999999</v>
      </c>
      <c r="P10" s="10">
        <v>0.78110000000000002</v>
      </c>
      <c r="Q10" s="10">
        <v>0.74829999999999997</v>
      </c>
      <c r="R10" s="10">
        <v>0.92090000000000005</v>
      </c>
      <c r="S10" s="10">
        <v>0.91390000000000005</v>
      </c>
      <c r="T10" s="10">
        <v>0.91990000000000005</v>
      </c>
      <c r="U10" s="10">
        <v>1</v>
      </c>
      <c r="V10" s="10">
        <v>0.18990000000000001</v>
      </c>
      <c r="W10" s="10">
        <v>0.97350000000000003</v>
      </c>
      <c r="X10" s="10">
        <v>0.85319999999999996</v>
      </c>
      <c r="Y10" s="10">
        <v>0.74627011896431095</v>
      </c>
      <c r="Z10" s="10">
        <v>0.82139024959178897</v>
      </c>
      <c r="AA10" s="10">
        <v>0.71234196407744399</v>
      </c>
      <c r="AB10" s="10">
        <v>0.64337298810356902</v>
      </c>
      <c r="AC10" s="10">
        <v>0.752153020760439</v>
      </c>
      <c r="AD10" s="10">
        <v>0.81567763004432003</v>
      </c>
      <c r="AE10" s="14">
        <v>0.94069095636057298</v>
      </c>
    </row>
    <row r="11" spans="1:31" x14ac:dyDescent="0.25">
      <c r="A11" s="7" t="s">
        <v>152</v>
      </c>
      <c r="B11" s="8" t="s">
        <v>88</v>
      </c>
      <c r="C11" s="8" t="s">
        <v>153</v>
      </c>
      <c r="D11" s="9">
        <v>528</v>
      </c>
      <c r="E11" s="12">
        <v>450.33333333000002</v>
      </c>
      <c r="F11" s="13">
        <v>31452349.958000001</v>
      </c>
      <c r="G11" s="13">
        <v>32769375.232000001</v>
      </c>
      <c r="H11" s="13">
        <v>-1317025.2740000002</v>
      </c>
      <c r="I11" s="10">
        <v>-4.187366844635438E-2</v>
      </c>
      <c r="J11" s="13">
        <v>-658512.6370000001</v>
      </c>
      <c r="K11" s="11">
        <v>-172817.27186897025</v>
      </c>
      <c r="L11" s="15" t="s">
        <v>154</v>
      </c>
      <c r="M11" s="10" t="s">
        <v>174</v>
      </c>
      <c r="N11" s="21">
        <v>0.02</v>
      </c>
      <c r="O11" s="21">
        <v>0.90780000000000005</v>
      </c>
      <c r="P11" s="21">
        <v>0.74180000000000001</v>
      </c>
      <c r="Q11" s="21">
        <v>0.69920000000000004</v>
      </c>
      <c r="R11" s="21">
        <v>0.90200000000000002</v>
      </c>
      <c r="S11" s="21">
        <v>0.94040000000000001</v>
      </c>
      <c r="T11" s="21">
        <v>0.90680000000000005</v>
      </c>
      <c r="U11" s="21">
        <v>1</v>
      </c>
      <c r="V11" s="21">
        <v>0.1212</v>
      </c>
      <c r="W11" s="21">
        <v>0.94850000000000001</v>
      </c>
      <c r="X11" s="21">
        <v>0.63490000000000002</v>
      </c>
      <c r="Y11" s="21">
        <v>0.72778861788617899</v>
      </c>
      <c r="Z11" s="21">
        <v>0.80694773519163798</v>
      </c>
      <c r="AA11" s="21">
        <v>0.61578629500580695</v>
      </c>
      <c r="AB11" s="21">
        <v>0.659042973286876</v>
      </c>
      <c r="AC11" s="21">
        <v>0.57824157955865296</v>
      </c>
      <c r="AD11" s="21">
        <v>0.65590940766550498</v>
      </c>
      <c r="AE11" s="16">
        <v>1.14414637163221</v>
      </c>
    </row>
    <row r="12" spans="1:31" x14ac:dyDescent="0.25">
      <c r="A12" s="3" t="s">
        <v>89</v>
      </c>
      <c r="B12" s="4" t="s">
        <v>88</v>
      </c>
      <c r="C12" s="4" t="s">
        <v>90</v>
      </c>
      <c r="D12" s="9">
        <v>556</v>
      </c>
      <c r="E12" s="12">
        <v>442.83333333000002</v>
      </c>
      <c r="F12" s="13">
        <v>35294687.6787</v>
      </c>
      <c r="G12" s="13">
        <v>34614221.060999997</v>
      </c>
      <c r="H12" s="13">
        <v>680466.61770000309</v>
      </c>
      <c r="I12" s="10">
        <v>1.9279576119061625E-2</v>
      </c>
      <c r="J12" s="13">
        <v>0</v>
      </c>
      <c r="K12" s="11">
        <v>-206456.5973174423</v>
      </c>
      <c r="L12" s="9" t="s">
        <v>154</v>
      </c>
      <c r="M12" s="10">
        <v>0.81944444444444398</v>
      </c>
      <c r="N12" s="10">
        <v>0.69389999999999996</v>
      </c>
      <c r="O12" s="10">
        <v>0.97809999999999997</v>
      </c>
      <c r="P12" s="10">
        <v>0.82930000000000004</v>
      </c>
      <c r="Q12" s="10">
        <v>0.8639</v>
      </c>
      <c r="R12" s="10">
        <v>0.97209999999999996</v>
      </c>
      <c r="S12" s="10">
        <v>0.97929999999999995</v>
      </c>
      <c r="T12" s="10">
        <v>0.99060000000000004</v>
      </c>
      <c r="U12" s="10">
        <v>1</v>
      </c>
      <c r="V12" s="10">
        <v>3.3599999999999998E-2</v>
      </c>
      <c r="W12" s="10">
        <v>0.98819999999999997</v>
      </c>
      <c r="X12" s="10">
        <v>0.93159999999999998</v>
      </c>
      <c r="Y12" s="10">
        <v>0.67774554051149805</v>
      </c>
      <c r="Z12" s="10">
        <v>0.84934021061680598</v>
      </c>
      <c r="AA12" s="10">
        <v>0.64799054373522402</v>
      </c>
      <c r="AB12" s="10">
        <v>0.57354395013969495</v>
      </c>
      <c r="AC12" s="10">
        <v>0.65476896625832803</v>
      </c>
      <c r="AD12" s="10">
        <v>0.682093273157103</v>
      </c>
      <c r="AE12" s="14">
        <v>1.01617104465175</v>
      </c>
    </row>
    <row r="13" spans="1:31" x14ac:dyDescent="0.25">
      <c r="A13" s="3" t="s">
        <v>91</v>
      </c>
      <c r="B13" s="4" t="s">
        <v>88</v>
      </c>
      <c r="C13" s="4" t="s">
        <v>92</v>
      </c>
      <c r="D13" s="9">
        <v>547</v>
      </c>
      <c r="E13" s="12">
        <v>469.5</v>
      </c>
      <c r="F13" s="13">
        <v>35551965.740479998</v>
      </c>
      <c r="G13" s="13">
        <v>35628431.875</v>
      </c>
      <c r="H13" s="13">
        <v>-76466.134520001709</v>
      </c>
      <c r="I13" s="10">
        <v>-2.1508271885212868E-3</v>
      </c>
      <c r="J13" s="13">
        <v>0</v>
      </c>
      <c r="K13" s="11">
        <v>-203697.31171072274</v>
      </c>
      <c r="L13" s="9" t="s">
        <v>154</v>
      </c>
      <c r="M13" s="10">
        <v>0.79166666666666696</v>
      </c>
      <c r="N13" s="10">
        <v>0.70730000000000004</v>
      </c>
      <c r="O13" s="10">
        <v>0.98060000000000003</v>
      </c>
      <c r="P13" s="10">
        <v>0.77639999999999998</v>
      </c>
      <c r="Q13" s="10">
        <v>0.88660000000000005</v>
      </c>
      <c r="R13" s="10">
        <v>0.90680000000000005</v>
      </c>
      <c r="S13" s="10">
        <v>0.94930000000000003</v>
      </c>
      <c r="T13" s="10">
        <v>0.94140000000000001</v>
      </c>
      <c r="U13" s="10">
        <v>1</v>
      </c>
      <c r="V13" s="10">
        <v>0.1026</v>
      </c>
      <c r="W13" s="10">
        <v>0.97009999999999996</v>
      </c>
      <c r="X13" s="10">
        <v>0.80989999999999995</v>
      </c>
      <c r="Y13" s="10">
        <v>0.688423725739162</v>
      </c>
      <c r="Z13" s="10">
        <v>0.80914746961726802</v>
      </c>
      <c r="AA13" s="10">
        <v>0.63122256484672601</v>
      </c>
      <c r="AB13" s="10">
        <v>0.619161980772719</v>
      </c>
      <c r="AC13" s="10">
        <v>0.57834572827861397</v>
      </c>
      <c r="AD13" s="10">
        <v>0.64184654453110801</v>
      </c>
      <c r="AE13" s="14">
        <v>1.0048614646760099</v>
      </c>
    </row>
    <row r="14" spans="1:31" x14ac:dyDescent="0.25">
      <c r="A14" s="3" t="s">
        <v>93</v>
      </c>
      <c r="B14" s="4" t="s">
        <v>88</v>
      </c>
      <c r="C14" s="4" t="s">
        <v>94</v>
      </c>
      <c r="D14" s="9">
        <v>428</v>
      </c>
      <c r="E14" s="12">
        <v>346.83333333000002</v>
      </c>
      <c r="F14" s="13">
        <v>31694036.4146</v>
      </c>
      <c r="G14" s="13">
        <v>30454982.804000001</v>
      </c>
      <c r="H14" s="13">
        <v>1239053.6105999984</v>
      </c>
      <c r="I14" s="10">
        <v>3.909421931594749E-2</v>
      </c>
      <c r="J14" s="13">
        <v>834812.37017210561</v>
      </c>
      <c r="K14" s="11">
        <v>-199496.90475365147</v>
      </c>
      <c r="L14" s="9" t="s">
        <v>154</v>
      </c>
      <c r="M14" s="10">
        <v>0.91666666666666696</v>
      </c>
      <c r="N14" s="10">
        <v>0.74509999999999998</v>
      </c>
      <c r="O14" s="10">
        <v>0.9677</v>
      </c>
      <c r="P14" s="10">
        <v>0.88349999999999995</v>
      </c>
      <c r="Q14" s="10">
        <v>0.94010000000000005</v>
      </c>
      <c r="R14" s="10">
        <v>0.96340000000000003</v>
      </c>
      <c r="S14" s="10">
        <v>0.98129999999999995</v>
      </c>
      <c r="T14" s="10">
        <v>0.93630000000000002</v>
      </c>
      <c r="U14" s="10">
        <v>1</v>
      </c>
      <c r="V14" s="10">
        <v>0.1633</v>
      </c>
      <c r="W14" s="10">
        <v>0.97</v>
      </c>
      <c r="X14" s="10">
        <v>0.92190000000000005</v>
      </c>
      <c r="Y14" s="10">
        <v>0.79233838786911404</v>
      </c>
      <c r="Z14" s="10">
        <v>0.882846501729183</v>
      </c>
      <c r="AA14" s="10">
        <v>0.68298217611066803</v>
      </c>
      <c r="AB14" s="10">
        <v>0.739188613993083</v>
      </c>
      <c r="AC14" s="10">
        <v>0.73657355679702097</v>
      </c>
      <c r="AD14" s="10">
        <v>0.73510242085661104</v>
      </c>
      <c r="AE14" s="14">
        <v>0.80745058454623397</v>
      </c>
    </row>
    <row r="15" spans="1:31" x14ac:dyDescent="0.25">
      <c r="A15" s="3" t="s">
        <v>112</v>
      </c>
      <c r="B15" s="4" t="s">
        <v>100</v>
      </c>
      <c r="C15" s="4" t="s">
        <v>127</v>
      </c>
      <c r="D15" s="9">
        <v>987</v>
      </c>
      <c r="E15" s="12">
        <v>854</v>
      </c>
      <c r="F15" s="13">
        <v>59027919.813000001</v>
      </c>
      <c r="G15" s="13">
        <v>60078225.072999999</v>
      </c>
      <c r="H15" s="13">
        <v>-1050305.2599999979</v>
      </c>
      <c r="I15" s="10">
        <v>-1.7793363942475982E-2</v>
      </c>
      <c r="J15" s="13">
        <v>-525152.62999999896</v>
      </c>
      <c r="K15" s="11">
        <v>-313972.82283759862</v>
      </c>
      <c r="L15" s="9" t="s">
        <v>154</v>
      </c>
      <c r="M15" s="10" t="s">
        <v>174</v>
      </c>
      <c r="N15" s="10">
        <v>0.17219999999999999</v>
      </c>
      <c r="O15" s="10">
        <v>0.71060000000000001</v>
      </c>
      <c r="P15" s="10">
        <v>0.82</v>
      </c>
      <c r="Q15" s="10">
        <v>0.77129999999999999</v>
      </c>
      <c r="R15" s="10">
        <v>0.87350000000000005</v>
      </c>
      <c r="S15" s="10">
        <v>0.86860000000000004</v>
      </c>
      <c r="T15" s="10">
        <v>0.91479999999999995</v>
      </c>
      <c r="U15" s="10">
        <v>1</v>
      </c>
      <c r="V15" s="10">
        <v>0.1429</v>
      </c>
      <c r="W15" s="10">
        <v>0.94159999999999999</v>
      </c>
      <c r="X15" s="10">
        <v>0.3236</v>
      </c>
      <c r="Y15" s="10">
        <v>0.70511747204268005</v>
      </c>
      <c r="Z15" s="10">
        <v>0.74594644506001795</v>
      </c>
      <c r="AA15" s="10">
        <v>0.58037652611059798</v>
      </c>
      <c r="AB15" s="10">
        <v>0.61285523750897697</v>
      </c>
      <c r="AC15" s="10">
        <v>0.570290345747409</v>
      </c>
      <c r="AD15" s="10">
        <v>0.61860264696829803</v>
      </c>
      <c r="AE15" s="14">
        <v>1.09802870272552</v>
      </c>
    </row>
    <row r="16" spans="1:31" x14ac:dyDescent="0.25">
      <c r="A16" s="3" t="s">
        <v>113</v>
      </c>
      <c r="B16" s="4" t="s">
        <v>100</v>
      </c>
      <c r="C16" s="4" t="s">
        <v>128</v>
      </c>
      <c r="D16" s="9">
        <v>1387</v>
      </c>
      <c r="E16" s="12">
        <v>1148.3333333</v>
      </c>
      <c r="F16" s="13">
        <v>97918422.283500001</v>
      </c>
      <c r="G16" s="13">
        <v>93919734.526999995</v>
      </c>
      <c r="H16" s="13">
        <v>3998687.7565000057</v>
      </c>
      <c r="I16" s="10">
        <v>4.0836929999982396E-2</v>
      </c>
      <c r="J16" s="13">
        <v>2939035.501027504</v>
      </c>
      <c r="K16" s="11">
        <v>-596266.04646806419</v>
      </c>
      <c r="L16" s="9" t="s">
        <v>154</v>
      </c>
      <c r="M16" s="10" t="s">
        <v>174</v>
      </c>
      <c r="N16" s="10">
        <v>0.17030000000000001</v>
      </c>
      <c r="O16" s="10">
        <v>0.71050000000000002</v>
      </c>
      <c r="P16" s="10">
        <v>0.7762</v>
      </c>
      <c r="Q16" s="10">
        <v>0.65449999999999997</v>
      </c>
      <c r="R16" s="10">
        <v>0.90749999999999997</v>
      </c>
      <c r="S16" s="10">
        <v>0.8175</v>
      </c>
      <c r="T16" s="10">
        <v>0.93669999999999998</v>
      </c>
      <c r="U16" s="10">
        <v>1</v>
      </c>
      <c r="V16" s="10">
        <v>0</v>
      </c>
      <c r="W16" s="10">
        <v>0.98780000000000001</v>
      </c>
      <c r="X16" s="10">
        <v>5.11E-2</v>
      </c>
      <c r="Y16" s="10">
        <v>0.65792491623515104</v>
      </c>
      <c r="Z16" s="10">
        <v>0.77305741699664898</v>
      </c>
      <c r="AA16" s="10">
        <v>0.57773378007919596</v>
      </c>
      <c r="AB16" s="10">
        <v>0.60451340237587603</v>
      </c>
      <c r="AC16" s="10">
        <v>0.58126637222053001</v>
      </c>
      <c r="AD16" s="10">
        <v>0.62522997258604895</v>
      </c>
      <c r="AE16" s="14">
        <v>0.85629972570896695</v>
      </c>
    </row>
    <row r="17" spans="1:31" x14ac:dyDescent="0.25">
      <c r="A17" s="3" t="s">
        <v>114</v>
      </c>
      <c r="B17" s="4" t="s">
        <v>100</v>
      </c>
      <c r="C17" s="4" t="s">
        <v>129</v>
      </c>
      <c r="D17" s="9">
        <v>522</v>
      </c>
      <c r="E17" s="12">
        <v>423.58333333000002</v>
      </c>
      <c r="F17" s="13">
        <v>34623913.650800005</v>
      </c>
      <c r="G17" s="13">
        <v>32869068.085000001</v>
      </c>
      <c r="H17" s="13">
        <v>1754845.5658000037</v>
      </c>
      <c r="I17" s="10">
        <v>5.0683050549932766E-2</v>
      </c>
      <c r="J17" s="13">
        <v>1289811.4908630028</v>
      </c>
      <c r="K17" s="11">
        <v>-199322.12272336334</v>
      </c>
      <c r="L17" s="9" t="s">
        <v>154</v>
      </c>
      <c r="M17" s="10" t="s">
        <v>174</v>
      </c>
      <c r="N17" s="10">
        <v>0.2157</v>
      </c>
      <c r="O17" s="10">
        <v>0.74319999999999997</v>
      </c>
      <c r="P17" s="10">
        <v>0.76429999999999998</v>
      </c>
      <c r="Q17" s="10">
        <v>0.75480000000000003</v>
      </c>
      <c r="R17" s="10">
        <v>0.83599999999999997</v>
      </c>
      <c r="S17" s="10">
        <v>0.83760000000000001</v>
      </c>
      <c r="T17" s="10">
        <v>0.95860000000000001</v>
      </c>
      <c r="U17" s="10">
        <v>1</v>
      </c>
      <c r="V17" s="10">
        <v>5.2600000000000001E-2</v>
      </c>
      <c r="W17" s="10">
        <v>0.91720000000000002</v>
      </c>
      <c r="X17" s="10">
        <v>0.1236</v>
      </c>
      <c r="Y17" s="10">
        <v>0.65865532509904501</v>
      </c>
      <c r="Z17" s="10">
        <v>0.82738056397110205</v>
      </c>
      <c r="AA17" s="10">
        <v>0.63648799813563295</v>
      </c>
      <c r="AB17" s="10">
        <v>0.56510836634817097</v>
      </c>
      <c r="AC17" s="10">
        <v>0.65175483570263304</v>
      </c>
      <c r="AD17" s="10">
        <v>0.68030762060125805</v>
      </c>
      <c r="AE17" s="14">
        <v>0.92019232552356001</v>
      </c>
    </row>
    <row r="18" spans="1:31" x14ac:dyDescent="0.25">
      <c r="A18" s="3" t="s">
        <v>115</v>
      </c>
      <c r="B18" s="4" t="s">
        <v>100</v>
      </c>
      <c r="C18" s="4" t="s">
        <v>130</v>
      </c>
      <c r="D18" s="9">
        <v>733</v>
      </c>
      <c r="E18" s="12">
        <v>608.91666667000004</v>
      </c>
      <c r="F18" s="13">
        <v>45784436.872299999</v>
      </c>
      <c r="G18" s="13">
        <v>44669280.82</v>
      </c>
      <c r="H18" s="13">
        <v>1115156.0522999987</v>
      </c>
      <c r="I18" s="10">
        <v>2.435666196813438E-2</v>
      </c>
      <c r="J18" s="13">
        <v>819639.69844049902</v>
      </c>
      <c r="K18" s="11">
        <v>-253194.37258867174</v>
      </c>
      <c r="L18" s="9" t="s">
        <v>154</v>
      </c>
      <c r="M18" s="10" t="s">
        <v>174</v>
      </c>
      <c r="N18" s="10">
        <v>0.24</v>
      </c>
      <c r="O18" s="10">
        <v>0.6996</v>
      </c>
      <c r="P18" s="10">
        <v>0.79079999999999995</v>
      </c>
      <c r="Q18" s="10">
        <v>0.85640000000000005</v>
      </c>
      <c r="R18" s="10">
        <v>0.83699999999999997</v>
      </c>
      <c r="S18" s="10">
        <v>0.84430000000000005</v>
      </c>
      <c r="T18" s="10">
        <v>0.9708</v>
      </c>
      <c r="U18" s="10">
        <v>1</v>
      </c>
      <c r="V18" s="10">
        <v>5.5599999999999997E-2</v>
      </c>
      <c r="W18" s="10">
        <v>0.94650000000000001</v>
      </c>
      <c r="X18" s="10">
        <v>9.4600000000000004E-2</v>
      </c>
      <c r="Y18" s="10">
        <v>0.69929384301137998</v>
      </c>
      <c r="Z18" s="10">
        <v>0.82058360081704096</v>
      </c>
      <c r="AA18" s="10">
        <v>0.64049314269040003</v>
      </c>
      <c r="AB18" s="10">
        <v>0.64773125182375302</v>
      </c>
      <c r="AC18" s="10">
        <v>0.68456959439743204</v>
      </c>
      <c r="AD18" s="10">
        <v>0.74495477093667894</v>
      </c>
      <c r="AE18" s="14">
        <v>0.94003611731363002</v>
      </c>
    </row>
    <row r="19" spans="1:31" x14ac:dyDescent="0.25">
      <c r="A19" s="3" t="s">
        <v>116</v>
      </c>
      <c r="B19" s="4" t="s">
        <v>100</v>
      </c>
      <c r="C19" s="4" t="s">
        <v>131</v>
      </c>
      <c r="D19" s="9">
        <v>854</v>
      </c>
      <c r="E19" s="12">
        <v>675.08333332999996</v>
      </c>
      <c r="F19" s="13">
        <v>61764579.067399994</v>
      </c>
      <c r="G19" s="13">
        <v>57542496.431999996</v>
      </c>
      <c r="H19" s="13">
        <v>4222082.6353999972</v>
      </c>
      <c r="I19" s="10">
        <v>6.8357668734254473E-2</v>
      </c>
      <c r="J19" s="13">
        <v>3103230.7370189978</v>
      </c>
      <c r="K19" s="11">
        <v>-389099.39426767826</v>
      </c>
      <c r="L19" s="9" t="s">
        <v>154</v>
      </c>
      <c r="M19" s="10" t="s">
        <v>174</v>
      </c>
      <c r="N19" s="10">
        <v>0.16089999999999999</v>
      </c>
      <c r="O19" s="10">
        <v>0.6774</v>
      </c>
      <c r="P19" s="10">
        <v>0.63019999999999998</v>
      </c>
      <c r="Q19" s="10">
        <v>0.4793</v>
      </c>
      <c r="R19" s="10">
        <v>0.87580000000000002</v>
      </c>
      <c r="S19" s="10">
        <v>0.77859999999999996</v>
      </c>
      <c r="T19" s="10">
        <v>0.93430000000000002</v>
      </c>
      <c r="U19" s="10">
        <v>1</v>
      </c>
      <c r="V19" s="10">
        <v>0</v>
      </c>
      <c r="W19" s="10">
        <v>0.94889999999999997</v>
      </c>
      <c r="X19" s="10">
        <v>0.25790000000000002</v>
      </c>
      <c r="Y19" s="10">
        <v>0.70562062710546802</v>
      </c>
      <c r="Z19" s="10">
        <v>0.76363176988857195</v>
      </c>
      <c r="AA19" s="10">
        <v>0.57331433013734101</v>
      </c>
      <c r="AB19" s="10">
        <v>0.614930033687484</v>
      </c>
      <c r="AC19" s="10">
        <v>0.52650298004664398</v>
      </c>
      <c r="AD19" s="10">
        <v>0.57271054677377597</v>
      </c>
      <c r="AE19" s="14">
        <v>0.88417574162275103</v>
      </c>
    </row>
    <row r="20" spans="1:31" x14ac:dyDescent="0.25">
      <c r="A20" s="3" t="s">
        <v>117</v>
      </c>
      <c r="B20" s="4" t="s">
        <v>100</v>
      </c>
      <c r="C20" s="4" t="s">
        <v>132</v>
      </c>
      <c r="D20" s="9">
        <v>793</v>
      </c>
      <c r="E20" s="12">
        <v>647.41666667000004</v>
      </c>
      <c r="F20" s="13">
        <v>48445862.864799999</v>
      </c>
      <c r="G20" s="13">
        <v>47411777.832000002</v>
      </c>
      <c r="H20" s="13">
        <v>1034085.0327999964</v>
      </c>
      <c r="I20" s="10">
        <v>2.1345166989508745E-2</v>
      </c>
      <c r="J20" s="13">
        <v>760052.4991079974</v>
      </c>
      <c r="K20" s="11">
        <v>-265899.14233203977</v>
      </c>
      <c r="L20" s="9" t="s">
        <v>154</v>
      </c>
      <c r="M20" s="10" t="s">
        <v>174</v>
      </c>
      <c r="N20" s="10">
        <v>0.15529999999999999</v>
      </c>
      <c r="O20" s="10">
        <v>0.69010000000000005</v>
      </c>
      <c r="P20" s="10">
        <v>0.72260000000000002</v>
      </c>
      <c r="Q20" s="10">
        <v>0.50849999999999995</v>
      </c>
      <c r="R20" s="10">
        <v>0.63160000000000005</v>
      </c>
      <c r="S20" s="10">
        <v>0.72509999999999997</v>
      </c>
      <c r="T20" s="10">
        <v>0.65690000000000004</v>
      </c>
      <c r="U20" s="10">
        <v>1</v>
      </c>
      <c r="V20" s="10">
        <v>0</v>
      </c>
      <c r="W20" s="10">
        <v>0.88560000000000005</v>
      </c>
      <c r="X20" s="10">
        <v>0.193</v>
      </c>
      <c r="Y20" s="10">
        <v>0.68364579069450104</v>
      </c>
      <c r="Z20" s="10">
        <v>0.75923181880201895</v>
      </c>
      <c r="AA20" s="10">
        <v>0.56457770500750404</v>
      </c>
      <c r="AB20" s="10">
        <v>0.59238095238095201</v>
      </c>
      <c r="AC20" s="10">
        <v>0.53977077363896797</v>
      </c>
      <c r="AD20" s="10">
        <v>0.61650429799426898</v>
      </c>
      <c r="AE20" s="14">
        <v>0.834623722190451</v>
      </c>
    </row>
    <row r="21" spans="1:31" x14ac:dyDescent="0.25">
      <c r="A21" s="3" t="s">
        <v>118</v>
      </c>
      <c r="B21" s="4" t="s">
        <v>100</v>
      </c>
      <c r="C21" s="4" t="s">
        <v>133</v>
      </c>
      <c r="D21" s="9">
        <v>573</v>
      </c>
      <c r="E21" s="12">
        <v>453.5</v>
      </c>
      <c r="F21" s="13">
        <v>40650013.621070005</v>
      </c>
      <c r="G21" s="13">
        <v>40356086.435000002</v>
      </c>
      <c r="H21" s="13">
        <v>293927.18607000262</v>
      </c>
      <c r="I21" s="10">
        <v>7.2306786612650036E-3</v>
      </c>
      <c r="J21" s="13">
        <v>0</v>
      </c>
      <c r="K21" s="11">
        <v>-261010.13353742659</v>
      </c>
      <c r="L21" s="9" t="s">
        <v>154</v>
      </c>
      <c r="M21" s="10" t="s">
        <v>174</v>
      </c>
      <c r="N21" s="10">
        <v>0.15670000000000001</v>
      </c>
      <c r="O21" s="10">
        <v>0.5736</v>
      </c>
      <c r="P21" s="10">
        <v>0.81910000000000005</v>
      </c>
      <c r="Q21" s="10">
        <v>0.6875</v>
      </c>
      <c r="R21" s="10">
        <v>0.82679999999999998</v>
      </c>
      <c r="S21" s="10">
        <v>0.83879999999999999</v>
      </c>
      <c r="T21" s="10">
        <v>0.93089999999999995</v>
      </c>
      <c r="U21" s="10">
        <v>1</v>
      </c>
      <c r="V21" s="10">
        <v>0.25</v>
      </c>
      <c r="W21" s="10">
        <v>0.96709999999999996</v>
      </c>
      <c r="X21" s="10">
        <v>0.13619999999999999</v>
      </c>
      <c r="Y21" s="10">
        <v>0.67523557237464504</v>
      </c>
      <c r="Z21" s="10">
        <v>0.79921475875118297</v>
      </c>
      <c r="AA21" s="10">
        <v>0.64242384105960304</v>
      </c>
      <c r="AB21" s="10">
        <v>0.59154020813623498</v>
      </c>
      <c r="AC21" s="10">
        <v>0.64303878902554401</v>
      </c>
      <c r="AD21" s="10">
        <v>0.70503500473036895</v>
      </c>
      <c r="AE21" s="14">
        <v>0.82392743235711796</v>
      </c>
    </row>
    <row r="22" spans="1:31" x14ac:dyDescent="0.25">
      <c r="A22" s="3" t="s">
        <v>119</v>
      </c>
      <c r="B22" s="4" t="s">
        <v>100</v>
      </c>
      <c r="C22" s="4" t="s">
        <v>134</v>
      </c>
      <c r="D22" s="9">
        <v>1612</v>
      </c>
      <c r="E22" s="12">
        <v>1278.75</v>
      </c>
      <c r="F22" s="13">
        <v>109728425.498</v>
      </c>
      <c r="G22" s="13">
        <v>111739221.77</v>
      </c>
      <c r="H22" s="13">
        <v>-2010796.2719999999</v>
      </c>
      <c r="I22" s="10">
        <v>-1.8325208466940506E-2</v>
      </c>
      <c r="J22" s="13">
        <v>-1005398.1359999999</v>
      </c>
      <c r="K22" s="11">
        <v>-711925.05214813352</v>
      </c>
      <c r="L22" s="9" t="s">
        <v>154</v>
      </c>
      <c r="M22" s="10" t="s">
        <v>174</v>
      </c>
      <c r="N22" s="10">
        <v>0.1192</v>
      </c>
      <c r="O22" s="10">
        <v>0.61799999999999999</v>
      </c>
      <c r="P22" s="10">
        <v>0.75429999999999997</v>
      </c>
      <c r="Q22" s="10">
        <v>0.55469999999999997</v>
      </c>
      <c r="R22" s="10">
        <v>0.77859999999999996</v>
      </c>
      <c r="S22" s="10">
        <v>0.8589</v>
      </c>
      <c r="T22" s="10">
        <v>0.90749999999999997</v>
      </c>
      <c r="U22" s="10">
        <v>1</v>
      </c>
      <c r="V22" s="10">
        <v>0</v>
      </c>
      <c r="W22" s="10">
        <v>0.9294</v>
      </c>
      <c r="X22" s="10">
        <v>0.1046</v>
      </c>
      <c r="Y22" s="10">
        <v>0.67691927632057003</v>
      </c>
      <c r="Z22" s="10">
        <v>0.76642447140884995</v>
      </c>
      <c r="AA22" s="10">
        <v>0.60887015912228404</v>
      </c>
      <c r="AB22" s="10">
        <v>0.58646806655525696</v>
      </c>
      <c r="AC22" s="10">
        <v>0.57072658577345003</v>
      </c>
      <c r="AD22" s="10">
        <v>0.62307491099324297</v>
      </c>
      <c r="AE22" s="14">
        <v>1.0168927193122801</v>
      </c>
    </row>
    <row r="23" spans="1:31" x14ac:dyDescent="0.25">
      <c r="A23" s="3" t="s">
        <v>120</v>
      </c>
      <c r="B23" s="4" t="s">
        <v>100</v>
      </c>
      <c r="C23" s="4" t="s">
        <v>135</v>
      </c>
      <c r="D23" s="9">
        <v>1457</v>
      </c>
      <c r="E23" s="12">
        <v>1210.8333333</v>
      </c>
      <c r="F23" s="13">
        <v>93199179.081</v>
      </c>
      <c r="G23" s="13">
        <v>95870177.456</v>
      </c>
      <c r="H23" s="13">
        <v>-2670998.375</v>
      </c>
      <c r="I23" s="10">
        <v>-2.8659033280525124E-2</v>
      </c>
      <c r="J23" s="13">
        <v>-1335499.1875</v>
      </c>
      <c r="K23" s="11">
        <v>-551201.00608573854</v>
      </c>
      <c r="L23" s="9" t="s">
        <v>154</v>
      </c>
      <c r="M23" s="10" t="s">
        <v>174</v>
      </c>
      <c r="N23" s="10">
        <v>0.2092</v>
      </c>
      <c r="O23" s="10">
        <v>0.67400000000000004</v>
      </c>
      <c r="P23" s="10">
        <v>0.85399999999999998</v>
      </c>
      <c r="Q23" s="10">
        <v>0.72260000000000002</v>
      </c>
      <c r="R23" s="10">
        <v>0.76400000000000001</v>
      </c>
      <c r="S23" s="10">
        <v>0.92210000000000003</v>
      </c>
      <c r="T23" s="10">
        <v>0.96109999999999995</v>
      </c>
      <c r="U23" s="10">
        <v>1</v>
      </c>
      <c r="V23" s="10">
        <v>0.1333</v>
      </c>
      <c r="W23" s="10">
        <v>0.89780000000000004</v>
      </c>
      <c r="X23" s="10">
        <v>6.3299999999999995E-2</v>
      </c>
      <c r="Y23" s="10">
        <v>0.69992107673877801</v>
      </c>
      <c r="Z23" s="10">
        <v>0.79924600098654097</v>
      </c>
      <c r="AA23" s="10">
        <v>0.58693044887604795</v>
      </c>
      <c r="AB23" s="10">
        <v>0.62359382707349698</v>
      </c>
      <c r="AC23" s="10">
        <v>0.59427101684165995</v>
      </c>
      <c r="AD23" s="10">
        <v>0.631245860052146</v>
      </c>
      <c r="AE23" s="14">
        <v>0.99849617138096203</v>
      </c>
    </row>
    <row r="24" spans="1:31" x14ac:dyDescent="0.25">
      <c r="A24" s="3" t="s">
        <v>121</v>
      </c>
      <c r="B24" s="4" t="s">
        <v>100</v>
      </c>
      <c r="C24" s="4" t="s">
        <v>136</v>
      </c>
      <c r="D24" s="9">
        <v>724</v>
      </c>
      <c r="E24" s="12">
        <v>589.41666667000004</v>
      </c>
      <c r="F24" s="13">
        <v>44808908.19145</v>
      </c>
      <c r="G24" s="13">
        <v>44460902.866999999</v>
      </c>
      <c r="H24" s="13">
        <v>348005.32445000112</v>
      </c>
      <c r="I24" s="10">
        <v>7.7664316872689196E-3</v>
      </c>
      <c r="J24" s="13">
        <v>0</v>
      </c>
      <c r="K24" s="11">
        <v>-254261.2655286938</v>
      </c>
      <c r="L24" s="9" t="s">
        <v>154</v>
      </c>
      <c r="M24" s="10" t="s">
        <v>174</v>
      </c>
      <c r="N24" s="10">
        <v>0.20880000000000001</v>
      </c>
      <c r="O24" s="10">
        <v>0.69169999999999998</v>
      </c>
      <c r="P24" s="10">
        <v>0.78590000000000004</v>
      </c>
      <c r="Q24" s="10">
        <v>0.62529999999999997</v>
      </c>
      <c r="R24" s="10">
        <v>0.89319999999999999</v>
      </c>
      <c r="S24" s="10">
        <v>0.77370000000000005</v>
      </c>
      <c r="T24" s="10">
        <v>0.95130000000000003</v>
      </c>
      <c r="U24" s="10">
        <v>1</v>
      </c>
      <c r="V24" s="10">
        <v>0</v>
      </c>
      <c r="W24" s="10">
        <v>0.94889999999999997</v>
      </c>
      <c r="X24" s="10">
        <v>0.36890000000000001</v>
      </c>
      <c r="Y24" s="10">
        <v>0.72488845261467105</v>
      </c>
      <c r="Z24" s="10">
        <v>0.77490630019632301</v>
      </c>
      <c r="AA24" s="10">
        <v>0.631333214349456</v>
      </c>
      <c r="AB24" s="10">
        <v>0.57965732643226797</v>
      </c>
      <c r="AC24" s="10">
        <v>0.60526146707121198</v>
      </c>
      <c r="AD24" s="10">
        <v>0.65325004461895397</v>
      </c>
      <c r="AE24" s="14">
        <v>1.05431321700247</v>
      </c>
    </row>
    <row r="25" spans="1:31" x14ac:dyDescent="0.25">
      <c r="A25" s="3" t="s">
        <v>122</v>
      </c>
      <c r="B25" s="4" t="s">
        <v>100</v>
      </c>
      <c r="C25" s="4" t="s">
        <v>137</v>
      </c>
      <c r="D25" s="9">
        <v>705</v>
      </c>
      <c r="E25" s="12">
        <v>585.66666667000004</v>
      </c>
      <c r="F25" s="13">
        <v>41931459.211439997</v>
      </c>
      <c r="G25" s="13">
        <v>41467423.626999997</v>
      </c>
      <c r="H25" s="13">
        <v>464035.58444000036</v>
      </c>
      <c r="I25" s="10">
        <v>1.1066526020477706E-2</v>
      </c>
      <c r="J25" s="13">
        <v>341066.15456340025</v>
      </c>
      <c r="K25" s="11">
        <v>-225849.48854765296</v>
      </c>
      <c r="L25" s="9" t="s">
        <v>154</v>
      </c>
      <c r="M25" s="10" t="s">
        <v>174</v>
      </c>
      <c r="N25" s="10">
        <v>0.1429</v>
      </c>
      <c r="O25" s="10">
        <v>0.69120000000000004</v>
      </c>
      <c r="P25" s="10">
        <v>0.83940000000000003</v>
      </c>
      <c r="Q25" s="10">
        <v>0.55959999999999999</v>
      </c>
      <c r="R25" s="10">
        <v>0.89370000000000005</v>
      </c>
      <c r="S25" s="10">
        <v>0.79320000000000002</v>
      </c>
      <c r="T25" s="10">
        <v>0.90269999999999995</v>
      </c>
      <c r="U25" s="10">
        <v>1</v>
      </c>
      <c r="V25" s="10">
        <v>0.25</v>
      </c>
      <c r="W25" s="10">
        <v>0.96840000000000004</v>
      </c>
      <c r="X25" s="10">
        <v>3.2599999999999997E-2</v>
      </c>
      <c r="Y25" s="10">
        <v>0.63501852126240899</v>
      </c>
      <c r="Z25" s="10">
        <v>0.79160468217513702</v>
      </c>
      <c r="AA25" s="10">
        <v>0.55514002074381397</v>
      </c>
      <c r="AB25" s="10">
        <v>0.52782338124166495</v>
      </c>
      <c r="AC25" s="10">
        <v>0.53212624092458105</v>
      </c>
      <c r="AD25" s="10">
        <v>0.58179285820121496</v>
      </c>
      <c r="AE25" s="14">
        <v>0.89521028479789799</v>
      </c>
    </row>
    <row r="26" spans="1:31" x14ac:dyDescent="0.25">
      <c r="A26" s="3" t="s">
        <v>123</v>
      </c>
      <c r="B26" s="4" t="s">
        <v>100</v>
      </c>
      <c r="C26" s="4" t="s">
        <v>138</v>
      </c>
      <c r="D26" s="9">
        <v>890</v>
      </c>
      <c r="E26" s="12">
        <v>725.08333332999996</v>
      </c>
      <c r="F26" s="13">
        <v>59435030.963399999</v>
      </c>
      <c r="G26" s="13">
        <v>54845934.313000001</v>
      </c>
      <c r="H26" s="13">
        <v>4589096.6503999978</v>
      </c>
      <c r="I26" s="10">
        <v>7.7211983842087273E-2</v>
      </c>
      <c r="J26" s="13">
        <v>3372986.0380439982</v>
      </c>
      <c r="K26" s="11">
        <v>-342128.4878160432</v>
      </c>
      <c r="L26" s="9" t="s">
        <v>154</v>
      </c>
      <c r="M26" s="10" t="s">
        <v>174</v>
      </c>
      <c r="N26" s="10">
        <v>0.15459999999999999</v>
      </c>
      <c r="O26" s="10">
        <v>0.71230000000000004</v>
      </c>
      <c r="P26" s="10">
        <v>0.79079999999999995</v>
      </c>
      <c r="Q26" s="10">
        <v>0.68610000000000004</v>
      </c>
      <c r="R26" s="10">
        <v>0.83940000000000003</v>
      </c>
      <c r="S26" s="10">
        <v>0.83450000000000002</v>
      </c>
      <c r="T26" s="10">
        <v>0.89290000000000003</v>
      </c>
      <c r="U26" s="10">
        <v>1</v>
      </c>
      <c r="V26" s="10">
        <v>9.0899999999999995E-2</v>
      </c>
      <c r="W26" s="10">
        <v>0.95130000000000003</v>
      </c>
      <c r="X26" s="10">
        <v>7.6499999999999999E-2</v>
      </c>
      <c r="Y26" s="10">
        <v>0.63575449385051996</v>
      </c>
      <c r="Z26" s="10">
        <v>0.77810312204351995</v>
      </c>
      <c r="AA26" s="10">
        <v>0.65691461684011399</v>
      </c>
      <c r="AB26" s="10">
        <v>0.53752838221381305</v>
      </c>
      <c r="AC26" s="10">
        <v>0.67302152317880803</v>
      </c>
      <c r="AD26" s="10">
        <v>0.69408349101229905</v>
      </c>
      <c r="AE26" s="14">
        <v>1.0005313573965799</v>
      </c>
    </row>
    <row r="27" spans="1:31" x14ac:dyDescent="0.25">
      <c r="A27" s="3" t="s">
        <v>124</v>
      </c>
      <c r="B27" s="4" t="s">
        <v>100</v>
      </c>
      <c r="C27" s="4" t="s">
        <v>98</v>
      </c>
      <c r="D27" s="9">
        <v>119</v>
      </c>
      <c r="E27" s="12">
        <v>96.25</v>
      </c>
      <c r="F27" s="13">
        <v>8140317.3155200006</v>
      </c>
      <c r="G27" s="13">
        <v>7935158.9576000003</v>
      </c>
      <c r="H27" s="13">
        <v>205158.35792000033</v>
      </c>
      <c r="I27" s="10">
        <v>2.5202747014401231E-2</v>
      </c>
      <c r="J27" s="13">
        <v>0</v>
      </c>
      <c r="K27" s="11">
        <v>-49202.574353879318</v>
      </c>
      <c r="L27" s="9" t="s">
        <v>154</v>
      </c>
      <c r="M27" s="10" t="s">
        <v>174</v>
      </c>
      <c r="N27" s="10">
        <v>0.21879999999999999</v>
      </c>
      <c r="O27" s="10">
        <v>0.4516</v>
      </c>
      <c r="P27" s="10">
        <v>0.72</v>
      </c>
      <c r="Q27" s="10">
        <v>0.54669999999999996</v>
      </c>
      <c r="R27" s="10">
        <v>0.86050000000000004</v>
      </c>
      <c r="S27" s="10">
        <v>0.86670000000000003</v>
      </c>
      <c r="T27" s="10">
        <v>0.97330000000000005</v>
      </c>
      <c r="U27" s="10">
        <v>1</v>
      </c>
      <c r="V27" s="10">
        <v>0</v>
      </c>
      <c r="W27" s="10">
        <v>0.97330000000000005</v>
      </c>
      <c r="X27" s="10">
        <v>7.6899999999999996E-2</v>
      </c>
      <c r="Y27" s="10">
        <v>0.68119383825417201</v>
      </c>
      <c r="Z27" s="10">
        <v>0.84530166880616198</v>
      </c>
      <c r="AA27" s="10">
        <v>0.69295250320924295</v>
      </c>
      <c r="AB27" s="10">
        <v>0.62177150192554598</v>
      </c>
      <c r="AC27" s="10">
        <v>0.71967907573812595</v>
      </c>
      <c r="AD27" s="10">
        <v>0.75700898587933296</v>
      </c>
      <c r="AE27" s="14">
        <v>1.1056240246259901</v>
      </c>
    </row>
    <row r="28" spans="1:31" x14ac:dyDescent="0.25">
      <c r="A28" s="3" t="s">
        <v>125</v>
      </c>
      <c r="B28" s="4" t="s">
        <v>100</v>
      </c>
      <c r="C28" s="4" t="s">
        <v>82</v>
      </c>
      <c r="D28" s="9">
        <v>1177</v>
      </c>
      <c r="E28" s="12">
        <v>931.25</v>
      </c>
      <c r="F28" s="13">
        <v>88199368.827099994</v>
      </c>
      <c r="G28" s="13">
        <v>84115170.167999998</v>
      </c>
      <c r="H28" s="13">
        <v>4084198.6590999961</v>
      </c>
      <c r="I28" s="10">
        <v>4.6306438622099211E-2</v>
      </c>
      <c r="J28" s="13">
        <v>3001886.0144384969</v>
      </c>
      <c r="K28" s="11">
        <v>-576768.34223984182</v>
      </c>
      <c r="L28" s="9" t="s">
        <v>154</v>
      </c>
      <c r="M28" s="10" t="s">
        <v>174</v>
      </c>
      <c r="N28" s="10">
        <v>0.12690000000000001</v>
      </c>
      <c r="O28" s="10">
        <v>0.60829999999999995</v>
      </c>
      <c r="P28" s="10">
        <v>0.65690000000000004</v>
      </c>
      <c r="Q28" s="10">
        <v>0.4647</v>
      </c>
      <c r="R28" s="10">
        <v>0.77129999999999999</v>
      </c>
      <c r="S28" s="10">
        <v>0.72509999999999997</v>
      </c>
      <c r="T28" s="10">
        <v>0.91239999999999999</v>
      </c>
      <c r="U28" s="10">
        <v>1</v>
      </c>
      <c r="V28" s="10">
        <v>0</v>
      </c>
      <c r="W28" s="10">
        <v>0.91969999999999996</v>
      </c>
      <c r="X28" s="10">
        <v>6.3299999999999995E-2</v>
      </c>
      <c r="Y28" s="10">
        <v>0.63812315361890704</v>
      </c>
      <c r="Z28" s="10">
        <v>0.78773818316100397</v>
      </c>
      <c r="AA28" s="10">
        <v>0.61273725997045803</v>
      </c>
      <c r="AB28" s="10">
        <v>0.54120937961595295</v>
      </c>
      <c r="AC28" s="10">
        <v>0.60700240029542096</v>
      </c>
      <c r="AD28" s="10">
        <v>0.64372599704579003</v>
      </c>
      <c r="AE28" s="14">
        <v>0.84159143745353704</v>
      </c>
    </row>
    <row r="29" spans="1:31" x14ac:dyDescent="0.25">
      <c r="A29" s="3" t="s">
        <v>126</v>
      </c>
      <c r="B29" s="4" t="s">
        <v>100</v>
      </c>
      <c r="C29" s="4" t="s">
        <v>139</v>
      </c>
      <c r="D29" s="9">
        <v>1226</v>
      </c>
      <c r="E29" s="12">
        <v>989.91666667000004</v>
      </c>
      <c r="F29" s="13">
        <v>83285960.973000005</v>
      </c>
      <c r="G29" s="13">
        <v>84410032.599000007</v>
      </c>
      <c r="H29" s="13">
        <v>-1124071.626000002</v>
      </c>
      <c r="I29" s="10">
        <v>-1.3496531862847909E-2</v>
      </c>
      <c r="J29" s="13">
        <v>-562035.81300000101</v>
      </c>
      <c r="K29" s="11">
        <v>-525750.53498281538</v>
      </c>
      <c r="L29" s="9" t="s">
        <v>154</v>
      </c>
      <c r="M29" s="10" t="s">
        <v>174</v>
      </c>
      <c r="N29" s="10">
        <v>0.1714</v>
      </c>
      <c r="O29" s="10">
        <v>0.69840000000000002</v>
      </c>
      <c r="P29" s="10">
        <v>0.76890000000000003</v>
      </c>
      <c r="Q29" s="10">
        <v>0.60099999999999998</v>
      </c>
      <c r="R29" s="10">
        <v>0.83940000000000003</v>
      </c>
      <c r="S29" s="10">
        <v>0.8054</v>
      </c>
      <c r="T29" s="10">
        <v>0.93920000000000003</v>
      </c>
      <c r="U29" s="10">
        <v>1</v>
      </c>
      <c r="V29" s="10">
        <v>0.1053</v>
      </c>
      <c r="W29" s="10">
        <v>0.9294</v>
      </c>
      <c r="X29" s="10">
        <v>0.1825</v>
      </c>
      <c r="Y29" s="10">
        <v>0.64374508334894198</v>
      </c>
      <c r="Z29" s="10">
        <v>0.77064056939501802</v>
      </c>
      <c r="AA29" s="10">
        <v>0.583543734781794</v>
      </c>
      <c r="AB29" s="10">
        <v>0.57349129050383996</v>
      </c>
      <c r="AC29" s="10">
        <v>0.57057126802772096</v>
      </c>
      <c r="AD29" s="10">
        <v>0.62774395954298601</v>
      </c>
      <c r="AE29" s="14">
        <v>0.86870960345307502</v>
      </c>
    </row>
    <row r="30" spans="1:31" x14ac:dyDescent="0.25">
      <c r="A30" s="3" t="s">
        <v>149</v>
      </c>
      <c r="B30" s="4" t="s">
        <v>100</v>
      </c>
      <c r="C30" s="4" t="s">
        <v>140</v>
      </c>
      <c r="D30" s="9">
        <v>1406</v>
      </c>
      <c r="E30" s="12">
        <v>1156.3333333</v>
      </c>
      <c r="F30" s="13">
        <v>84952675.376399994</v>
      </c>
      <c r="G30" s="13">
        <v>83124121.702999994</v>
      </c>
      <c r="H30" s="13">
        <v>1828553.6733999997</v>
      </c>
      <c r="I30" s="10">
        <v>2.1524380077475175E-2</v>
      </c>
      <c r="J30" s="13">
        <v>1343986.9499489998</v>
      </c>
      <c r="K30" s="11">
        <v>-465768.59954513609</v>
      </c>
      <c r="L30" s="9" t="s">
        <v>154</v>
      </c>
      <c r="M30" s="10" t="s">
        <v>174</v>
      </c>
      <c r="N30" s="10">
        <v>0.13</v>
      </c>
      <c r="O30" s="10">
        <v>0.71730000000000005</v>
      </c>
      <c r="P30" s="10">
        <v>0.78349999999999997</v>
      </c>
      <c r="Q30" s="10">
        <v>0.66910000000000003</v>
      </c>
      <c r="R30" s="10">
        <v>0.80049999999999999</v>
      </c>
      <c r="S30" s="10">
        <v>0.79810000000000003</v>
      </c>
      <c r="T30" s="10">
        <v>0.90269999999999995</v>
      </c>
      <c r="U30" s="10">
        <v>1</v>
      </c>
      <c r="V30" s="10">
        <v>0.1429</v>
      </c>
      <c r="W30" s="10">
        <v>0.90749999999999997</v>
      </c>
      <c r="X30" s="10">
        <v>0.19220000000000001</v>
      </c>
      <c r="Y30" s="10">
        <v>0.58419337483667699</v>
      </c>
      <c r="Z30" s="10">
        <v>0.78873491660902295</v>
      </c>
      <c r="AA30" s="10">
        <v>0.57353777572822995</v>
      </c>
      <c r="AB30" s="10">
        <v>0.46952117439090002</v>
      </c>
      <c r="AC30" s="10">
        <v>0.54123818307585903</v>
      </c>
      <c r="AD30" s="10">
        <v>0.60107754976558303</v>
      </c>
      <c r="AE30" s="14">
        <v>0.92156934241268595</v>
      </c>
    </row>
    <row r="31" spans="1:31" x14ac:dyDescent="0.25">
      <c r="A31" s="3" t="s">
        <v>150</v>
      </c>
      <c r="B31" s="4" t="s">
        <v>100</v>
      </c>
      <c r="C31" s="4" t="s">
        <v>141</v>
      </c>
      <c r="D31" s="9">
        <v>1151</v>
      </c>
      <c r="E31" s="12">
        <v>958.58333332999996</v>
      </c>
      <c r="F31" s="13">
        <v>78074927.931600004</v>
      </c>
      <c r="G31" s="13">
        <v>75293160.304000005</v>
      </c>
      <c r="H31" s="13">
        <v>2781767.6275999993</v>
      </c>
      <c r="I31" s="10">
        <v>3.5629461355853626E-2</v>
      </c>
      <c r="J31" s="13">
        <v>2044599.2062859994</v>
      </c>
      <c r="K31" s="11">
        <v>-455957.79277047515</v>
      </c>
      <c r="L31" s="9" t="s">
        <v>154</v>
      </c>
      <c r="M31" s="10" t="s">
        <v>174</v>
      </c>
      <c r="N31" s="10">
        <v>0.26719999999999999</v>
      </c>
      <c r="O31" s="10">
        <v>0.67359999999999998</v>
      </c>
      <c r="P31" s="10">
        <v>0.74450000000000005</v>
      </c>
      <c r="Q31" s="10">
        <v>0.73240000000000005</v>
      </c>
      <c r="R31" s="10">
        <v>0.82</v>
      </c>
      <c r="S31" s="10">
        <v>0.86370000000000002</v>
      </c>
      <c r="T31" s="10">
        <v>0.95620000000000005</v>
      </c>
      <c r="U31" s="10">
        <v>1</v>
      </c>
      <c r="V31" s="10">
        <v>0.21740000000000001</v>
      </c>
      <c r="W31" s="10">
        <v>0.9708</v>
      </c>
      <c r="X31" s="10">
        <v>0.33329999999999999</v>
      </c>
      <c r="Y31" s="10">
        <v>0.63776327587924697</v>
      </c>
      <c r="Z31" s="10">
        <v>0.78731393842781705</v>
      </c>
      <c r="AA31" s="10">
        <v>0.60426521869084404</v>
      </c>
      <c r="AB31" s="10">
        <v>0.52435090166384402</v>
      </c>
      <c r="AC31" s="10">
        <v>0.58812194878947899</v>
      </c>
      <c r="AD31" s="10">
        <v>0.65288233535917095</v>
      </c>
      <c r="AE31" s="14">
        <v>0.86135210738489298</v>
      </c>
    </row>
    <row r="32" spans="1:31" x14ac:dyDescent="0.25">
      <c r="A32" s="3" t="s">
        <v>151</v>
      </c>
      <c r="B32" s="4" t="s">
        <v>100</v>
      </c>
      <c r="C32" s="4" t="s">
        <v>142</v>
      </c>
      <c r="D32" s="9">
        <v>553</v>
      </c>
      <c r="E32" s="12">
        <v>433.16666666999998</v>
      </c>
      <c r="F32" s="13">
        <v>31257245.410699997</v>
      </c>
      <c r="G32" s="13">
        <v>31970429.522999998</v>
      </c>
      <c r="H32" s="13">
        <v>-713184.11230000108</v>
      </c>
      <c r="I32" s="10">
        <v>-2.2816601492845031E-2</v>
      </c>
      <c r="J32" s="13">
        <v>-356592.05615000054</v>
      </c>
      <c r="K32" s="11">
        <v>-170249.60921954736</v>
      </c>
      <c r="L32" s="9" t="s">
        <v>154</v>
      </c>
      <c r="M32" s="10" t="s">
        <v>174</v>
      </c>
      <c r="N32" s="10">
        <v>0.24429999999999999</v>
      </c>
      <c r="O32" s="10">
        <v>0.78739999999999999</v>
      </c>
      <c r="P32" s="10">
        <v>0.79800000000000004</v>
      </c>
      <c r="Q32" s="10">
        <v>0.79139999999999999</v>
      </c>
      <c r="R32" s="10">
        <v>0.83640000000000003</v>
      </c>
      <c r="S32" s="10">
        <v>0.80789999999999995</v>
      </c>
      <c r="T32" s="10">
        <v>0.9768</v>
      </c>
      <c r="U32" s="10">
        <v>1</v>
      </c>
      <c r="V32" s="10">
        <v>5.8799999999999998E-2</v>
      </c>
      <c r="W32" s="10">
        <v>0.96360000000000001</v>
      </c>
      <c r="X32" s="10">
        <v>0.43319999999999997</v>
      </c>
      <c r="Y32" s="10">
        <v>0.67909997831273095</v>
      </c>
      <c r="Z32" s="10">
        <v>0.78586206896551702</v>
      </c>
      <c r="AA32" s="10">
        <v>0.63815441335935796</v>
      </c>
      <c r="AB32" s="10">
        <v>0.54644762524398205</v>
      </c>
      <c r="AC32" s="10">
        <v>0.57729559748427695</v>
      </c>
      <c r="AD32" s="10">
        <v>0.64686185209282199</v>
      </c>
      <c r="AE32" s="14">
        <v>0.97788178596047404</v>
      </c>
    </row>
    <row r="33" spans="1:31" x14ac:dyDescent="0.25">
      <c r="A33" s="3" t="s">
        <v>99</v>
      </c>
      <c r="B33" s="4" t="s">
        <v>100</v>
      </c>
      <c r="C33" s="4" t="s">
        <v>101</v>
      </c>
      <c r="D33" s="9">
        <v>1315</v>
      </c>
      <c r="E33" s="12">
        <v>1071.0833333</v>
      </c>
      <c r="F33" s="13">
        <v>94310055.122299999</v>
      </c>
      <c r="G33" s="13">
        <v>87932692.002000004</v>
      </c>
      <c r="H33" s="13">
        <v>6377363.1202999949</v>
      </c>
      <c r="I33" s="10">
        <v>6.7621242634519907E-2</v>
      </c>
      <c r="J33" s="13">
        <v>3710828.1657808051</v>
      </c>
      <c r="K33" s="11">
        <v>-569691.62673075497</v>
      </c>
      <c r="L33" s="9" t="s">
        <v>154</v>
      </c>
      <c r="M33" s="10">
        <v>0.79166666666666696</v>
      </c>
      <c r="N33" s="10">
        <v>0.27979999999999999</v>
      </c>
      <c r="O33" s="10">
        <v>0.62229999999999996</v>
      </c>
      <c r="P33" s="10">
        <v>0.81020000000000003</v>
      </c>
      <c r="Q33" s="10">
        <v>0.80779999999999996</v>
      </c>
      <c r="R33" s="10">
        <v>0.86619999999999997</v>
      </c>
      <c r="S33" s="10">
        <v>0.9294</v>
      </c>
      <c r="T33" s="10">
        <v>0.96350000000000002</v>
      </c>
      <c r="U33" s="10">
        <v>1</v>
      </c>
      <c r="V33" s="10">
        <v>0</v>
      </c>
      <c r="W33" s="10">
        <v>0.9708</v>
      </c>
      <c r="X33" s="10">
        <v>0.59850000000000003</v>
      </c>
      <c r="Y33" s="10">
        <v>0.65862305396466903</v>
      </c>
      <c r="Z33" s="10">
        <v>0.79279180446882302</v>
      </c>
      <c r="AA33" s="10">
        <v>0.59308300395256897</v>
      </c>
      <c r="AB33" s="10">
        <v>0.56095910300879204</v>
      </c>
      <c r="AC33" s="10">
        <v>0.60115915140759901</v>
      </c>
      <c r="AD33" s="10">
        <v>0.65377510688069695</v>
      </c>
      <c r="AE33" s="14">
        <v>0.77112281308366504</v>
      </c>
    </row>
    <row r="34" spans="1:31" x14ac:dyDescent="0.25">
      <c r="A34" s="3" t="s">
        <v>102</v>
      </c>
      <c r="B34" s="4" t="s">
        <v>100</v>
      </c>
      <c r="C34" s="4" t="s">
        <v>103</v>
      </c>
      <c r="D34" s="9">
        <v>1911</v>
      </c>
      <c r="E34" s="12">
        <v>1647.3333333</v>
      </c>
      <c r="F34" s="13">
        <v>138021226.17000002</v>
      </c>
      <c r="G34" s="13">
        <v>127728696.18000001</v>
      </c>
      <c r="H34" s="13">
        <v>10292529.99000001</v>
      </c>
      <c r="I34" s="10">
        <v>7.4572080509723582E-2</v>
      </c>
      <c r="J34" s="13">
        <v>5988965.8881834224</v>
      </c>
      <c r="K34" s="11">
        <v>-794566.42735537887</v>
      </c>
      <c r="L34" s="9" t="s">
        <v>154</v>
      </c>
      <c r="M34" s="10">
        <v>0.79166666666666696</v>
      </c>
      <c r="N34" s="10">
        <v>0.33329999999999999</v>
      </c>
      <c r="O34" s="10">
        <v>0.70320000000000005</v>
      </c>
      <c r="P34" s="10">
        <v>0.86129999999999995</v>
      </c>
      <c r="Q34" s="10">
        <v>0.87829999999999997</v>
      </c>
      <c r="R34" s="10">
        <v>0.82730000000000004</v>
      </c>
      <c r="S34" s="10">
        <v>0.95620000000000005</v>
      </c>
      <c r="T34" s="10">
        <v>0.96350000000000002</v>
      </c>
      <c r="U34" s="10">
        <v>1</v>
      </c>
      <c r="V34" s="10">
        <v>0.1</v>
      </c>
      <c r="W34" s="10">
        <v>0.94650000000000001</v>
      </c>
      <c r="X34" s="10">
        <v>0.49640000000000001</v>
      </c>
      <c r="Y34" s="10">
        <v>0.675636952998379</v>
      </c>
      <c r="Z34" s="10">
        <v>0.78618422474338201</v>
      </c>
      <c r="AA34" s="10">
        <v>0.61419773095623997</v>
      </c>
      <c r="AB34" s="10">
        <v>0.587428417071853</v>
      </c>
      <c r="AC34" s="10">
        <v>0.61910264721772001</v>
      </c>
      <c r="AD34" s="10">
        <v>0.66590653700702296</v>
      </c>
      <c r="AE34" s="14">
        <v>0.81712628440380997</v>
      </c>
    </row>
    <row r="35" spans="1:31" x14ac:dyDescent="0.25">
      <c r="A35" s="3" t="s">
        <v>104</v>
      </c>
      <c r="B35" s="4" t="s">
        <v>100</v>
      </c>
      <c r="C35" s="4" t="s">
        <v>105</v>
      </c>
      <c r="D35" s="9">
        <v>4340</v>
      </c>
      <c r="E35" s="12">
        <v>3561.5833333</v>
      </c>
      <c r="F35" s="13">
        <v>308878804.20100003</v>
      </c>
      <c r="G35" s="13">
        <v>293647774.49000001</v>
      </c>
      <c r="H35" s="13">
        <v>15231029.711000025</v>
      </c>
      <c r="I35" s="10">
        <v>4.931069890146484E-2</v>
      </c>
      <c r="J35" s="13">
        <v>8551588.5566129424</v>
      </c>
      <c r="K35" s="11">
        <v>-1881358.0203748345</v>
      </c>
      <c r="L35" s="9" t="s">
        <v>154</v>
      </c>
      <c r="M35" s="10">
        <v>0.76388888888888895</v>
      </c>
      <c r="N35" s="10">
        <v>0.22140000000000001</v>
      </c>
      <c r="O35" s="10">
        <v>0.71779999999999999</v>
      </c>
      <c r="P35" s="10">
        <v>0.72019999999999995</v>
      </c>
      <c r="Q35" s="10">
        <v>0.65210000000000001</v>
      </c>
      <c r="R35" s="10">
        <v>0.9002</v>
      </c>
      <c r="S35" s="10">
        <v>0.9173</v>
      </c>
      <c r="T35" s="10">
        <v>0.96109999999999995</v>
      </c>
      <c r="U35" s="10">
        <v>1</v>
      </c>
      <c r="V35" s="10">
        <v>0</v>
      </c>
      <c r="W35" s="10">
        <v>0.94399999999999995</v>
      </c>
      <c r="X35" s="10">
        <v>0.19220000000000001</v>
      </c>
      <c r="Y35" s="10">
        <v>0.65960885518590995</v>
      </c>
      <c r="Z35" s="10">
        <v>0.76584344422700601</v>
      </c>
      <c r="AA35" s="10">
        <v>0.61704354207436396</v>
      </c>
      <c r="AB35" s="10">
        <v>0.57468713307240704</v>
      </c>
      <c r="AC35" s="10">
        <v>0.59576859099804302</v>
      </c>
      <c r="AD35" s="10">
        <v>0.65456531311154598</v>
      </c>
      <c r="AE35" s="14">
        <v>0.76600481932853604</v>
      </c>
    </row>
    <row r="36" spans="1:31" x14ac:dyDescent="0.25">
      <c r="A36" s="3" t="s">
        <v>106</v>
      </c>
      <c r="B36" s="4" t="s">
        <v>100</v>
      </c>
      <c r="C36" s="4" t="s">
        <v>107</v>
      </c>
      <c r="D36" s="9">
        <v>968</v>
      </c>
      <c r="E36" s="12">
        <v>807</v>
      </c>
      <c r="F36" s="13">
        <v>63690005.737199999</v>
      </c>
      <c r="G36" s="13">
        <v>61790866.652000003</v>
      </c>
      <c r="H36" s="13">
        <v>1899139.0851999968</v>
      </c>
      <c r="I36" s="10">
        <v>2.9818478789848019E-2</v>
      </c>
      <c r="J36" s="13">
        <v>1066287.4655600912</v>
      </c>
      <c r="K36" s="11">
        <v>-371391.36751832813</v>
      </c>
      <c r="L36" s="9" t="s">
        <v>154</v>
      </c>
      <c r="M36" s="10">
        <v>0.76388888888888895</v>
      </c>
      <c r="N36" s="10">
        <v>0.10979999999999999</v>
      </c>
      <c r="O36" s="10">
        <v>0.72789999999999999</v>
      </c>
      <c r="P36" s="10">
        <v>0.81269999999999998</v>
      </c>
      <c r="Q36" s="10">
        <v>0.65210000000000001</v>
      </c>
      <c r="R36" s="10">
        <v>0.91239999999999999</v>
      </c>
      <c r="S36" s="10">
        <v>0.91969999999999996</v>
      </c>
      <c r="T36" s="10">
        <v>0.99029999999999996</v>
      </c>
      <c r="U36" s="10">
        <v>1</v>
      </c>
      <c r="V36" s="10">
        <v>0.1111</v>
      </c>
      <c r="W36" s="10">
        <v>0.97570000000000001</v>
      </c>
      <c r="X36" s="10">
        <v>0.55720000000000003</v>
      </c>
      <c r="Y36" s="10">
        <v>0.64719398875760004</v>
      </c>
      <c r="Z36" s="10">
        <v>0.74603074452219797</v>
      </c>
      <c r="AA36" s="10">
        <v>0.53310083744407499</v>
      </c>
      <c r="AB36" s="10">
        <v>0.554750487553057</v>
      </c>
      <c r="AC36" s="10">
        <v>0.50918435241482196</v>
      </c>
      <c r="AD36" s="10">
        <v>0.52935987151542996</v>
      </c>
      <c r="AE36" s="14">
        <v>1.05345758762788</v>
      </c>
    </row>
    <row r="37" spans="1:31" x14ac:dyDescent="0.25">
      <c r="A37" s="3" t="s">
        <v>109</v>
      </c>
      <c r="B37" s="4" t="s">
        <v>100</v>
      </c>
      <c r="C37" s="4" t="s">
        <v>108</v>
      </c>
      <c r="D37" s="9">
        <v>2514</v>
      </c>
      <c r="E37" s="12">
        <v>2123.8333333</v>
      </c>
      <c r="F37" s="13">
        <v>174001584.50580001</v>
      </c>
      <c r="G37" s="13">
        <v>165628699.71000001</v>
      </c>
      <c r="H37" s="13">
        <v>8372884.7958000004</v>
      </c>
      <c r="I37" s="10">
        <v>4.8119589367997428E-2</v>
      </c>
      <c r="J37" s="13">
        <v>4957445.5397867644</v>
      </c>
      <c r="K37" s="11">
        <v>-1031460.4757340252</v>
      </c>
      <c r="L37" s="9" t="s">
        <v>154</v>
      </c>
      <c r="M37" s="10">
        <v>0.80555555555555602</v>
      </c>
      <c r="N37" s="10">
        <v>0.25790000000000002</v>
      </c>
      <c r="O37" s="10">
        <v>0.66669999999999996</v>
      </c>
      <c r="P37" s="10">
        <v>0.83209999999999995</v>
      </c>
      <c r="Q37" s="10">
        <v>0.69340000000000002</v>
      </c>
      <c r="R37" s="10">
        <v>0.89049999999999996</v>
      </c>
      <c r="S37" s="10">
        <v>0.92459999999999998</v>
      </c>
      <c r="T37" s="10">
        <v>0.96589999999999998</v>
      </c>
      <c r="U37" s="10">
        <v>1</v>
      </c>
      <c r="V37" s="10">
        <v>0</v>
      </c>
      <c r="W37" s="10">
        <v>0.95860000000000001</v>
      </c>
      <c r="X37" s="10">
        <v>0.2238</v>
      </c>
      <c r="Y37" s="10">
        <v>0.684519238591068</v>
      </c>
      <c r="Z37" s="10">
        <v>0.76779345969250801</v>
      </c>
      <c r="AA37" s="10">
        <v>0.59927560400227797</v>
      </c>
      <c r="AB37" s="10">
        <v>0.60691165704059202</v>
      </c>
      <c r="AC37" s="10">
        <v>0.58993776946229604</v>
      </c>
      <c r="AD37" s="10">
        <v>0.65033962417636004</v>
      </c>
      <c r="AE37" s="14">
        <v>0.94706791559940995</v>
      </c>
    </row>
    <row r="38" spans="1:31" x14ac:dyDescent="0.25">
      <c r="A38" s="3" t="s">
        <v>110</v>
      </c>
      <c r="B38" s="4" t="s">
        <v>100</v>
      </c>
      <c r="C38" s="4" t="s">
        <v>111</v>
      </c>
      <c r="D38" s="9">
        <v>1225</v>
      </c>
      <c r="E38" s="12">
        <v>1026.5</v>
      </c>
      <c r="F38" s="13">
        <v>73303713.830649987</v>
      </c>
      <c r="G38" s="13">
        <v>72679072.150999993</v>
      </c>
      <c r="H38" s="13">
        <v>624641.67964999378</v>
      </c>
      <c r="I38" s="10">
        <v>8.52128285195854E-3</v>
      </c>
      <c r="J38" s="13">
        <v>0</v>
      </c>
      <c r="K38" s="11">
        <v>-397448.8237117976</v>
      </c>
      <c r="L38" s="9" t="s">
        <v>154</v>
      </c>
      <c r="M38" s="10">
        <v>0.80555555555555602</v>
      </c>
      <c r="N38" s="10">
        <v>0.2482</v>
      </c>
      <c r="O38" s="10">
        <v>0.62760000000000005</v>
      </c>
      <c r="P38" s="10">
        <v>0.73719999999999997</v>
      </c>
      <c r="Q38" s="10">
        <v>0.64959999999999996</v>
      </c>
      <c r="R38" s="10">
        <v>0.88319999999999999</v>
      </c>
      <c r="S38" s="10">
        <v>0.9002</v>
      </c>
      <c r="T38" s="10">
        <v>0.95379999999999998</v>
      </c>
      <c r="U38" s="10">
        <v>1</v>
      </c>
      <c r="V38" s="10">
        <v>7.6899999999999996E-2</v>
      </c>
      <c r="W38" s="10">
        <v>0.96109999999999995</v>
      </c>
      <c r="X38" s="10">
        <v>0.51819999999999999</v>
      </c>
      <c r="Y38" s="10">
        <v>0.67062441434534503</v>
      </c>
      <c r="Z38" s="10">
        <v>0.77885339466734804</v>
      </c>
      <c r="AA38" s="10">
        <v>0.57854416900928496</v>
      </c>
      <c r="AB38" s="10">
        <v>0.578531391089531</v>
      </c>
      <c r="AC38" s="10">
        <v>0.53934321492461001</v>
      </c>
      <c r="AD38" s="10">
        <v>0.60422267654825801</v>
      </c>
      <c r="AE38" s="14">
        <v>0.979219420252603</v>
      </c>
    </row>
    <row r="39" spans="1:31" x14ac:dyDescent="0.25">
      <c r="A39" s="3" t="s">
        <v>83</v>
      </c>
      <c r="B39" s="4" t="s">
        <v>84</v>
      </c>
      <c r="C39" s="4" t="s">
        <v>85</v>
      </c>
      <c r="D39" s="9">
        <v>671</v>
      </c>
      <c r="E39" s="12">
        <v>546.91666667000004</v>
      </c>
      <c r="F39" s="13">
        <v>46791179.246199995</v>
      </c>
      <c r="G39" s="13">
        <v>45277631.421999998</v>
      </c>
      <c r="H39" s="13">
        <v>1513547.8241999969</v>
      </c>
      <c r="I39" s="10">
        <v>3.2346862134766889E-2</v>
      </c>
      <c r="J39" s="13">
        <v>0</v>
      </c>
      <c r="K39" s="11">
        <v>0</v>
      </c>
      <c r="L39" s="9" t="s">
        <v>154</v>
      </c>
      <c r="M39" s="10" t="s">
        <v>174</v>
      </c>
      <c r="N39" s="10">
        <v>0</v>
      </c>
      <c r="O39" s="10">
        <v>0.4</v>
      </c>
      <c r="P39" s="10">
        <v>0.65449999999999997</v>
      </c>
      <c r="Q39" s="10">
        <v>0.62529999999999997</v>
      </c>
      <c r="R39" s="10">
        <v>0.76249999999999996</v>
      </c>
      <c r="S39" s="10">
        <v>0.83940000000000003</v>
      </c>
      <c r="T39" s="10">
        <v>1</v>
      </c>
      <c r="U39" s="10">
        <v>1</v>
      </c>
      <c r="V39" s="10">
        <v>1</v>
      </c>
      <c r="W39" s="10">
        <v>0.85399999999999998</v>
      </c>
      <c r="X39" s="10">
        <v>2.7400000000000001E-2</v>
      </c>
      <c r="Y39" s="10">
        <v>0.74997671891975803</v>
      </c>
      <c r="Z39" s="10">
        <v>0.80997206270370903</v>
      </c>
      <c r="AA39" s="10">
        <v>0.629809095142015</v>
      </c>
      <c r="AB39" s="10">
        <v>0.70771534999223995</v>
      </c>
      <c r="AC39" s="10">
        <v>0.65581716591649897</v>
      </c>
      <c r="AD39" s="10">
        <v>0.76740803973304395</v>
      </c>
      <c r="AE39" s="14">
        <v>0.90505489236688896</v>
      </c>
    </row>
    <row r="40" spans="1:31" x14ac:dyDescent="0.25">
      <c r="A40" s="3" t="s">
        <v>86</v>
      </c>
      <c r="B40" s="4" t="s">
        <v>87</v>
      </c>
      <c r="C40" s="4" t="s">
        <v>82</v>
      </c>
      <c r="D40" s="9">
        <v>369</v>
      </c>
      <c r="E40" s="12">
        <v>294</v>
      </c>
      <c r="F40" s="13">
        <v>24621470.574035</v>
      </c>
      <c r="G40" s="13">
        <v>24553978.958000001</v>
      </c>
      <c r="H40" s="13">
        <v>67491.61603499949</v>
      </c>
      <c r="I40" s="10">
        <v>2.7411691690817992E-3</v>
      </c>
      <c r="J40" s="13">
        <v>0</v>
      </c>
      <c r="K40" s="11">
        <v>0</v>
      </c>
      <c r="L40" s="9" t="s">
        <v>154</v>
      </c>
      <c r="M40" s="10">
        <v>0.79166666666666696</v>
      </c>
      <c r="N40" s="10">
        <v>0.58950000000000002</v>
      </c>
      <c r="O40" s="10">
        <v>0.50539999999999996</v>
      </c>
      <c r="P40" s="10">
        <v>0.84419999999999995</v>
      </c>
      <c r="Q40" s="10">
        <v>0.94810000000000005</v>
      </c>
      <c r="R40" s="10">
        <v>0.93920000000000003</v>
      </c>
      <c r="S40" s="10">
        <v>0.97399999999999998</v>
      </c>
      <c r="T40" s="10">
        <v>0.98680000000000001</v>
      </c>
      <c r="U40" s="10">
        <v>1</v>
      </c>
      <c r="V40" s="10">
        <v>0.5333</v>
      </c>
      <c r="W40" s="10">
        <v>0.94810000000000005</v>
      </c>
      <c r="X40" s="10">
        <v>0.52680000000000005</v>
      </c>
      <c r="Y40" s="10">
        <v>0.66082048297934204</v>
      </c>
      <c r="Z40" s="10">
        <v>0.79964503927844</v>
      </c>
      <c r="AA40" s="10">
        <v>0.61048006982833902</v>
      </c>
      <c r="AB40" s="10">
        <v>0.55480069828338696</v>
      </c>
      <c r="AC40" s="10">
        <v>0.61037532732033795</v>
      </c>
      <c r="AD40" s="10">
        <v>0.70558044806517295</v>
      </c>
      <c r="AE40" s="14">
        <v>0.74977348473171002</v>
      </c>
    </row>
    <row r="42" spans="1:31" ht="17.25" x14ac:dyDescent="0.25">
      <c r="A42" t="s">
        <v>164</v>
      </c>
    </row>
    <row r="43" spans="1:31" ht="17.25" x14ac:dyDescent="0.25">
      <c r="A43" t="s">
        <v>165</v>
      </c>
    </row>
    <row r="44" spans="1:31" ht="17.25" x14ac:dyDescent="0.25">
      <c r="A44" t="s">
        <v>166</v>
      </c>
    </row>
    <row r="45" spans="1:31" ht="17.25" x14ac:dyDescent="0.25">
      <c r="A45" t="s">
        <v>167</v>
      </c>
    </row>
    <row r="46" spans="1:31" ht="17.25" x14ac:dyDescent="0.25">
      <c r="A46" t="s">
        <v>168</v>
      </c>
    </row>
    <row r="47" spans="1:31" ht="17.25" x14ac:dyDescent="0.25">
      <c r="A47" t="s">
        <v>169</v>
      </c>
    </row>
    <row r="48" spans="1:31" ht="17.25" x14ac:dyDescent="0.25">
      <c r="A48" t="s">
        <v>170</v>
      </c>
    </row>
    <row r="49" spans="1:1" ht="17.25" x14ac:dyDescent="0.25">
      <c r="A49" t="s">
        <v>171</v>
      </c>
    </row>
    <row r="50" spans="1:1" ht="17.25" x14ac:dyDescent="0.25">
      <c r="A50" t="s">
        <v>172</v>
      </c>
    </row>
    <row r="51" spans="1:1" ht="17.25" x14ac:dyDescent="0.25">
      <c r="A51" t="s">
        <v>173</v>
      </c>
    </row>
    <row r="52" spans="1:1" x14ac:dyDescent="0.25">
      <c r="A52" t="s">
        <v>175</v>
      </c>
    </row>
  </sheetData>
  <mergeCells count="3">
    <mergeCell ref="D1:K1"/>
    <mergeCell ref="A1:C1"/>
    <mergeCell ref="L1:AE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7"/>
  <sheetViews>
    <sheetView showGridLines="0" tabSelected="1" topLeftCell="B1" zoomScale="91" zoomScaleNormal="91" workbookViewId="0">
      <pane xSplit="1" ySplit="7" topLeftCell="C8" activePane="bottomRight" state="frozen"/>
      <selection activeCell="B1" sqref="B1"/>
      <selection pane="topRight" activeCell="C1" sqref="C1"/>
      <selection pane="bottomLeft" activeCell="B8" sqref="B8"/>
      <selection pane="bottomRight" activeCell="B1" sqref="B1"/>
    </sheetView>
  </sheetViews>
  <sheetFormatPr defaultRowHeight="15" x14ac:dyDescent="0.25"/>
  <cols>
    <col min="1" max="1" width="0" style="22" hidden="1" customWidth="1"/>
    <col min="2" max="2" width="49.140625" style="23" customWidth="1"/>
    <col min="3" max="3" width="31.5703125" style="23" customWidth="1"/>
    <col min="4" max="4" width="17.5703125" style="23" customWidth="1"/>
    <col min="5" max="5" width="17.7109375" style="29" customWidth="1"/>
    <col min="6" max="6" width="17.7109375" style="27" customWidth="1"/>
    <col min="7" max="7" width="19.85546875" style="40" customWidth="1"/>
    <col min="8" max="8" width="22.42578125" style="40" customWidth="1"/>
    <col min="9" max="9" width="17.7109375" style="40" customWidth="1"/>
    <col min="10" max="11" width="17.7109375" style="24" customWidth="1"/>
    <col min="12" max="13" width="17.7109375" style="40" customWidth="1"/>
    <col min="14" max="33" width="16.7109375" style="24" customWidth="1"/>
    <col min="34" max="16384" width="9.140625" style="22"/>
  </cols>
  <sheetData>
    <row r="1" spans="1:33" s="32" customFormat="1" ht="15.75" x14ac:dyDescent="0.25">
      <c r="B1" s="33" t="s">
        <v>183</v>
      </c>
      <c r="C1" s="34"/>
      <c r="D1" s="34"/>
      <c r="E1" s="35"/>
      <c r="F1" s="36"/>
      <c r="G1" s="39"/>
      <c r="H1" s="39"/>
      <c r="I1" s="39"/>
      <c r="J1" s="37"/>
      <c r="K1" s="37"/>
      <c r="L1" s="39"/>
      <c r="M1" s="39"/>
      <c r="N1" s="37"/>
      <c r="O1" s="37"/>
      <c r="P1" s="37"/>
      <c r="Q1" s="37"/>
      <c r="R1" s="37"/>
      <c r="S1" s="37"/>
      <c r="T1" s="37"/>
      <c r="U1" s="37"/>
      <c r="V1" s="37"/>
      <c r="W1" s="37"/>
      <c r="X1" s="37"/>
      <c r="Y1" s="37"/>
      <c r="Z1" s="37"/>
      <c r="AA1" s="37"/>
      <c r="AB1" s="37"/>
      <c r="AC1" s="37"/>
      <c r="AD1" s="37"/>
      <c r="AE1" s="37"/>
      <c r="AF1" s="37"/>
      <c r="AG1" s="37"/>
    </row>
    <row r="2" spans="1:33" s="32" customFormat="1" ht="15.75" x14ac:dyDescent="0.25">
      <c r="B2" s="34"/>
      <c r="D2" s="34"/>
      <c r="E2" s="35"/>
      <c r="F2" s="36"/>
      <c r="G2" s="39"/>
      <c r="H2" s="39"/>
      <c r="I2" s="39"/>
      <c r="J2" s="37"/>
      <c r="K2" s="37"/>
      <c r="L2" s="39"/>
      <c r="M2" s="39"/>
      <c r="N2" s="37"/>
      <c r="O2" s="37"/>
      <c r="P2" s="37"/>
      <c r="Q2" s="37"/>
      <c r="R2" s="37"/>
      <c r="S2" s="37"/>
      <c r="T2" s="37"/>
      <c r="U2" s="37"/>
      <c r="V2" s="37"/>
      <c r="W2" s="37"/>
      <c r="X2" s="37"/>
      <c r="Y2" s="37"/>
      <c r="Z2" s="37"/>
      <c r="AA2" s="37"/>
      <c r="AB2" s="37"/>
      <c r="AC2" s="37"/>
      <c r="AD2" s="37"/>
      <c r="AE2" s="37"/>
      <c r="AF2" s="37"/>
      <c r="AG2" s="37"/>
    </row>
    <row r="3" spans="1:33" s="32" customFormat="1" ht="15.75" x14ac:dyDescent="0.25">
      <c r="B3" s="33"/>
      <c r="C3" s="34"/>
      <c r="D3" s="34"/>
      <c r="E3" s="35"/>
      <c r="F3" s="36"/>
      <c r="G3" s="39"/>
      <c r="H3" s="39"/>
      <c r="I3" s="39"/>
      <c r="J3" s="37"/>
      <c r="K3" s="37"/>
      <c r="L3" s="39"/>
      <c r="M3" s="39"/>
      <c r="N3" s="37"/>
      <c r="O3" s="37"/>
      <c r="P3" s="37"/>
      <c r="Q3" s="37"/>
      <c r="R3" s="37"/>
      <c r="S3" s="37"/>
      <c r="T3" s="37"/>
      <c r="U3" s="37"/>
      <c r="V3" s="37"/>
      <c r="W3" s="37"/>
      <c r="X3" s="37"/>
      <c r="Y3" s="37"/>
      <c r="Z3" s="37"/>
      <c r="AA3" s="37"/>
      <c r="AB3" s="37"/>
      <c r="AC3" s="37"/>
      <c r="AD3" s="37"/>
      <c r="AE3" s="37"/>
      <c r="AF3" s="37"/>
      <c r="AG3" s="37"/>
    </row>
    <row r="4" spans="1:33" s="32" customFormat="1" ht="16.5" thickBot="1" x14ac:dyDescent="0.3">
      <c r="B4" s="34"/>
      <c r="C4" s="34"/>
      <c r="D4" s="34"/>
      <c r="E4" s="35"/>
      <c r="F4" s="36"/>
      <c r="G4" s="39"/>
      <c r="H4" s="39"/>
      <c r="I4" s="39"/>
      <c r="J4" s="37"/>
      <c r="K4" s="37"/>
      <c r="L4" s="39"/>
      <c r="M4" s="39"/>
      <c r="N4" s="37"/>
      <c r="O4" s="37"/>
      <c r="P4" s="37"/>
      <c r="Q4" s="37"/>
      <c r="R4" s="37"/>
      <c r="S4" s="37"/>
      <c r="T4" s="37"/>
      <c r="U4" s="37"/>
      <c r="V4" s="37"/>
      <c r="W4" s="37"/>
      <c r="X4" s="37"/>
      <c r="Y4" s="37"/>
      <c r="Z4" s="37"/>
      <c r="AA4" s="37"/>
      <c r="AB4" s="37"/>
      <c r="AC4" s="37"/>
      <c r="AD4" s="37"/>
      <c r="AE4" s="37"/>
      <c r="AF4" s="37"/>
      <c r="AG4" s="37"/>
    </row>
    <row r="5" spans="1:33" s="25" customFormat="1" ht="16.5" thickBot="1" x14ac:dyDescent="0.3">
      <c r="B5" s="107" t="s">
        <v>180</v>
      </c>
      <c r="C5" s="108"/>
      <c r="D5" s="109"/>
      <c r="E5" s="110" t="s">
        <v>182</v>
      </c>
      <c r="F5" s="111"/>
      <c r="G5" s="111"/>
      <c r="H5" s="111"/>
      <c r="I5" s="111"/>
      <c r="J5" s="111"/>
      <c r="K5" s="111"/>
      <c r="L5" s="111"/>
      <c r="M5" s="112"/>
      <c r="N5" s="113" t="s">
        <v>181</v>
      </c>
      <c r="O5" s="114"/>
      <c r="P5" s="114"/>
      <c r="Q5" s="114"/>
      <c r="R5" s="114"/>
      <c r="S5" s="114"/>
      <c r="T5" s="114"/>
      <c r="U5" s="114"/>
      <c r="V5" s="114"/>
      <c r="W5" s="114"/>
      <c r="X5" s="114"/>
      <c r="Y5" s="114"/>
      <c r="Z5" s="114"/>
      <c r="AA5" s="114"/>
      <c r="AB5" s="114"/>
      <c r="AC5" s="114"/>
      <c r="AD5" s="114"/>
      <c r="AE5" s="114"/>
      <c r="AF5" s="114"/>
      <c r="AG5" s="115"/>
    </row>
    <row r="6" spans="1:33" s="25" customFormat="1" ht="113.25" thickBot="1" x14ac:dyDescent="0.3">
      <c r="A6" s="25" t="s">
        <v>33</v>
      </c>
      <c r="B6" s="41" t="s">
        <v>0</v>
      </c>
      <c r="C6" s="42" t="s">
        <v>1</v>
      </c>
      <c r="D6" s="43" t="s">
        <v>2</v>
      </c>
      <c r="E6" s="44" t="s">
        <v>155</v>
      </c>
      <c r="F6" s="45" t="s">
        <v>190</v>
      </c>
      <c r="G6" s="46" t="s">
        <v>191</v>
      </c>
      <c r="H6" s="46" t="s">
        <v>5</v>
      </c>
      <c r="I6" s="46" t="s">
        <v>192</v>
      </c>
      <c r="J6" s="47" t="s">
        <v>193</v>
      </c>
      <c r="K6" s="47" t="s">
        <v>205</v>
      </c>
      <c r="L6" s="46" t="s">
        <v>194</v>
      </c>
      <c r="M6" s="48" t="s">
        <v>196</v>
      </c>
      <c r="N6" s="95" t="s">
        <v>197</v>
      </c>
      <c r="O6" s="96" t="s">
        <v>198</v>
      </c>
      <c r="P6" s="96" t="s">
        <v>11</v>
      </c>
      <c r="Q6" s="96" t="s">
        <v>12</v>
      </c>
      <c r="R6" s="96" t="s">
        <v>13</v>
      </c>
      <c r="S6" s="96" t="s">
        <v>14</v>
      </c>
      <c r="T6" s="96" t="s">
        <v>15</v>
      </c>
      <c r="U6" s="96" t="s">
        <v>16</v>
      </c>
      <c r="V6" s="96" t="s">
        <v>34</v>
      </c>
      <c r="W6" s="96" t="s">
        <v>35</v>
      </c>
      <c r="X6" s="96" t="s">
        <v>36</v>
      </c>
      <c r="Y6" s="96" t="s">
        <v>17</v>
      </c>
      <c r="Z6" s="96" t="s">
        <v>18</v>
      </c>
      <c r="AA6" s="96" t="s">
        <v>19</v>
      </c>
      <c r="AB6" s="96" t="s">
        <v>20</v>
      </c>
      <c r="AC6" s="96" t="s">
        <v>21</v>
      </c>
      <c r="AD6" s="96" t="s">
        <v>22</v>
      </c>
      <c r="AE6" s="96" t="s">
        <v>23</v>
      </c>
      <c r="AF6" s="96" t="s">
        <v>24</v>
      </c>
      <c r="AG6" s="97" t="s">
        <v>199</v>
      </c>
    </row>
    <row r="7" spans="1:33" s="38" customFormat="1" ht="16.5" thickBot="1" x14ac:dyDescent="0.3">
      <c r="B7" s="49" t="s">
        <v>176</v>
      </c>
      <c r="C7" s="50" t="s">
        <v>177</v>
      </c>
      <c r="D7" s="51" t="s">
        <v>177</v>
      </c>
      <c r="E7" s="64">
        <f>SUM(E8:E44)</f>
        <v>40162</v>
      </c>
      <c r="F7" s="98">
        <f t="shared" ref="F7:H7" si="0">SUM(F8:F44)</f>
        <v>33025.99999981001</v>
      </c>
      <c r="G7" s="65">
        <f t="shared" si="0"/>
        <v>2734357874.3434286</v>
      </c>
      <c r="H7" s="65">
        <f t="shared" si="0"/>
        <v>2635106029.5176001</v>
      </c>
      <c r="I7" s="65">
        <f>SUM(I8:I44)</f>
        <v>99251844.82582964</v>
      </c>
      <c r="J7" s="66">
        <f>I7/G7</f>
        <v>3.6298044874488823E-2</v>
      </c>
      <c r="K7" s="103" t="s">
        <v>208</v>
      </c>
      <c r="L7" s="67">
        <f>SUM(L8:L44)</f>
        <v>63103760.910793893</v>
      </c>
      <c r="M7" s="68">
        <f>SUM(M8:M44)</f>
        <v>15329315.999062059</v>
      </c>
      <c r="N7" s="90" t="s">
        <v>177</v>
      </c>
      <c r="O7" s="66">
        <f>AVERAGE(O8:O44)</f>
        <v>0.80555555555555602</v>
      </c>
      <c r="P7" s="66">
        <f t="shared" ref="P7:AF7" si="1">AVERAGE(P8:P44)</f>
        <v>0.22480540540540542</v>
      </c>
      <c r="Q7" s="66">
        <f t="shared" si="1"/>
        <v>0.62932432432432428</v>
      </c>
      <c r="R7" s="66">
        <f t="shared" si="1"/>
        <v>0.77741621621621615</v>
      </c>
      <c r="S7" s="66">
        <f t="shared" si="1"/>
        <v>0.7224513513513513</v>
      </c>
      <c r="T7" s="66">
        <f t="shared" si="1"/>
        <v>0.85426486486486475</v>
      </c>
      <c r="U7" s="66">
        <f t="shared" si="1"/>
        <v>0.85909459459459458</v>
      </c>
      <c r="V7" s="66">
        <f t="shared" si="1"/>
        <v>0.93330810810810816</v>
      </c>
      <c r="W7" s="66">
        <f t="shared" si="1"/>
        <v>0.97950540540540543</v>
      </c>
      <c r="X7" s="66">
        <f t="shared" si="1"/>
        <v>0.21901621621621623</v>
      </c>
      <c r="Y7" s="66">
        <f t="shared" si="1"/>
        <v>0.93198918918918905</v>
      </c>
      <c r="Z7" s="66">
        <f t="shared" si="1"/>
        <v>0.38745675675675667</v>
      </c>
      <c r="AA7" s="66">
        <f t="shared" si="1"/>
        <v>0.67742225221193697</v>
      </c>
      <c r="AB7" s="66">
        <f t="shared" si="1"/>
        <v>0.79280514466918783</v>
      </c>
      <c r="AC7" s="66">
        <f t="shared" si="1"/>
        <v>0.61515132587804033</v>
      </c>
      <c r="AD7" s="66">
        <f>AVERAGE(AD8:AD44)</f>
        <v>0.5902660586908699</v>
      </c>
      <c r="AE7" s="66">
        <f t="shared" si="1"/>
        <v>0.60613969318706118</v>
      </c>
      <c r="AF7" s="66">
        <f t="shared" si="1"/>
        <v>0.65765539492537095</v>
      </c>
      <c r="AG7" s="84">
        <f>AVERAGE(AG8:AG44)</f>
        <v>0.93483036724516611</v>
      </c>
    </row>
    <row r="8" spans="1:33" s="25" customFormat="1" ht="31.5" x14ac:dyDescent="0.25">
      <c r="A8" s="25" t="s">
        <v>40</v>
      </c>
      <c r="B8" s="52" t="s">
        <v>80</v>
      </c>
      <c r="C8" s="53" t="s">
        <v>81</v>
      </c>
      <c r="D8" s="54" t="s">
        <v>82</v>
      </c>
      <c r="E8" s="69">
        <v>512</v>
      </c>
      <c r="F8" s="99">
        <v>416.66666666999998</v>
      </c>
      <c r="G8" s="70">
        <v>38492824.363667339</v>
      </c>
      <c r="H8" s="70">
        <v>39011963.090999998</v>
      </c>
      <c r="I8" s="70">
        <v>-519138.72733265901</v>
      </c>
      <c r="J8" s="71">
        <v>-1.3486636429377327E-2</v>
      </c>
      <c r="K8" s="104" t="s">
        <v>210</v>
      </c>
      <c r="L8" s="72">
        <v>0</v>
      </c>
      <c r="M8" s="73">
        <v>5.1694363355636597E-4</v>
      </c>
      <c r="N8" s="91" t="s">
        <v>154</v>
      </c>
      <c r="O8" s="71" t="s">
        <v>174</v>
      </c>
      <c r="P8" s="71">
        <v>8.7599999999999997E-2</v>
      </c>
      <c r="Q8" s="71">
        <v>2.24E-2</v>
      </c>
      <c r="R8" s="71">
        <v>0.64400000000000002</v>
      </c>
      <c r="S8" s="71">
        <v>0.77180000000000004</v>
      </c>
      <c r="T8" s="71">
        <v>0.63780000000000003</v>
      </c>
      <c r="U8" s="71">
        <v>0.31530000000000002</v>
      </c>
      <c r="V8" s="71">
        <v>0.66790000000000005</v>
      </c>
      <c r="W8" s="71">
        <v>0.2417</v>
      </c>
      <c r="X8" s="71">
        <v>0.2417</v>
      </c>
      <c r="Y8" s="71">
        <v>0.40239999999999998</v>
      </c>
      <c r="Z8" s="71">
        <v>0.2263</v>
      </c>
      <c r="AA8" s="71">
        <v>0.54904888525260798</v>
      </c>
      <c r="AB8" s="71">
        <v>0.67489670689302494</v>
      </c>
      <c r="AC8" s="71">
        <v>0.54957455512374698</v>
      </c>
      <c r="AD8" s="71">
        <v>0.43670484761709999</v>
      </c>
      <c r="AE8" s="71">
        <v>0.461004295356924</v>
      </c>
      <c r="AF8" s="71">
        <v>0.495633053794232</v>
      </c>
      <c r="AG8" s="85">
        <v>0.98870198487360395</v>
      </c>
    </row>
    <row r="9" spans="1:33" s="25" customFormat="1" ht="31.5" x14ac:dyDescent="0.25">
      <c r="A9" s="25" t="s">
        <v>39</v>
      </c>
      <c r="B9" s="55" t="s">
        <v>77</v>
      </c>
      <c r="C9" s="56" t="s">
        <v>78</v>
      </c>
      <c r="D9" s="57" t="s">
        <v>79</v>
      </c>
      <c r="E9" s="74">
        <v>645</v>
      </c>
      <c r="F9" s="100">
        <v>511.91666666999998</v>
      </c>
      <c r="G9" s="75">
        <v>41351107.403167345</v>
      </c>
      <c r="H9" s="75">
        <v>42153411.203000002</v>
      </c>
      <c r="I9" s="75">
        <v>-802303.79983265698</v>
      </c>
      <c r="J9" s="76">
        <v>-1.9402232496709471E-2</v>
      </c>
      <c r="K9" s="104" t="s">
        <v>209</v>
      </c>
      <c r="L9" s="77">
        <v>0</v>
      </c>
      <c r="M9" s="78">
        <v>9.1254711151123047E-5</v>
      </c>
      <c r="N9" s="92" t="s">
        <v>154</v>
      </c>
      <c r="O9" s="76" t="s">
        <v>174</v>
      </c>
      <c r="P9" s="76">
        <v>0.1172</v>
      </c>
      <c r="Q9" s="76">
        <v>0.29599999999999999</v>
      </c>
      <c r="R9" s="76">
        <v>0.4516</v>
      </c>
      <c r="S9" s="76">
        <v>0.46129999999999999</v>
      </c>
      <c r="T9" s="76">
        <v>0.98580000000000001</v>
      </c>
      <c r="U9" s="76">
        <v>0.76</v>
      </c>
      <c r="V9" s="76">
        <v>1</v>
      </c>
      <c r="W9" s="76">
        <v>1</v>
      </c>
      <c r="X9" s="76">
        <v>1</v>
      </c>
      <c r="Y9" s="76">
        <v>0.86399999999999999</v>
      </c>
      <c r="Z9" s="76">
        <v>0.50219999999999998</v>
      </c>
      <c r="AA9" s="76">
        <v>0.68411316279857703</v>
      </c>
      <c r="AB9" s="76">
        <v>0.79939014060647096</v>
      </c>
      <c r="AC9" s="76">
        <v>0.61118583770963897</v>
      </c>
      <c r="AD9" s="76">
        <v>0.62461629679823805</v>
      </c>
      <c r="AE9" s="76">
        <v>0.561585634423175</v>
      </c>
      <c r="AF9" s="76">
        <v>0.59211926139251203</v>
      </c>
      <c r="AG9" s="86">
        <v>0.91149472702883005</v>
      </c>
    </row>
    <row r="10" spans="1:33" s="25" customFormat="1" ht="31.5" x14ac:dyDescent="0.25">
      <c r="A10" s="25" t="s">
        <v>71</v>
      </c>
      <c r="B10" s="55" t="s">
        <v>146</v>
      </c>
      <c r="C10" s="56" t="s">
        <v>143</v>
      </c>
      <c r="D10" s="57" t="s">
        <v>101</v>
      </c>
      <c r="E10" s="74">
        <v>2923</v>
      </c>
      <c r="F10" s="100">
        <v>2423.5</v>
      </c>
      <c r="G10" s="75">
        <v>222190727.919</v>
      </c>
      <c r="H10" s="75">
        <v>199442106.25</v>
      </c>
      <c r="I10" s="75">
        <v>22748621.669</v>
      </c>
      <c r="J10" s="76">
        <v>0.10238330771972198</v>
      </c>
      <c r="K10" s="104" t="s">
        <v>207</v>
      </c>
      <c r="L10" s="77">
        <v>13469079.746520424</v>
      </c>
      <c r="M10" s="78">
        <v>1342400.7503041923</v>
      </c>
      <c r="N10" s="92" t="s">
        <v>154</v>
      </c>
      <c r="O10" s="76">
        <v>0.80555555555555602</v>
      </c>
      <c r="P10" s="76">
        <v>9.7299999999999998E-2</v>
      </c>
      <c r="Q10" s="76">
        <v>1.2200000000000001E-2</v>
      </c>
      <c r="R10" s="76">
        <v>0.89780000000000004</v>
      </c>
      <c r="S10" s="76">
        <v>0.99509999999999998</v>
      </c>
      <c r="T10" s="76">
        <v>0.871</v>
      </c>
      <c r="U10" s="76">
        <v>0.98780000000000001</v>
      </c>
      <c r="V10" s="76">
        <v>0.96230000000000004</v>
      </c>
      <c r="W10" s="76">
        <v>1</v>
      </c>
      <c r="X10" s="76">
        <v>0.92859999999999998</v>
      </c>
      <c r="Y10" s="76">
        <v>0.97570000000000001</v>
      </c>
      <c r="Z10" s="76">
        <v>0.82240000000000002</v>
      </c>
      <c r="AA10" s="76">
        <v>0.66233387179675496</v>
      </c>
      <c r="AB10" s="76">
        <v>0.79973603054556097</v>
      </c>
      <c r="AC10" s="76">
        <v>0.63186761142521497</v>
      </c>
      <c r="AD10" s="76">
        <v>0.55819737131948</v>
      </c>
      <c r="AE10" s="76">
        <v>0.63601182171965598</v>
      </c>
      <c r="AF10" s="76">
        <v>0.66767053381305497</v>
      </c>
      <c r="AG10" s="86">
        <v>0.87562343861085301</v>
      </c>
    </row>
    <row r="11" spans="1:33" s="25" customFormat="1" ht="31.5" x14ac:dyDescent="0.25">
      <c r="A11" s="25" t="s">
        <v>69</v>
      </c>
      <c r="B11" s="55" t="s">
        <v>144</v>
      </c>
      <c r="C11" s="56" t="s">
        <v>143</v>
      </c>
      <c r="D11" s="57" t="s">
        <v>147</v>
      </c>
      <c r="E11" s="74">
        <v>1126</v>
      </c>
      <c r="F11" s="100">
        <v>878.5</v>
      </c>
      <c r="G11" s="75">
        <v>71254783.019099995</v>
      </c>
      <c r="H11" s="75">
        <v>68785250.216999993</v>
      </c>
      <c r="I11" s="75">
        <v>2469532.8021000028</v>
      </c>
      <c r="J11" s="76">
        <v>3.4657782922979913E-2</v>
      </c>
      <c r="K11" s="104" t="s">
        <v>207</v>
      </c>
      <c r="L11" s="77">
        <v>1487379.0272648132</v>
      </c>
      <c r="M11" s="78">
        <v>419687.57503770292</v>
      </c>
      <c r="N11" s="92" t="s">
        <v>154</v>
      </c>
      <c r="O11" s="76">
        <v>0.81944444444444398</v>
      </c>
      <c r="P11" s="76">
        <v>0.10199999999999999</v>
      </c>
      <c r="Q11" s="76">
        <v>3.2399999999999998E-2</v>
      </c>
      <c r="R11" s="76">
        <v>0.9294</v>
      </c>
      <c r="S11" s="76">
        <v>0.99509999999999998</v>
      </c>
      <c r="T11" s="76">
        <v>0.90749999999999997</v>
      </c>
      <c r="U11" s="76">
        <v>0.99509999999999998</v>
      </c>
      <c r="V11" s="76">
        <v>0.98019999999999996</v>
      </c>
      <c r="W11" s="76">
        <v>1</v>
      </c>
      <c r="X11" s="76">
        <v>1</v>
      </c>
      <c r="Y11" s="76">
        <v>0.99270000000000003</v>
      </c>
      <c r="Z11" s="76">
        <v>0.7742</v>
      </c>
      <c r="AA11" s="76">
        <v>0.65858442467259803</v>
      </c>
      <c r="AB11" s="76">
        <v>0.82293312006398101</v>
      </c>
      <c r="AC11" s="76">
        <v>0.62973507947615703</v>
      </c>
      <c r="AD11" s="76">
        <v>0.58098370488853301</v>
      </c>
      <c r="AE11" s="76">
        <v>0.65858242527241795</v>
      </c>
      <c r="AF11" s="76">
        <v>0.71819754073777897</v>
      </c>
      <c r="AG11" s="86">
        <v>1.0841082022822699</v>
      </c>
    </row>
    <row r="12" spans="1:33" s="25" customFormat="1" ht="31.5" x14ac:dyDescent="0.25">
      <c r="A12" s="25" t="s">
        <v>70</v>
      </c>
      <c r="B12" s="55" t="s">
        <v>145</v>
      </c>
      <c r="C12" s="56" t="s">
        <v>143</v>
      </c>
      <c r="D12" s="57" t="s">
        <v>148</v>
      </c>
      <c r="E12" s="74">
        <v>1629</v>
      </c>
      <c r="F12" s="100">
        <v>1347.9166667</v>
      </c>
      <c r="G12" s="75">
        <v>116637123.1101734</v>
      </c>
      <c r="H12" s="75">
        <v>111700537.59999999</v>
      </c>
      <c r="I12" s="75">
        <v>4936585.5101734102</v>
      </c>
      <c r="J12" s="76">
        <v>4.2324307892182812E-2</v>
      </c>
      <c r="K12" s="104" t="s">
        <v>207</v>
      </c>
      <c r="L12" s="77">
        <v>2922870.0041485084</v>
      </c>
      <c r="M12" s="78">
        <v>722401.46291965246</v>
      </c>
      <c r="N12" s="92" t="s">
        <v>154</v>
      </c>
      <c r="O12" s="76">
        <v>0.80555555555555602</v>
      </c>
      <c r="P12" s="76">
        <v>0.1168</v>
      </c>
      <c r="Q12" s="76">
        <v>7.7899999999999997E-2</v>
      </c>
      <c r="R12" s="76">
        <v>0.89049999999999996</v>
      </c>
      <c r="S12" s="76">
        <v>0.98780000000000001</v>
      </c>
      <c r="T12" s="76">
        <v>0.83699999999999997</v>
      </c>
      <c r="U12" s="76">
        <v>0.99029999999999996</v>
      </c>
      <c r="V12" s="76">
        <v>0.97570000000000001</v>
      </c>
      <c r="W12" s="76">
        <v>1</v>
      </c>
      <c r="X12" s="76">
        <v>0.90910000000000002</v>
      </c>
      <c r="Y12" s="76">
        <v>0.9708</v>
      </c>
      <c r="Z12" s="76">
        <v>0.70799999999999996</v>
      </c>
      <c r="AA12" s="76">
        <v>0.68863771872974699</v>
      </c>
      <c r="AB12" s="76">
        <v>0.78983149708360301</v>
      </c>
      <c r="AC12" s="76">
        <v>0.62380686973428401</v>
      </c>
      <c r="AD12" s="76">
        <v>0.62217239144523695</v>
      </c>
      <c r="AE12" s="76">
        <v>0.59022877511341498</v>
      </c>
      <c r="AF12" s="76">
        <v>0.635920933246922</v>
      </c>
      <c r="AG12" s="86">
        <v>1.0216496047919099</v>
      </c>
    </row>
    <row r="13" spans="1:33" s="25" customFormat="1" ht="31.5" x14ac:dyDescent="0.25">
      <c r="A13" s="25" t="s">
        <v>43</v>
      </c>
      <c r="B13" s="58" t="s">
        <v>152</v>
      </c>
      <c r="C13" s="59" t="s">
        <v>88</v>
      </c>
      <c r="D13" s="60" t="s">
        <v>153</v>
      </c>
      <c r="E13" s="74">
        <v>528</v>
      </c>
      <c r="F13" s="100">
        <v>450.33333333000002</v>
      </c>
      <c r="G13" s="75">
        <v>31543317.291332662</v>
      </c>
      <c r="H13" s="75">
        <v>32769375.232000001</v>
      </c>
      <c r="I13" s="75">
        <v>-1226057.9406673387</v>
      </c>
      <c r="J13" s="76">
        <v>-3.8869023487400602E-2</v>
      </c>
      <c r="K13" s="104" t="s">
        <v>206</v>
      </c>
      <c r="L13" s="77">
        <v>-613028.97033366933</v>
      </c>
      <c r="M13" s="78">
        <v>172817.27186897025</v>
      </c>
      <c r="N13" s="93" t="s">
        <v>154</v>
      </c>
      <c r="O13" s="76" t="s">
        <v>174</v>
      </c>
      <c r="P13" s="87">
        <v>0.02</v>
      </c>
      <c r="Q13" s="87">
        <v>0.90780000000000005</v>
      </c>
      <c r="R13" s="87">
        <v>0.74180000000000001</v>
      </c>
      <c r="S13" s="87">
        <v>0.69920000000000004</v>
      </c>
      <c r="T13" s="87">
        <v>0.90200000000000002</v>
      </c>
      <c r="U13" s="87">
        <v>0.94040000000000001</v>
      </c>
      <c r="V13" s="87">
        <v>0.90680000000000005</v>
      </c>
      <c r="W13" s="87">
        <v>1</v>
      </c>
      <c r="X13" s="87">
        <v>0.1212</v>
      </c>
      <c r="Y13" s="87">
        <v>0.94850000000000001</v>
      </c>
      <c r="Z13" s="87">
        <v>0.63490000000000002</v>
      </c>
      <c r="AA13" s="87">
        <v>0.72778861788617899</v>
      </c>
      <c r="AB13" s="87">
        <v>0.80694773519163798</v>
      </c>
      <c r="AC13" s="87">
        <v>0.61578629500580695</v>
      </c>
      <c r="AD13" s="87">
        <v>0.659042973286876</v>
      </c>
      <c r="AE13" s="87">
        <v>0.57824157955865296</v>
      </c>
      <c r="AF13" s="87">
        <v>0.65590940766550498</v>
      </c>
      <c r="AG13" s="88">
        <v>1.14414637163221</v>
      </c>
    </row>
    <row r="14" spans="1:33" s="25" customFormat="1" ht="31.5" x14ac:dyDescent="0.25">
      <c r="A14" s="25" t="s">
        <v>41</v>
      </c>
      <c r="B14" s="55" t="s">
        <v>95</v>
      </c>
      <c r="C14" s="56" t="s">
        <v>88</v>
      </c>
      <c r="D14" s="57" t="s">
        <v>96</v>
      </c>
      <c r="E14" s="74">
        <v>592</v>
      </c>
      <c r="F14" s="100">
        <v>493.16666666999998</v>
      </c>
      <c r="G14" s="75">
        <v>36472681.545080341</v>
      </c>
      <c r="H14" s="75">
        <v>36338057.167999998</v>
      </c>
      <c r="I14" s="75">
        <v>134624.37708034366</v>
      </c>
      <c r="J14" s="76">
        <v>3.691101706189262E-3</v>
      </c>
      <c r="K14" s="104" t="s">
        <v>211</v>
      </c>
      <c r="L14" s="77">
        <v>0</v>
      </c>
      <c r="M14" s="78">
        <v>204632.68480326235</v>
      </c>
      <c r="N14" s="92" t="s">
        <v>154</v>
      </c>
      <c r="O14" s="76" t="s">
        <v>174</v>
      </c>
      <c r="P14" s="76">
        <v>0.15029999999999999</v>
      </c>
      <c r="Q14" s="76">
        <v>0.94440000000000002</v>
      </c>
      <c r="R14" s="76">
        <v>0.84719999999999995</v>
      </c>
      <c r="S14" s="76">
        <v>0.80889999999999995</v>
      </c>
      <c r="T14" s="76">
        <v>0.83679999999999999</v>
      </c>
      <c r="U14" s="76">
        <v>0.85319999999999996</v>
      </c>
      <c r="V14" s="76">
        <v>0.88729999999999998</v>
      </c>
      <c r="W14" s="76">
        <v>1</v>
      </c>
      <c r="X14" s="76">
        <v>9.2600000000000002E-2</v>
      </c>
      <c r="Y14" s="76">
        <v>0.91410000000000002</v>
      </c>
      <c r="Z14" s="76">
        <v>0.90349999999999997</v>
      </c>
      <c r="AA14" s="76">
        <v>0.76022110027855205</v>
      </c>
      <c r="AB14" s="76">
        <v>0.86529422005570999</v>
      </c>
      <c r="AC14" s="76">
        <v>0.68878481894150401</v>
      </c>
      <c r="AD14" s="76">
        <v>0.69615250696378805</v>
      </c>
      <c r="AE14" s="76">
        <v>0.72247562674094701</v>
      </c>
      <c r="AF14" s="76">
        <v>0.78582869080779905</v>
      </c>
      <c r="AG14" s="86">
        <v>0.90554217259955705</v>
      </c>
    </row>
    <row r="15" spans="1:33" s="25" customFormat="1" ht="31.5" x14ac:dyDescent="0.25">
      <c r="A15" s="25" t="s">
        <v>42</v>
      </c>
      <c r="B15" s="55" t="s">
        <v>97</v>
      </c>
      <c r="C15" s="56" t="s">
        <v>88</v>
      </c>
      <c r="D15" s="57" t="s">
        <v>98</v>
      </c>
      <c r="E15" s="74">
        <v>494</v>
      </c>
      <c r="F15" s="100">
        <v>400.5</v>
      </c>
      <c r="G15" s="75">
        <v>33755026.518509999</v>
      </c>
      <c r="H15" s="75">
        <v>32889878.960000001</v>
      </c>
      <c r="I15" s="75">
        <v>865147.55850999802</v>
      </c>
      <c r="J15" s="76">
        <v>2.5630184530756727E-2</v>
      </c>
      <c r="K15" s="104" t="s">
        <v>207</v>
      </c>
      <c r="L15" s="77">
        <v>635883.45550484851</v>
      </c>
      <c r="M15" s="78">
        <v>203981.90975965559</v>
      </c>
      <c r="N15" s="92" t="s">
        <v>154</v>
      </c>
      <c r="O15" s="76" t="s">
        <v>174</v>
      </c>
      <c r="P15" s="76">
        <v>0.17599999999999999</v>
      </c>
      <c r="Q15" s="76">
        <v>0.96579999999999999</v>
      </c>
      <c r="R15" s="76">
        <v>0.78110000000000002</v>
      </c>
      <c r="S15" s="76">
        <v>0.74829999999999997</v>
      </c>
      <c r="T15" s="76">
        <v>0.92090000000000005</v>
      </c>
      <c r="U15" s="76">
        <v>0.91390000000000005</v>
      </c>
      <c r="V15" s="76">
        <v>0.91990000000000005</v>
      </c>
      <c r="W15" s="76">
        <v>1</v>
      </c>
      <c r="X15" s="76">
        <v>0.18990000000000001</v>
      </c>
      <c r="Y15" s="76">
        <v>0.97350000000000003</v>
      </c>
      <c r="Z15" s="76">
        <v>0.85319999999999996</v>
      </c>
      <c r="AA15" s="76">
        <v>0.74627011896431095</v>
      </c>
      <c r="AB15" s="76">
        <v>0.82139024959178897</v>
      </c>
      <c r="AC15" s="76">
        <v>0.71234196407744399</v>
      </c>
      <c r="AD15" s="76">
        <v>0.64337298810356902</v>
      </c>
      <c r="AE15" s="76">
        <v>0.752153020760439</v>
      </c>
      <c r="AF15" s="76">
        <v>0.81567763004432003</v>
      </c>
      <c r="AG15" s="86">
        <v>0.94069095636057298</v>
      </c>
    </row>
    <row r="16" spans="1:33" s="25" customFormat="1" ht="31.5" x14ac:dyDescent="0.25">
      <c r="A16" s="25" t="s">
        <v>65</v>
      </c>
      <c r="B16" s="55" t="s">
        <v>93</v>
      </c>
      <c r="C16" s="56" t="s">
        <v>88</v>
      </c>
      <c r="D16" s="57" t="s">
        <v>94</v>
      </c>
      <c r="E16" s="74">
        <v>428</v>
      </c>
      <c r="F16" s="100">
        <v>346.83333333000002</v>
      </c>
      <c r="G16" s="75">
        <v>31764096.747932661</v>
      </c>
      <c r="H16" s="75">
        <v>30454982.804000001</v>
      </c>
      <c r="I16" s="75">
        <v>1309113.9439326599</v>
      </c>
      <c r="J16" s="76">
        <v>4.1213636714472687E-2</v>
      </c>
      <c r="K16" s="104" t="s">
        <v>207</v>
      </c>
      <c r="L16" s="77">
        <v>882015.51972462982</v>
      </c>
      <c r="M16" s="78">
        <v>199496.90475365147</v>
      </c>
      <c r="N16" s="92" t="s">
        <v>154</v>
      </c>
      <c r="O16" s="76">
        <v>0.91666666666666696</v>
      </c>
      <c r="P16" s="76">
        <v>0.74509999999999998</v>
      </c>
      <c r="Q16" s="76">
        <v>0.9677</v>
      </c>
      <c r="R16" s="76">
        <v>0.88349999999999995</v>
      </c>
      <c r="S16" s="76">
        <v>0.94010000000000005</v>
      </c>
      <c r="T16" s="76">
        <v>0.96340000000000003</v>
      </c>
      <c r="U16" s="76">
        <v>0.98129999999999995</v>
      </c>
      <c r="V16" s="76">
        <v>0.93630000000000002</v>
      </c>
      <c r="W16" s="76">
        <v>1</v>
      </c>
      <c r="X16" s="76">
        <v>0.1633</v>
      </c>
      <c r="Y16" s="76">
        <v>0.97</v>
      </c>
      <c r="Z16" s="76">
        <v>0.92190000000000005</v>
      </c>
      <c r="AA16" s="76">
        <v>0.79233838786911404</v>
      </c>
      <c r="AB16" s="76">
        <v>0.882846501729183</v>
      </c>
      <c r="AC16" s="76">
        <v>0.68298217611066803</v>
      </c>
      <c r="AD16" s="76">
        <v>0.739188613993083</v>
      </c>
      <c r="AE16" s="76">
        <v>0.73657355679702097</v>
      </c>
      <c r="AF16" s="76">
        <v>0.73510242085661104</v>
      </c>
      <c r="AG16" s="86">
        <v>0.80745058454623397</v>
      </c>
    </row>
    <row r="17" spans="1:33" s="25" customFormat="1" ht="31.5" x14ac:dyDescent="0.25">
      <c r="A17" s="25" t="s">
        <v>63</v>
      </c>
      <c r="B17" s="55" t="s">
        <v>89</v>
      </c>
      <c r="C17" s="56" t="s">
        <v>88</v>
      </c>
      <c r="D17" s="57" t="s">
        <v>90</v>
      </c>
      <c r="E17" s="74">
        <v>556</v>
      </c>
      <c r="F17" s="100">
        <v>442.83333333000002</v>
      </c>
      <c r="G17" s="75">
        <v>35384140.012032658</v>
      </c>
      <c r="H17" s="75">
        <v>34614221.060999997</v>
      </c>
      <c r="I17" s="75">
        <v>769918.9510326609</v>
      </c>
      <c r="J17" s="76">
        <v>2.1758871369230503E-2</v>
      </c>
      <c r="K17" s="104" t="s">
        <v>207</v>
      </c>
      <c r="L17" s="77">
        <v>463715.7682157128</v>
      </c>
      <c r="M17" s="78">
        <v>206456.5973174423</v>
      </c>
      <c r="N17" s="92" t="s">
        <v>154</v>
      </c>
      <c r="O17" s="76">
        <v>0.81944444444444398</v>
      </c>
      <c r="P17" s="76">
        <v>0.69389999999999996</v>
      </c>
      <c r="Q17" s="76">
        <v>0.97809999999999997</v>
      </c>
      <c r="R17" s="76">
        <v>0.82930000000000004</v>
      </c>
      <c r="S17" s="76">
        <v>0.8639</v>
      </c>
      <c r="T17" s="76">
        <v>0.97209999999999996</v>
      </c>
      <c r="U17" s="76">
        <v>0.97929999999999995</v>
      </c>
      <c r="V17" s="76">
        <v>0.99060000000000004</v>
      </c>
      <c r="W17" s="76">
        <v>1</v>
      </c>
      <c r="X17" s="76">
        <v>3.3599999999999998E-2</v>
      </c>
      <c r="Y17" s="76">
        <v>0.98819999999999997</v>
      </c>
      <c r="Z17" s="76">
        <v>0.93159999999999998</v>
      </c>
      <c r="AA17" s="76">
        <v>0.67774554051149805</v>
      </c>
      <c r="AB17" s="76">
        <v>0.84934021061680598</v>
      </c>
      <c r="AC17" s="76">
        <v>0.64799054373522402</v>
      </c>
      <c r="AD17" s="76">
        <v>0.57354395013969495</v>
      </c>
      <c r="AE17" s="76">
        <v>0.65476896625832803</v>
      </c>
      <c r="AF17" s="76">
        <v>0.682093273157103</v>
      </c>
      <c r="AG17" s="86">
        <v>1.01617104465175</v>
      </c>
    </row>
    <row r="18" spans="1:33" s="25" customFormat="1" ht="31.5" x14ac:dyDescent="0.25">
      <c r="A18" s="25" t="s">
        <v>64</v>
      </c>
      <c r="B18" s="55" t="s">
        <v>91</v>
      </c>
      <c r="C18" s="56" t="s">
        <v>88</v>
      </c>
      <c r="D18" s="57" t="s">
        <v>92</v>
      </c>
      <c r="E18" s="74">
        <v>547</v>
      </c>
      <c r="F18" s="100">
        <v>469.5</v>
      </c>
      <c r="G18" s="75">
        <v>35646804.740479998</v>
      </c>
      <c r="H18" s="75">
        <v>35628431.875</v>
      </c>
      <c r="I18" s="75">
        <v>18372.865479998291</v>
      </c>
      <c r="J18" s="76">
        <v>5.1541409149455483E-4</v>
      </c>
      <c r="K18" s="104" t="s">
        <v>211</v>
      </c>
      <c r="L18" s="77">
        <v>0</v>
      </c>
      <c r="M18" s="78">
        <v>203697.31171072274</v>
      </c>
      <c r="N18" s="92" t="s">
        <v>154</v>
      </c>
      <c r="O18" s="76">
        <v>0.79166666666666696</v>
      </c>
      <c r="P18" s="76">
        <v>0.70730000000000004</v>
      </c>
      <c r="Q18" s="76">
        <v>0.98060000000000003</v>
      </c>
      <c r="R18" s="76">
        <v>0.77639999999999998</v>
      </c>
      <c r="S18" s="76">
        <v>0.88660000000000005</v>
      </c>
      <c r="T18" s="76">
        <v>0.90680000000000005</v>
      </c>
      <c r="U18" s="76">
        <v>0.94930000000000003</v>
      </c>
      <c r="V18" s="76">
        <v>0.94140000000000001</v>
      </c>
      <c r="W18" s="76">
        <v>1</v>
      </c>
      <c r="X18" s="76">
        <v>0.1026</v>
      </c>
      <c r="Y18" s="76">
        <v>0.97009999999999996</v>
      </c>
      <c r="Z18" s="76">
        <v>0.80989999999999995</v>
      </c>
      <c r="AA18" s="76">
        <v>0.688423725739162</v>
      </c>
      <c r="AB18" s="76">
        <v>0.80914746961726802</v>
      </c>
      <c r="AC18" s="76">
        <v>0.63122256484672601</v>
      </c>
      <c r="AD18" s="76">
        <v>0.619161980772719</v>
      </c>
      <c r="AE18" s="76">
        <v>0.57834572827861397</v>
      </c>
      <c r="AF18" s="76">
        <v>0.64184654453110801</v>
      </c>
      <c r="AG18" s="86">
        <v>1.0048614646760099</v>
      </c>
    </row>
    <row r="19" spans="1:33" s="25" customFormat="1" ht="31.5" x14ac:dyDescent="0.25">
      <c r="A19" s="25" t="s">
        <v>50</v>
      </c>
      <c r="B19" s="55" t="s">
        <v>117</v>
      </c>
      <c r="C19" s="56" t="s">
        <v>100</v>
      </c>
      <c r="D19" s="57" t="s">
        <v>132</v>
      </c>
      <c r="E19" s="74">
        <v>793</v>
      </c>
      <c r="F19" s="100">
        <v>647.41666667000004</v>
      </c>
      <c r="G19" s="75">
        <v>48576641.031467341</v>
      </c>
      <c r="H19" s="75">
        <v>47411777.832000002</v>
      </c>
      <c r="I19" s="75">
        <v>1164863.1994673386</v>
      </c>
      <c r="J19" s="76">
        <v>2.397990422418781E-2</v>
      </c>
      <c r="K19" s="104" t="s">
        <v>207</v>
      </c>
      <c r="L19" s="77">
        <v>856174.45160849392</v>
      </c>
      <c r="M19" s="78">
        <v>265899.14233203977</v>
      </c>
      <c r="N19" s="92" t="s">
        <v>154</v>
      </c>
      <c r="O19" s="76" t="s">
        <v>174</v>
      </c>
      <c r="P19" s="76">
        <v>0.15529999999999999</v>
      </c>
      <c r="Q19" s="76">
        <v>0.69010000000000005</v>
      </c>
      <c r="R19" s="76">
        <v>0.72260000000000002</v>
      </c>
      <c r="S19" s="76">
        <v>0.50849999999999995</v>
      </c>
      <c r="T19" s="76">
        <v>0.63160000000000005</v>
      </c>
      <c r="U19" s="76">
        <v>0.72509999999999997</v>
      </c>
      <c r="V19" s="76">
        <v>0.65690000000000004</v>
      </c>
      <c r="W19" s="76">
        <v>1</v>
      </c>
      <c r="X19" s="76">
        <v>0</v>
      </c>
      <c r="Y19" s="76">
        <v>0.88560000000000005</v>
      </c>
      <c r="Z19" s="76">
        <v>0.193</v>
      </c>
      <c r="AA19" s="76">
        <v>0.68364579069450104</v>
      </c>
      <c r="AB19" s="76">
        <v>0.75923181880201895</v>
      </c>
      <c r="AC19" s="76">
        <v>0.56457770500750404</v>
      </c>
      <c r="AD19" s="76">
        <v>0.59238095238095201</v>
      </c>
      <c r="AE19" s="76">
        <v>0.53977077363896797</v>
      </c>
      <c r="AF19" s="76">
        <v>0.61650429799426898</v>
      </c>
      <c r="AG19" s="86">
        <v>0.834623722190451</v>
      </c>
    </row>
    <row r="20" spans="1:33" s="25" customFormat="1" ht="31.5" x14ac:dyDescent="0.25">
      <c r="A20" s="25" t="s">
        <v>54</v>
      </c>
      <c r="B20" s="55" t="s">
        <v>121</v>
      </c>
      <c r="C20" s="56" t="s">
        <v>100</v>
      </c>
      <c r="D20" s="57" t="s">
        <v>136</v>
      </c>
      <c r="E20" s="74">
        <v>724</v>
      </c>
      <c r="F20" s="100">
        <v>589.41666667000004</v>
      </c>
      <c r="G20" s="75">
        <v>44927970.358117342</v>
      </c>
      <c r="H20" s="75">
        <v>44460902.866999999</v>
      </c>
      <c r="I20" s="75">
        <v>467067.49111734331</v>
      </c>
      <c r="J20" s="76">
        <v>1.0395917896899967E-2</v>
      </c>
      <c r="K20" s="104" t="s">
        <v>207</v>
      </c>
      <c r="L20" s="77">
        <v>343294.60597124731</v>
      </c>
      <c r="M20" s="78">
        <v>254261.2655286938</v>
      </c>
      <c r="N20" s="92" t="s">
        <v>154</v>
      </c>
      <c r="O20" s="76" t="s">
        <v>174</v>
      </c>
      <c r="P20" s="76">
        <v>0.20880000000000001</v>
      </c>
      <c r="Q20" s="76">
        <v>0.69169999999999998</v>
      </c>
      <c r="R20" s="76">
        <v>0.78590000000000004</v>
      </c>
      <c r="S20" s="76">
        <v>0.62529999999999997</v>
      </c>
      <c r="T20" s="76">
        <v>0.89319999999999999</v>
      </c>
      <c r="U20" s="76">
        <v>0.77370000000000005</v>
      </c>
      <c r="V20" s="76">
        <v>0.95130000000000003</v>
      </c>
      <c r="W20" s="76">
        <v>1</v>
      </c>
      <c r="X20" s="76">
        <v>0</v>
      </c>
      <c r="Y20" s="76">
        <v>0.94889999999999997</v>
      </c>
      <c r="Z20" s="76">
        <v>0.36890000000000001</v>
      </c>
      <c r="AA20" s="76">
        <v>0.72488845261467105</v>
      </c>
      <c r="AB20" s="76">
        <v>0.77490630019632301</v>
      </c>
      <c r="AC20" s="76">
        <v>0.631333214349456</v>
      </c>
      <c r="AD20" s="76">
        <v>0.57965732643226797</v>
      </c>
      <c r="AE20" s="76">
        <v>0.60526146707121198</v>
      </c>
      <c r="AF20" s="76">
        <v>0.65325004461895397</v>
      </c>
      <c r="AG20" s="86">
        <v>1.05431321700247</v>
      </c>
    </row>
    <row r="21" spans="1:33" s="25" customFormat="1" ht="31.5" x14ac:dyDescent="0.25">
      <c r="A21" s="25" t="s">
        <v>62</v>
      </c>
      <c r="B21" s="55" t="s">
        <v>151</v>
      </c>
      <c r="C21" s="56" t="s">
        <v>100</v>
      </c>
      <c r="D21" s="57" t="s">
        <v>142</v>
      </c>
      <c r="E21" s="74">
        <v>553</v>
      </c>
      <c r="F21" s="100">
        <v>433.16666666999998</v>
      </c>
      <c r="G21" s="75">
        <v>31344745.077367336</v>
      </c>
      <c r="H21" s="75">
        <v>31970429.522999998</v>
      </c>
      <c r="I21" s="75">
        <v>-625684.44563266262</v>
      </c>
      <c r="J21" s="76">
        <v>-1.9961382492928358E-2</v>
      </c>
      <c r="K21" s="104" t="s">
        <v>206</v>
      </c>
      <c r="L21" s="77">
        <v>-312842.22281633131</v>
      </c>
      <c r="M21" s="78">
        <v>170249.60921954736</v>
      </c>
      <c r="N21" s="92" t="s">
        <v>154</v>
      </c>
      <c r="O21" s="76" t="s">
        <v>174</v>
      </c>
      <c r="P21" s="76">
        <v>0.24429999999999999</v>
      </c>
      <c r="Q21" s="76">
        <v>0.78739999999999999</v>
      </c>
      <c r="R21" s="76">
        <v>0.79800000000000004</v>
      </c>
      <c r="S21" s="76">
        <v>0.79139999999999999</v>
      </c>
      <c r="T21" s="76">
        <v>0.83640000000000003</v>
      </c>
      <c r="U21" s="76">
        <v>0.80789999999999995</v>
      </c>
      <c r="V21" s="76">
        <v>0.9768</v>
      </c>
      <c r="W21" s="76">
        <v>1</v>
      </c>
      <c r="X21" s="76">
        <v>5.8799999999999998E-2</v>
      </c>
      <c r="Y21" s="76">
        <v>0.96360000000000001</v>
      </c>
      <c r="Z21" s="76">
        <v>0.43319999999999997</v>
      </c>
      <c r="AA21" s="76">
        <v>0.67909997831273095</v>
      </c>
      <c r="AB21" s="76">
        <v>0.78586206896551702</v>
      </c>
      <c r="AC21" s="76">
        <v>0.63815441335935796</v>
      </c>
      <c r="AD21" s="76">
        <v>0.54644762524398205</v>
      </c>
      <c r="AE21" s="76">
        <v>0.57729559748427695</v>
      </c>
      <c r="AF21" s="76">
        <v>0.64686185209282199</v>
      </c>
      <c r="AG21" s="86">
        <v>0.97788178596047404</v>
      </c>
    </row>
    <row r="22" spans="1:33" s="25" customFormat="1" ht="31.5" x14ac:dyDescent="0.25">
      <c r="A22" s="25" t="s">
        <v>60</v>
      </c>
      <c r="B22" s="55" t="s">
        <v>149</v>
      </c>
      <c r="C22" s="56" t="s">
        <v>100</v>
      </c>
      <c r="D22" s="57" t="s">
        <v>140</v>
      </c>
      <c r="E22" s="74">
        <v>1406</v>
      </c>
      <c r="F22" s="100">
        <v>1156.3333333</v>
      </c>
      <c r="G22" s="75">
        <v>85186254.709726587</v>
      </c>
      <c r="H22" s="75">
        <v>83124121.702999994</v>
      </c>
      <c r="I22" s="75">
        <v>2062133.0067265928</v>
      </c>
      <c r="J22" s="76">
        <v>2.4207344409650843E-2</v>
      </c>
      <c r="K22" s="104" t="s">
        <v>207</v>
      </c>
      <c r="L22" s="77">
        <v>1515667.7599440457</v>
      </c>
      <c r="M22" s="78">
        <v>465768.59954513609</v>
      </c>
      <c r="N22" s="92" t="s">
        <v>154</v>
      </c>
      <c r="O22" s="76" t="s">
        <v>174</v>
      </c>
      <c r="P22" s="76">
        <v>0.13</v>
      </c>
      <c r="Q22" s="76">
        <v>0.71730000000000005</v>
      </c>
      <c r="R22" s="76">
        <v>0.78349999999999997</v>
      </c>
      <c r="S22" s="76">
        <v>0.66910000000000003</v>
      </c>
      <c r="T22" s="76">
        <v>0.80049999999999999</v>
      </c>
      <c r="U22" s="76">
        <v>0.79810000000000003</v>
      </c>
      <c r="V22" s="76">
        <v>0.90269999999999995</v>
      </c>
      <c r="W22" s="76">
        <v>1</v>
      </c>
      <c r="X22" s="76">
        <v>0.1429</v>
      </c>
      <c r="Y22" s="76">
        <v>0.90749999999999997</v>
      </c>
      <c r="Z22" s="76">
        <v>0.19220000000000001</v>
      </c>
      <c r="AA22" s="76">
        <v>0.58419337483667699</v>
      </c>
      <c r="AB22" s="76">
        <v>0.78873491660902295</v>
      </c>
      <c r="AC22" s="76">
        <v>0.57353777572822995</v>
      </c>
      <c r="AD22" s="76">
        <v>0.46952117439090002</v>
      </c>
      <c r="AE22" s="76">
        <v>0.54123818307585903</v>
      </c>
      <c r="AF22" s="76">
        <v>0.60107754976558303</v>
      </c>
      <c r="AG22" s="86">
        <v>0.92156934241268595</v>
      </c>
    </row>
    <row r="23" spans="1:33" s="25" customFormat="1" ht="31.5" x14ac:dyDescent="0.25">
      <c r="A23" s="25" t="s">
        <v>53</v>
      </c>
      <c r="B23" s="55" t="s">
        <v>120</v>
      </c>
      <c r="C23" s="56" t="s">
        <v>100</v>
      </c>
      <c r="D23" s="57" t="s">
        <v>135</v>
      </c>
      <c r="E23" s="74">
        <v>1457</v>
      </c>
      <c r="F23" s="100">
        <v>1210.8333333</v>
      </c>
      <c r="G23" s="75">
        <v>93443767.414326593</v>
      </c>
      <c r="H23" s="75">
        <v>95870177.456</v>
      </c>
      <c r="I23" s="75">
        <v>-2426410.041673407</v>
      </c>
      <c r="J23" s="76">
        <v>-2.5966526273654877E-2</v>
      </c>
      <c r="K23" s="104" t="s">
        <v>206</v>
      </c>
      <c r="L23" s="77">
        <v>-1213205.0208367035</v>
      </c>
      <c r="M23" s="78">
        <v>551201.00608573854</v>
      </c>
      <c r="N23" s="92" t="s">
        <v>154</v>
      </c>
      <c r="O23" s="76" t="s">
        <v>174</v>
      </c>
      <c r="P23" s="76">
        <v>0.2092</v>
      </c>
      <c r="Q23" s="76">
        <v>0.67400000000000004</v>
      </c>
      <c r="R23" s="76">
        <v>0.85399999999999998</v>
      </c>
      <c r="S23" s="76">
        <v>0.72260000000000002</v>
      </c>
      <c r="T23" s="76">
        <v>0.76400000000000001</v>
      </c>
      <c r="U23" s="76">
        <v>0.92210000000000003</v>
      </c>
      <c r="V23" s="76">
        <v>0.96109999999999995</v>
      </c>
      <c r="W23" s="76">
        <v>1</v>
      </c>
      <c r="X23" s="76">
        <v>0.1333</v>
      </c>
      <c r="Y23" s="76">
        <v>0.89780000000000004</v>
      </c>
      <c r="Z23" s="76">
        <v>6.3299999999999995E-2</v>
      </c>
      <c r="AA23" s="76">
        <v>0.69992107673877801</v>
      </c>
      <c r="AB23" s="76">
        <v>0.79924600098654097</v>
      </c>
      <c r="AC23" s="76">
        <v>0.58693044887604795</v>
      </c>
      <c r="AD23" s="76">
        <v>0.62359382707349698</v>
      </c>
      <c r="AE23" s="76">
        <v>0.59427101684165995</v>
      </c>
      <c r="AF23" s="76">
        <v>0.631245860052146</v>
      </c>
      <c r="AG23" s="86">
        <v>0.99849617138096203</v>
      </c>
    </row>
    <row r="24" spans="1:33" s="25" customFormat="1" ht="31.5" x14ac:dyDescent="0.25">
      <c r="A24" s="25" t="s">
        <v>74</v>
      </c>
      <c r="B24" s="55" t="s">
        <v>110</v>
      </c>
      <c r="C24" s="56" t="s">
        <v>100</v>
      </c>
      <c r="D24" s="57" t="s">
        <v>111</v>
      </c>
      <c r="E24" s="74">
        <v>1225</v>
      </c>
      <c r="F24" s="100">
        <v>1026.5</v>
      </c>
      <c r="G24" s="75">
        <v>73511066.830649987</v>
      </c>
      <c r="H24" s="75">
        <v>72679072.150999993</v>
      </c>
      <c r="I24" s="75">
        <v>831994.67964999378</v>
      </c>
      <c r="J24" s="76">
        <v>1.1317951371413082E-2</v>
      </c>
      <c r="K24" s="104" t="s">
        <v>207</v>
      </c>
      <c r="L24" s="77">
        <v>492610.18324276747</v>
      </c>
      <c r="M24" s="78">
        <v>397448.8237117976</v>
      </c>
      <c r="N24" s="92" t="s">
        <v>154</v>
      </c>
      <c r="O24" s="76">
        <v>0.80555555555555602</v>
      </c>
      <c r="P24" s="76">
        <v>0.2482</v>
      </c>
      <c r="Q24" s="76">
        <v>0.62760000000000005</v>
      </c>
      <c r="R24" s="76">
        <v>0.73719999999999997</v>
      </c>
      <c r="S24" s="76">
        <v>0.64959999999999996</v>
      </c>
      <c r="T24" s="76">
        <v>0.88319999999999999</v>
      </c>
      <c r="U24" s="76">
        <v>0.9002</v>
      </c>
      <c r="V24" s="76">
        <v>0.95379999999999998</v>
      </c>
      <c r="W24" s="76">
        <v>1</v>
      </c>
      <c r="X24" s="76">
        <v>7.6899999999999996E-2</v>
      </c>
      <c r="Y24" s="76">
        <v>0.96109999999999995</v>
      </c>
      <c r="Z24" s="76">
        <v>0.51819999999999999</v>
      </c>
      <c r="AA24" s="76">
        <v>0.67062441434534503</v>
      </c>
      <c r="AB24" s="76">
        <v>0.77885339466734804</v>
      </c>
      <c r="AC24" s="76">
        <v>0.57854416900928496</v>
      </c>
      <c r="AD24" s="76">
        <v>0.578531391089531</v>
      </c>
      <c r="AE24" s="76">
        <v>0.53934321492461001</v>
      </c>
      <c r="AF24" s="76">
        <v>0.60422267654825801</v>
      </c>
      <c r="AG24" s="86">
        <v>0.979219420252603</v>
      </c>
    </row>
    <row r="25" spans="1:33" s="25" customFormat="1" ht="31.5" x14ac:dyDescent="0.25">
      <c r="A25" s="25" t="s">
        <v>68</v>
      </c>
      <c r="B25" s="55" t="s">
        <v>104</v>
      </c>
      <c r="C25" s="56" t="s">
        <v>100</v>
      </c>
      <c r="D25" s="57" t="s">
        <v>105</v>
      </c>
      <c r="E25" s="74">
        <v>4340</v>
      </c>
      <c r="F25" s="100">
        <v>3561.5833333</v>
      </c>
      <c r="G25" s="75">
        <v>309598244.03432661</v>
      </c>
      <c r="H25" s="75">
        <v>293647774.49000001</v>
      </c>
      <c r="I25" s="75">
        <v>15950469.544326603</v>
      </c>
      <c r="J25" s="76">
        <v>5.1519896677960808E-2</v>
      </c>
      <c r="K25" s="104" t="s">
        <v>207</v>
      </c>
      <c r="L25" s="77">
        <v>8955524.0462417081</v>
      </c>
      <c r="M25" s="78">
        <v>1881358.0203748345</v>
      </c>
      <c r="N25" s="92" t="s">
        <v>154</v>
      </c>
      <c r="O25" s="76">
        <v>0.76388888888888895</v>
      </c>
      <c r="P25" s="76">
        <v>0.22140000000000001</v>
      </c>
      <c r="Q25" s="76">
        <v>0.71779999999999999</v>
      </c>
      <c r="R25" s="76">
        <v>0.72019999999999995</v>
      </c>
      <c r="S25" s="76">
        <v>0.65210000000000001</v>
      </c>
      <c r="T25" s="76">
        <v>0.9002</v>
      </c>
      <c r="U25" s="76">
        <v>0.9173</v>
      </c>
      <c r="V25" s="76">
        <v>0.96109999999999995</v>
      </c>
      <c r="W25" s="76">
        <v>1</v>
      </c>
      <c r="X25" s="76">
        <v>0</v>
      </c>
      <c r="Y25" s="76">
        <v>0.94399999999999995</v>
      </c>
      <c r="Z25" s="76">
        <v>0.19220000000000001</v>
      </c>
      <c r="AA25" s="76">
        <v>0.65960885518590995</v>
      </c>
      <c r="AB25" s="76">
        <v>0.76584344422700601</v>
      </c>
      <c r="AC25" s="76">
        <v>0.61704354207436396</v>
      </c>
      <c r="AD25" s="76">
        <v>0.57468713307240704</v>
      </c>
      <c r="AE25" s="76">
        <v>0.59576859099804302</v>
      </c>
      <c r="AF25" s="76">
        <v>0.65456531311154598</v>
      </c>
      <c r="AG25" s="86">
        <v>0.76600481932853604</v>
      </c>
    </row>
    <row r="26" spans="1:33" s="25" customFormat="1" ht="31.5" x14ac:dyDescent="0.25">
      <c r="A26" s="25" t="s">
        <v>72</v>
      </c>
      <c r="B26" s="55" t="s">
        <v>106</v>
      </c>
      <c r="C26" s="56" t="s">
        <v>100</v>
      </c>
      <c r="D26" s="57" t="s">
        <v>107</v>
      </c>
      <c r="E26" s="74">
        <v>968</v>
      </c>
      <c r="F26" s="100">
        <v>807</v>
      </c>
      <c r="G26" s="75">
        <v>63853019.737199999</v>
      </c>
      <c r="H26" s="75">
        <v>61790866.652000003</v>
      </c>
      <c r="I26" s="75">
        <v>2062153.0851999968</v>
      </c>
      <c r="J26" s="76">
        <v>3.2295310287394463E-2</v>
      </c>
      <c r="K26" s="104" t="s">
        <v>207</v>
      </c>
      <c r="L26" s="77">
        <v>1157813.0342945815</v>
      </c>
      <c r="M26" s="78">
        <v>371391.36751832813</v>
      </c>
      <c r="N26" s="92" t="s">
        <v>154</v>
      </c>
      <c r="O26" s="76">
        <v>0.76388888888888895</v>
      </c>
      <c r="P26" s="76">
        <v>0.10979999999999999</v>
      </c>
      <c r="Q26" s="76">
        <v>0.72789999999999999</v>
      </c>
      <c r="R26" s="76">
        <v>0.81269999999999998</v>
      </c>
      <c r="S26" s="76">
        <v>0.65210000000000001</v>
      </c>
      <c r="T26" s="76">
        <v>0.91239999999999999</v>
      </c>
      <c r="U26" s="76">
        <v>0.91969999999999996</v>
      </c>
      <c r="V26" s="76">
        <v>0.99029999999999996</v>
      </c>
      <c r="W26" s="76">
        <v>1</v>
      </c>
      <c r="X26" s="76">
        <v>0.1111</v>
      </c>
      <c r="Y26" s="76">
        <v>0.97570000000000001</v>
      </c>
      <c r="Z26" s="76">
        <v>0.55720000000000003</v>
      </c>
      <c r="AA26" s="76">
        <v>0.64719398875760004</v>
      </c>
      <c r="AB26" s="76">
        <v>0.74603074452219797</v>
      </c>
      <c r="AC26" s="76">
        <v>0.53310083744407499</v>
      </c>
      <c r="AD26" s="76">
        <v>0.554750487553057</v>
      </c>
      <c r="AE26" s="76">
        <v>0.50918435241482196</v>
      </c>
      <c r="AF26" s="76">
        <v>0.52935987151542996</v>
      </c>
      <c r="AG26" s="86">
        <v>1.05345758762788</v>
      </c>
    </row>
    <row r="27" spans="1:33" s="25" customFormat="1" ht="31.5" x14ac:dyDescent="0.25">
      <c r="A27" s="25" t="s">
        <v>73</v>
      </c>
      <c r="B27" s="55" t="s">
        <v>109</v>
      </c>
      <c r="C27" s="56" t="s">
        <v>100</v>
      </c>
      <c r="D27" s="57" t="s">
        <v>108</v>
      </c>
      <c r="E27" s="74">
        <v>2514</v>
      </c>
      <c r="F27" s="100">
        <v>2123.8333333</v>
      </c>
      <c r="G27" s="75">
        <v>174430598.83912662</v>
      </c>
      <c r="H27" s="75">
        <v>165628699.71000001</v>
      </c>
      <c r="I27" s="75">
        <v>8801899.1291266084</v>
      </c>
      <c r="J27" s="76">
        <v>5.0460751655415692E-2</v>
      </c>
      <c r="K27" s="104" t="s">
        <v>207</v>
      </c>
      <c r="L27" s="77">
        <v>5211457.7760370495</v>
      </c>
      <c r="M27" s="78">
        <v>1031460.4757340252</v>
      </c>
      <c r="N27" s="92" t="s">
        <v>154</v>
      </c>
      <c r="O27" s="76">
        <v>0.80555555555555602</v>
      </c>
      <c r="P27" s="76">
        <v>0.25790000000000002</v>
      </c>
      <c r="Q27" s="76">
        <v>0.66669999999999996</v>
      </c>
      <c r="R27" s="76">
        <v>0.83209999999999995</v>
      </c>
      <c r="S27" s="76">
        <v>0.69340000000000002</v>
      </c>
      <c r="T27" s="76">
        <v>0.89049999999999996</v>
      </c>
      <c r="U27" s="76">
        <v>0.92459999999999998</v>
      </c>
      <c r="V27" s="76">
        <v>0.96589999999999998</v>
      </c>
      <c r="W27" s="76">
        <v>1</v>
      </c>
      <c r="X27" s="76">
        <v>0</v>
      </c>
      <c r="Y27" s="76">
        <v>0.95860000000000001</v>
      </c>
      <c r="Z27" s="76">
        <v>0.2238</v>
      </c>
      <c r="AA27" s="76">
        <v>0.684519238591068</v>
      </c>
      <c r="AB27" s="76">
        <v>0.76779345969250801</v>
      </c>
      <c r="AC27" s="76">
        <v>0.59927560400227797</v>
      </c>
      <c r="AD27" s="76">
        <v>0.60691165704059202</v>
      </c>
      <c r="AE27" s="76">
        <v>0.58993776946229604</v>
      </c>
      <c r="AF27" s="76">
        <v>0.65033962417636004</v>
      </c>
      <c r="AG27" s="86">
        <v>0.94706791559940995</v>
      </c>
    </row>
    <row r="28" spans="1:33" s="25" customFormat="1" ht="31.5" x14ac:dyDescent="0.25">
      <c r="A28" s="25" t="s">
        <v>61</v>
      </c>
      <c r="B28" s="55" t="s">
        <v>150</v>
      </c>
      <c r="C28" s="56" t="s">
        <v>100</v>
      </c>
      <c r="D28" s="57" t="s">
        <v>141</v>
      </c>
      <c r="E28" s="74">
        <v>1151</v>
      </c>
      <c r="F28" s="100">
        <v>958.58333332999996</v>
      </c>
      <c r="G28" s="75">
        <v>78268561.764932662</v>
      </c>
      <c r="H28" s="75">
        <v>75293160.304000005</v>
      </c>
      <c r="I28" s="75">
        <v>2975401.4609326571</v>
      </c>
      <c r="J28" s="76">
        <v>3.8015282175093597E-2</v>
      </c>
      <c r="K28" s="104" t="s">
        <v>207</v>
      </c>
      <c r="L28" s="77">
        <v>2186920.0737855029</v>
      </c>
      <c r="M28" s="78">
        <v>455957.79277047515</v>
      </c>
      <c r="N28" s="92" t="s">
        <v>154</v>
      </c>
      <c r="O28" s="76" t="s">
        <v>174</v>
      </c>
      <c r="P28" s="76">
        <v>0.26719999999999999</v>
      </c>
      <c r="Q28" s="76">
        <v>0.67359999999999998</v>
      </c>
      <c r="R28" s="76">
        <v>0.74450000000000005</v>
      </c>
      <c r="S28" s="76">
        <v>0.73240000000000005</v>
      </c>
      <c r="T28" s="76">
        <v>0.82</v>
      </c>
      <c r="U28" s="76">
        <v>0.86370000000000002</v>
      </c>
      <c r="V28" s="76">
        <v>0.95620000000000005</v>
      </c>
      <c r="W28" s="76">
        <v>1</v>
      </c>
      <c r="X28" s="76">
        <v>0.21740000000000001</v>
      </c>
      <c r="Y28" s="76">
        <v>0.9708</v>
      </c>
      <c r="Z28" s="76">
        <v>0.33329999999999999</v>
      </c>
      <c r="AA28" s="76">
        <v>0.63776327587924697</v>
      </c>
      <c r="AB28" s="76">
        <v>0.78731393842781705</v>
      </c>
      <c r="AC28" s="76">
        <v>0.60426521869084404</v>
      </c>
      <c r="AD28" s="76">
        <v>0.52435090166384402</v>
      </c>
      <c r="AE28" s="76">
        <v>0.58812194878947899</v>
      </c>
      <c r="AF28" s="76">
        <v>0.65288233535917095</v>
      </c>
      <c r="AG28" s="86">
        <v>0.86135210738489298</v>
      </c>
    </row>
    <row r="29" spans="1:33" s="25" customFormat="1" ht="31.5" x14ac:dyDescent="0.25">
      <c r="A29" s="25" t="s">
        <v>57</v>
      </c>
      <c r="B29" s="55" t="s">
        <v>124</v>
      </c>
      <c r="C29" s="56" t="s">
        <v>100</v>
      </c>
      <c r="D29" s="57" t="s">
        <v>98</v>
      </c>
      <c r="E29" s="74">
        <v>119</v>
      </c>
      <c r="F29" s="100">
        <v>96.25</v>
      </c>
      <c r="G29" s="75">
        <v>8159759.8155200006</v>
      </c>
      <c r="H29" s="75">
        <v>7935158.9576000003</v>
      </c>
      <c r="I29" s="75">
        <v>224600.85792000033</v>
      </c>
      <c r="J29" s="76">
        <v>2.7525425134794498E-2</v>
      </c>
      <c r="K29" s="104" t="s">
        <v>211</v>
      </c>
      <c r="L29" s="77">
        <v>0</v>
      </c>
      <c r="M29" s="78">
        <v>49202.574353879318</v>
      </c>
      <c r="N29" s="92" t="s">
        <v>154</v>
      </c>
      <c r="O29" s="76" t="s">
        <v>174</v>
      </c>
      <c r="P29" s="76">
        <v>0.21879999999999999</v>
      </c>
      <c r="Q29" s="76">
        <v>0.4516</v>
      </c>
      <c r="R29" s="76">
        <v>0.72</v>
      </c>
      <c r="S29" s="76">
        <v>0.54669999999999996</v>
      </c>
      <c r="T29" s="76">
        <v>0.86050000000000004</v>
      </c>
      <c r="U29" s="76">
        <v>0.86670000000000003</v>
      </c>
      <c r="V29" s="76">
        <v>0.97330000000000005</v>
      </c>
      <c r="W29" s="76">
        <v>1</v>
      </c>
      <c r="X29" s="76">
        <v>0</v>
      </c>
      <c r="Y29" s="76">
        <v>0.97330000000000005</v>
      </c>
      <c r="Z29" s="76">
        <v>7.6899999999999996E-2</v>
      </c>
      <c r="AA29" s="76">
        <v>0.68119383825417201</v>
      </c>
      <c r="AB29" s="76">
        <v>0.84530166880616198</v>
      </c>
      <c r="AC29" s="76">
        <v>0.69295250320924295</v>
      </c>
      <c r="AD29" s="76">
        <v>0.62177150192554598</v>
      </c>
      <c r="AE29" s="76">
        <v>0.71967907573812595</v>
      </c>
      <c r="AF29" s="76">
        <v>0.75700898587933296</v>
      </c>
      <c r="AG29" s="86">
        <v>1.1056240246259901</v>
      </c>
    </row>
    <row r="30" spans="1:33" s="25" customFormat="1" ht="31.5" x14ac:dyDescent="0.25">
      <c r="A30" s="25" t="s">
        <v>55</v>
      </c>
      <c r="B30" s="55" t="s">
        <v>122</v>
      </c>
      <c r="C30" s="56" t="s">
        <v>100</v>
      </c>
      <c r="D30" s="57" t="s">
        <v>137</v>
      </c>
      <c r="E30" s="74">
        <v>705</v>
      </c>
      <c r="F30" s="100">
        <v>585.66666667000004</v>
      </c>
      <c r="G30" s="75">
        <v>42049763.878107339</v>
      </c>
      <c r="H30" s="75">
        <v>41467423.626999997</v>
      </c>
      <c r="I30" s="75">
        <v>582340.25110734254</v>
      </c>
      <c r="J30" s="76">
        <v>1.3848835222842486E-2</v>
      </c>
      <c r="K30" s="104" t="s">
        <v>207</v>
      </c>
      <c r="L30" s="77">
        <v>428020.08456389676</v>
      </c>
      <c r="M30" s="78">
        <v>225849.48854765296</v>
      </c>
      <c r="N30" s="92" t="s">
        <v>154</v>
      </c>
      <c r="O30" s="76" t="s">
        <v>174</v>
      </c>
      <c r="P30" s="76">
        <v>0.1429</v>
      </c>
      <c r="Q30" s="76">
        <v>0.69120000000000004</v>
      </c>
      <c r="R30" s="76">
        <v>0.83940000000000003</v>
      </c>
      <c r="S30" s="76">
        <v>0.55959999999999999</v>
      </c>
      <c r="T30" s="76">
        <v>0.89370000000000005</v>
      </c>
      <c r="U30" s="76">
        <v>0.79320000000000002</v>
      </c>
      <c r="V30" s="76">
        <v>0.90269999999999995</v>
      </c>
      <c r="W30" s="76">
        <v>1</v>
      </c>
      <c r="X30" s="76">
        <v>0.25</v>
      </c>
      <c r="Y30" s="76">
        <v>0.96840000000000004</v>
      </c>
      <c r="Z30" s="76">
        <v>3.2599999999999997E-2</v>
      </c>
      <c r="AA30" s="76">
        <v>0.63501852126240899</v>
      </c>
      <c r="AB30" s="76">
        <v>0.79160468217513702</v>
      </c>
      <c r="AC30" s="76">
        <v>0.55514002074381397</v>
      </c>
      <c r="AD30" s="76">
        <v>0.52782338124166495</v>
      </c>
      <c r="AE30" s="76">
        <v>0.53212624092458105</v>
      </c>
      <c r="AF30" s="76">
        <v>0.58179285820121496</v>
      </c>
      <c r="AG30" s="86">
        <v>0.89521028479789799</v>
      </c>
    </row>
    <row r="31" spans="1:33" s="25" customFormat="1" ht="31.5" x14ac:dyDescent="0.25">
      <c r="A31" s="25" t="s">
        <v>52</v>
      </c>
      <c r="B31" s="55" t="s">
        <v>119</v>
      </c>
      <c r="C31" s="56" t="s">
        <v>100</v>
      </c>
      <c r="D31" s="57" t="s">
        <v>134</v>
      </c>
      <c r="E31" s="74">
        <v>1612</v>
      </c>
      <c r="F31" s="100">
        <v>1278.75</v>
      </c>
      <c r="G31" s="75">
        <v>109986732.998</v>
      </c>
      <c r="H31" s="75">
        <v>111739221.77</v>
      </c>
      <c r="I31" s="75">
        <v>-1752488.7719999999</v>
      </c>
      <c r="J31" s="76">
        <v>-1.5933637850956691E-2</v>
      </c>
      <c r="K31" s="104" t="s">
        <v>206</v>
      </c>
      <c r="L31" s="77">
        <v>-876244.38599999994</v>
      </c>
      <c r="M31" s="78">
        <v>711925.05214813352</v>
      </c>
      <c r="N31" s="92" t="s">
        <v>154</v>
      </c>
      <c r="O31" s="76" t="s">
        <v>174</v>
      </c>
      <c r="P31" s="76">
        <v>0.1192</v>
      </c>
      <c r="Q31" s="76">
        <v>0.61799999999999999</v>
      </c>
      <c r="R31" s="76">
        <v>0.75429999999999997</v>
      </c>
      <c r="S31" s="76">
        <v>0.55469999999999997</v>
      </c>
      <c r="T31" s="76">
        <v>0.77859999999999996</v>
      </c>
      <c r="U31" s="76">
        <v>0.8589</v>
      </c>
      <c r="V31" s="76">
        <v>0.90749999999999997</v>
      </c>
      <c r="W31" s="76">
        <v>1</v>
      </c>
      <c r="X31" s="76">
        <v>0</v>
      </c>
      <c r="Y31" s="76">
        <v>0.9294</v>
      </c>
      <c r="Z31" s="76">
        <v>0.1046</v>
      </c>
      <c r="AA31" s="76">
        <v>0.67691927632057003</v>
      </c>
      <c r="AB31" s="76">
        <v>0.76642447140884995</v>
      </c>
      <c r="AC31" s="76">
        <v>0.60887015912228404</v>
      </c>
      <c r="AD31" s="76">
        <v>0.58646806655525696</v>
      </c>
      <c r="AE31" s="76">
        <v>0.57072658577345003</v>
      </c>
      <c r="AF31" s="76">
        <v>0.62307491099324297</v>
      </c>
      <c r="AG31" s="86">
        <v>1.0168927193122801</v>
      </c>
    </row>
    <row r="32" spans="1:33" s="25" customFormat="1" ht="31.5" x14ac:dyDescent="0.25">
      <c r="A32" s="25" t="s">
        <v>46</v>
      </c>
      <c r="B32" s="55" t="s">
        <v>113</v>
      </c>
      <c r="C32" s="56" t="s">
        <v>100</v>
      </c>
      <c r="D32" s="57" t="s">
        <v>128</v>
      </c>
      <c r="E32" s="74">
        <v>1387</v>
      </c>
      <c r="F32" s="100">
        <v>1148.3333333</v>
      </c>
      <c r="G32" s="75">
        <v>98150385.616826594</v>
      </c>
      <c r="H32" s="75">
        <v>93919734.526999995</v>
      </c>
      <c r="I32" s="75">
        <v>4230651.0898265988</v>
      </c>
      <c r="J32" s="76">
        <v>4.3103764322870976E-2</v>
      </c>
      <c r="K32" s="104" t="s">
        <v>207</v>
      </c>
      <c r="L32" s="77">
        <v>3109528.5510225501</v>
      </c>
      <c r="M32" s="78">
        <v>596266.04646806419</v>
      </c>
      <c r="N32" s="92" t="s">
        <v>154</v>
      </c>
      <c r="O32" s="76" t="s">
        <v>174</v>
      </c>
      <c r="P32" s="76">
        <v>0.17030000000000001</v>
      </c>
      <c r="Q32" s="76">
        <v>0.71050000000000002</v>
      </c>
      <c r="R32" s="76">
        <v>0.7762</v>
      </c>
      <c r="S32" s="76">
        <v>0.65449999999999997</v>
      </c>
      <c r="T32" s="76">
        <v>0.90749999999999997</v>
      </c>
      <c r="U32" s="76">
        <v>0.8175</v>
      </c>
      <c r="V32" s="76">
        <v>0.93669999999999998</v>
      </c>
      <c r="W32" s="76">
        <v>1</v>
      </c>
      <c r="X32" s="76">
        <v>0</v>
      </c>
      <c r="Y32" s="76">
        <v>0.98780000000000001</v>
      </c>
      <c r="Z32" s="76">
        <v>5.11E-2</v>
      </c>
      <c r="AA32" s="76">
        <v>0.65792491623515104</v>
      </c>
      <c r="AB32" s="76">
        <v>0.77305741699664898</v>
      </c>
      <c r="AC32" s="76">
        <v>0.57773378007919596</v>
      </c>
      <c r="AD32" s="76">
        <v>0.60451340237587603</v>
      </c>
      <c r="AE32" s="76">
        <v>0.58126637222053001</v>
      </c>
      <c r="AF32" s="76">
        <v>0.62522997258604895</v>
      </c>
      <c r="AG32" s="86">
        <v>0.85629972570896695</v>
      </c>
    </row>
    <row r="33" spans="1:33" s="25" customFormat="1" ht="31.5" x14ac:dyDescent="0.25">
      <c r="A33" s="25" t="s">
        <v>56</v>
      </c>
      <c r="B33" s="55" t="s">
        <v>123</v>
      </c>
      <c r="C33" s="56" t="s">
        <v>100</v>
      </c>
      <c r="D33" s="57" t="s">
        <v>138</v>
      </c>
      <c r="E33" s="74">
        <v>890</v>
      </c>
      <c r="F33" s="100">
        <v>725.08333332999996</v>
      </c>
      <c r="G33" s="75">
        <v>59581497.796732657</v>
      </c>
      <c r="H33" s="75">
        <v>54845934.313000001</v>
      </c>
      <c r="I33" s="75">
        <v>4735563.4837326556</v>
      </c>
      <c r="J33" s="76">
        <v>7.9480437029099751E-2</v>
      </c>
      <c r="K33" s="104" t="s">
        <v>207</v>
      </c>
      <c r="L33" s="77">
        <v>3480639.1605435018</v>
      </c>
      <c r="M33" s="78">
        <v>342128.4878160432</v>
      </c>
      <c r="N33" s="92" t="s">
        <v>154</v>
      </c>
      <c r="O33" s="76" t="s">
        <v>174</v>
      </c>
      <c r="P33" s="76">
        <v>0.15459999999999999</v>
      </c>
      <c r="Q33" s="76">
        <v>0.71230000000000004</v>
      </c>
      <c r="R33" s="76">
        <v>0.79079999999999995</v>
      </c>
      <c r="S33" s="76">
        <v>0.68610000000000004</v>
      </c>
      <c r="T33" s="76">
        <v>0.83940000000000003</v>
      </c>
      <c r="U33" s="76">
        <v>0.83450000000000002</v>
      </c>
      <c r="V33" s="76">
        <v>0.89290000000000003</v>
      </c>
      <c r="W33" s="76">
        <v>1</v>
      </c>
      <c r="X33" s="76">
        <v>9.0899999999999995E-2</v>
      </c>
      <c r="Y33" s="76">
        <v>0.95130000000000003</v>
      </c>
      <c r="Z33" s="76">
        <v>7.6499999999999999E-2</v>
      </c>
      <c r="AA33" s="76">
        <v>0.63575449385051996</v>
      </c>
      <c r="AB33" s="76">
        <v>0.77810312204351995</v>
      </c>
      <c r="AC33" s="76">
        <v>0.65691461684011399</v>
      </c>
      <c r="AD33" s="76">
        <v>0.53752838221381305</v>
      </c>
      <c r="AE33" s="76">
        <v>0.67302152317880803</v>
      </c>
      <c r="AF33" s="76">
        <v>0.69408349101229905</v>
      </c>
      <c r="AG33" s="86">
        <v>1.0005313573965799</v>
      </c>
    </row>
    <row r="34" spans="1:33" s="25" customFormat="1" ht="31.5" x14ac:dyDescent="0.25">
      <c r="A34" s="25" t="s">
        <v>45</v>
      </c>
      <c r="B34" s="55" t="s">
        <v>112</v>
      </c>
      <c r="C34" s="56" t="s">
        <v>100</v>
      </c>
      <c r="D34" s="57" t="s">
        <v>127</v>
      </c>
      <c r="E34" s="74">
        <v>987</v>
      </c>
      <c r="F34" s="100">
        <v>854</v>
      </c>
      <c r="G34" s="75">
        <v>59200427.813000001</v>
      </c>
      <c r="H34" s="75">
        <v>60078225.072999999</v>
      </c>
      <c r="I34" s="75">
        <v>-877797.25999999791</v>
      </c>
      <c r="J34" s="76">
        <v>-1.4827549266582155E-2</v>
      </c>
      <c r="K34" s="104" t="s">
        <v>206</v>
      </c>
      <c r="L34" s="77">
        <v>-438898.62999999896</v>
      </c>
      <c r="M34" s="78">
        <v>313972.82283759862</v>
      </c>
      <c r="N34" s="92" t="s">
        <v>154</v>
      </c>
      <c r="O34" s="76" t="s">
        <v>174</v>
      </c>
      <c r="P34" s="76">
        <v>0.17219999999999999</v>
      </c>
      <c r="Q34" s="76">
        <v>0.71060000000000001</v>
      </c>
      <c r="R34" s="76">
        <v>0.82</v>
      </c>
      <c r="S34" s="76">
        <v>0.77129999999999999</v>
      </c>
      <c r="T34" s="76">
        <v>0.87350000000000005</v>
      </c>
      <c r="U34" s="76">
        <v>0.86860000000000004</v>
      </c>
      <c r="V34" s="76">
        <v>0.91479999999999995</v>
      </c>
      <c r="W34" s="76">
        <v>1</v>
      </c>
      <c r="X34" s="76">
        <v>0.1429</v>
      </c>
      <c r="Y34" s="76">
        <v>0.94159999999999999</v>
      </c>
      <c r="Z34" s="76">
        <v>0.3236</v>
      </c>
      <c r="AA34" s="76">
        <v>0.70511747204268005</v>
      </c>
      <c r="AB34" s="76">
        <v>0.74594644506001795</v>
      </c>
      <c r="AC34" s="76">
        <v>0.58037652611059798</v>
      </c>
      <c r="AD34" s="76">
        <v>0.61285523750897697</v>
      </c>
      <c r="AE34" s="76">
        <v>0.570290345747409</v>
      </c>
      <c r="AF34" s="76">
        <v>0.61860264696829803</v>
      </c>
      <c r="AG34" s="86">
        <v>1.09802870272552</v>
      </c>
    </row>
    <row r="35" spans="1:33" s="25" customFormat="1" ht="31.5" x14ac:dyDescent="0.25">
      <c r="A35" s="25" t="s">
        <v>59</v>
      </c>
      <c r="B35" s="55" t="s">
        <v>126</v>
      </c>
      <c r="C35" s="56" t="s">
        <v>100</v>
      </c>
      <c r="D35" s="57" t="s">
        <v>139</v>
      </c>
      <c r="E35" s="74">
        <v>1226</v>
      </c>
      <c r="F35" s="100">
        <v>989.91666667000004</v>
      </c>
      <c r="G35" s="75">
        <v>83485924.139667347</v>
      </c>
      <c r="H35" s="75">
        <v>84410032.599000007</v>
      </c>
      <c r="I35" s="75">
        <v>-924108.45933265984</v>
      </c>
      <c r="J35" s="76">
        <v>-1.1069033119723001E-2</v>
      </c>
      <c r="K35" s="104" t="s">
        <v>206</v>
      </c>
      <c r="L35" s="77">
        <v>-462054.22966632992</v>
      </c>
      <c r="M35" s="78">
        <v>525750.53498281538</v>
      </c>
      <c r="N35" s="92" t="s">
        <v>154</v>
      </c>
      <c r="O35" s="76" t="s">
        <v>174</v>
      </c>
      <c r="P35" s="76">
        <v>0.1714</v>
      </c>
      <c r="Q35" s="76">
        <v>0.69840000000000002</v>
      </c>
      <c r="R35" s="76">
        <v>0.76890000000000003</v>
      </c>
      <c r="S35" s="76">
        <v>0.60099999999999998</v>
      </c>
      <c r="T35" s="76">
        <v>0.83940000000000003</v>
      </c>
      <c r="U35" s="76">
        <v>0.8054</v>
      </c>
      <c r="V35" s="76">
        <v>0.93920000000000003</v>
      </c>
      <c r="W35" s="76">
        <v>1</v>
      </c>
      <c r="X35" s="76">
        <v>0.1053</v>
      </c>
      <c r="Y35" s="76">
        <v>0.9294</v>
      </c>
      <c r="Z35" s="76">
        <v>0.1825</v>
      </c>
      <c r="AA35" s="76">
        <v>0.64374508334894198</v>
      </c>
      <c r="AB35" s="76">
        <v>0.77064056939501802</v>
      </c>
      <c r="AC35" s="76">
        <v>0.583543734781794</v>
      </c>
      <c r="AD35" s="76">
        <v>0.57349129050383996</v>
      </c>
      <c r="AE35" s="76">
        <v>0.57057126802772096</v>
      </c>
      <c r="AF35" s="76">
        <v>0.62774395954298601</v>
      </c>
      <c r="AG35" s="86">
        <v>0.86870960345307502</v>
      </c>
    </row>
    <row r="36" spans="1:33" s="25" customFormat="1" ht="31.5" x14ac:dyDescent="0.25">
      <c r="A36" s="25" t="s">
        <v>51</v>
      </c>
      <c r="B36" s="55" t="s">
        <v>118</v>
      </c>
      <c r="C36" s="56" t="s">
        <v>100</v>
      </c>
      <c r="D36" s="57" t="s">
        <v>133</v>
      </c>
      <c r="E36" s="74">
        <v>573</v>
      </c>
      <c r="F36" s="100">
        <v>453.5</v>
      </c>
      <c r="G36" s="75">
        <v>40741620.621070005</v>
      </c>
      <c r="H36" s="75">
        <v>40356086.435000002</v>
      </c>
      <c r="I36" s="75">
        <v>385534.18607000262</v>
      </c>
      <c r="J36" s="76">
        <v>9.4629074688948218E-3</v>
      </c>
      <c r="K36" s="104" t="s">
        <v>211</v>
      </c>
      <c r="L36" s="77">
        <v>0</v>
      </c>
      <c r="M36" s="78">
        <v>261010.13353742659</v>
      </c>
      <c r="N36" s="92" t="s">
        <v>154</v>
      </c>
      <c r="O36" s="76" t="s">
        <v>174</v>
      </c>
      <c r="P36" s="76">
        <v>0.15670000000000001</v>
      </c>
      <c r="Q36" s="76">
        <v>0.5736</v>
      </c>
      <c r="R36" s="76">
        <v>0.81910000000000005</v>
      </c>
      <c r="S36" s="76">
        <v>0.6875</v>
      </c>
      <c r="T36" s="76">
        <v>0.82679999999999998</v>
      </c>
      <c r="U36" s="76">
        <v>0.83879999999999999</v>
      </c>
      <c r="V36" s="76">
        <v>0.93089999999999995</v>
      </c>
      <c r="W36" s="76">
        <v>1</v>
      </c>
      <c r="X36" s="76">
        <v>0.25</v>
      </c>
      <c r="Y36" s="76">
        <v>0.96709999999999996</v>
      </c>
      <c r="Z36" s="76">
        <v>0.13619999999999999</v>
      </c>
      <c r="AA36" s="76">
        <v>0.67523557237464504</v>
      </c>
      <c r="AB36" s="76">
        <v>0.79921475875118297</v>
      </c>
      <c r="AC36" s="76">
        <v>0.64242384105960304</v>
      </c>
      <c r="AD36" s="76">
        <v>0.59154020813623498</v>
      </c>
      <c r="AE36" s="76">
        <v>0.64303878902554401</v>
      </c>
      <c r="AF36" s="76">
        <v>0.70503500473036895</v>
      </c>
      <c r="AG36" s="86">
        <v>0.82392743235711796</v>
      </c>
    </row>
    <row r="37" spans="1:33" s="25" customFormat="1" ht="31.5" x14ac:dyDescent="0.25">
      <c r="A37" s="25" t="s">
        <v>49</v>
      </c>
      <c r="B37" s="55" t="s">
        <v>116</v>
      </c>
      <c r="C37" s="56" t="s">
        <v>100</v>
      </c>
      <c r="D37" s="57" t="s">
        <v>131</v>
      </c>
      <c r="E37" s="74">
        <v>854</v>
      </c>
      <c r="F37" s="100">
        <v>675.08333332999996</v>
      </c>
      <c r="G37" s="75">
        <v>61900945.900732651</v>
      </c>
      <c r="H37" s="75">
        <v>57542496.431999996</v>
      </c>
      <c r="I37" s="75">
        <v>4358449.468732655</v>
      </c>
      <c r="J37" s="76">
        <v>7.0410062484700567E-2</v>
      </c>
      <c r="K37" s="104" t="s">
        <v>207</v>
      </c>
      <c r="L37" s="77">
        <v>3203460.3595185014</v>
      </c>
      <c r="M37" s="78">
        <v>389099.39426767826</v>
      </c>
      <c r="N37" s="92" t="s">
        <v>154</v>
      </c>
      <c r="O37" s="76" t="s">
        <v>174</v>
      </c>
      <c r="P37" s="76">
        <v>0.16089999999999999</v>
      </c>
      <c r="Q37" s="76">
        <v>0.6774</v>
      </c>
      <c r="R37" s="76">
        <v>0.63019999999999998</v>
      </c>
      <c r="S37" s="76">
        <v>0.4793</v>
      </c>
      <c r="T37" s="76">
        <v>0.87580000000000002</v>
      </c>
      <c r="U37" s="76">
        <v>0.77859999999999996</v>
      </c>
      <c r="V37" s="76">
        <v>0.93430000000000002</v>
      </c>
      <c r="W37" s="76">
        <v>1</v>
      </c>
      <c r="X37" s="76">
        <v>0</v>
      </c>
      <c r="Y37" s="76">
        <v>0.94889999999999997</v>
      </c>
      <c r="Z37" s="76">
        <v>0.25790000000000002</v>
      </c>
      <c r="AA37" s="76">
        <v>0.70562062710546802</v>
      </c>
      <c r="AB37" s="76">
        <v>0.76363176988857195</v>
      </c>
      <c r="AC37" s="76">
        <v>0.57331433013734101</v>
      </c>
      <c r="AD37" s="76">
        <v>0.614930033687484</v>
      </c>
      <c r="AE37" s="76">
        <v>0.52650298004664398</v>
      </c>
      <c r="AF37" s="76">
        <v>0.57271054677377597</v>
      </c>
      <c r="AG37" s="86">
        <v>0.88417574162275103</v>
      </c>
    </row>
    <row r="38" spans="1:33" s="25" customFormat="1" ht="31.5" x14ac:dyDescent="0.25">
      <c r="A38" s="25" t="s">
        <v>47</v>
      </c>
      <c r="B38" s="55" t="s">
        <v>114</v>
      </c>
      <c r="C38" s="56" t="s">
        <v>100</v>
      </c>
      <c r="D38" s="57" t="s">
        <v>129</v>
      </c>
      <c r="E38" s="74">
        <v>522</v>
      </c>
      <c r="F38" s="100">
        <v>423.58333333000002</v>
      </c>
      <c r="G38" s="75">
        <v>34709477.484132662</v>
      </c>
      <c r="H38" s="75">
        <v>32869068.085000001</v>
      </c>
      <c r="I38" s="75">
        <v>1840409.3991326615</v>
      </c>
      <c r="J38" s="76">
        <v>5.3023252798144238E-2</v>
      </c>
      <c r="K38" s="104" t="s">
        <v>207</v>
      </c>
      <c r="L38" s="77">
        <v>1352700.9083625062</v>
      </c>
      <c r="M38" s="78">
        <v>199322.12272336334</v>
      </c>
      <c r="N38" s="92" t="s">
        <v>154</v>
      </c>
      <c r="O38" s="76" t="s">
        <v>174</v>
      </c>
      <c r="P38" s="76">
        <v>0.2157</v>
      </c>
      <c r="Q38" s="76">
        <v>0.74319999999999997</v>
      </c>
      <c r="R38" s="76">
        <v>0.76429999999999998</v>
      </c>
      <c r="S38" s="76">
        <v>0.75480000000000003</v>
      </c>
      <c r="T38" s="76">
        <v>0.83599999999999997</v>
      </c>
      <c r="U38" s="76">
        <v>0.83760000000000001</v>
      </c>
      <c r="V38" s="76">
        <v>0.95860000000000001</v>
      </c>
      <c r="W38" s="76">
        <v>1</v>
      </c>
      <c r="X38" s="76">
        <v>5.2600000000000001E-2</v>
      </c>
      <c r="Y38" s="76">
        <v>0.91720000000000002</v>
      </c>
      <c r="Z38" s="76">
        <v>0.1236</v>
      </c>
      <c r="AA38" s="76">
        <v>0.65865532509904501</v>
      </c>
      <c r="AB38" s="76">
        <v>0.82738056397110205</v>
      </c>
      <c r="AC38" s="76">
        <v>0.63648799813563295</v>
      </c>
      <c r="AD38" s="76">
        <v>0.56510836634817097</v>
      </c>
      <c r="AE38" s="76">
        <v>0.65175483570263304</v>
      </c>
      <c r="AF38" s="76">
        <v>0.68030762060125805</v>
      </c>
      <c r="AG38" s="86">
        <v>0.92019232552356001</v>
      </c>
    </row>
    <row r="39" spans="1:33" s="25" customFormat="1" ht="31.5" x14ac:dyDescent="0.25">
      <c r="A39" s="25" t="s">
        <v>58</v>
      </c>
      <c r="B39" s="55" t="s">
        <v>125</v>
      </c>
      <c r="C39" s="56" t="s">
        <v>100</v>
      </c>
      <c r="D39" s="57" t="s">
        <v>82</v>
      </c>
      <c r="E39" s="74">
        <v>1177</v>
      </c>
      <c r="F39" s="100">
        <v>931.25</v>
      </c>
      <c r="G39" s="75">
        <v>88387481.327099994</v>
      </c>
      <c r="H39" s="75">
        <v>84115170.167999998</v>
      </c>
      <c r="I39" s="75">
        <v>4272311.1590999961</v>
      </c>
      <c r="J39" s="76">
        <v>4.8336156828468042E-2</v>
      </c>
      <c r="K39" s="104" t="s">
        <v>207</v>
      </c>
      <c r="L39" s="77">
        <v>3140148.7019384969</v>
      </c>
      <c r="M39" s="78">
        <v>576768.34223984182</v>
      </c>
      <c r="N39" s="92" t="s">
        <v>154</v>
      </c>
      <c r="O39" s="76" t="s">
        <v>174</v>
      </c>
      <c r="P39" s="76">
        <v>0.12690000000000001</v>
      </c>
      <c r="Q39" s="76">
        <v>0.60829999999999995</v>
      </c>
      <c r="R39" s="76">
        <v>0.65690000000000004</v>
      </c>
      <c r="S39" s="76">
        <v>0.4647</v>
      </c>
      <c r="T39" s="76">
        <v>0.77129999999999999</v>
      </c>
      <c r="U39" s="76">
        <v>0.72509999999999997</v>
      </c>
      <c r="V39" s="76">
        <v>0.91239999999999999</v>
      </c>
      <c r="W39" s="76">
        <v>1</v>
      </c>
      <c r="X39" s="76">
        <v>0</v>
      </c>
      <c r="Y39" s="76">
        <v>0.91969999999999996</v>
      </c>
      <c r="Z39" s="76">
        <v>6.3299999999999995E-2</v>
      </c>
      <c r="AA39" s="76">
        <v>0.63812315361890704</v>
      </c>
      <c r="AB39" s="76">
        <v>0.78773818316100397</v>
      </c>
      <c r="AC39" s="76">
        <v>0.61273725997045803</v>
      </c>
      <c r="AD39" s="76">
        <v>0.54120937961595295</v>
      </c>
      <c r="AE39" s="76">
        <v>0.60700240029542096</v>
      </c>
      <c r="AF39" s="76">
        <v>0.64372599704579003</v>
      </c>
      <c r="AG39" s="86">
        <v>0.84159143745353704</v>
      </c>
    </row>
    <row r="40" spans="1:33" s="25" customFormat="1" ht="31.5" x14ac:dyDescent="0.25">
      <c r="A40" s="25" t="s">
        <v>66</v>
      </c>
      <c r="B40" s="55" t="s">
        <v>99</v>
      </c>
      <c r="C40" s="56" t="s">
        <v>100</v>
      </c>
      <c r="D40" s="57" t="s">
        <v>101</v>
      </c>
      <c r="E40" s="74">
        <v>1315</v>
      </c>
      <c r="F40" s="100">
        <v>1071.0833333</v>
      </c>
      <c r="G40" s="75">
        <v>94526413.955626592</v>
      </c>
      <c r="H40" s="75">
        <v>87932692.002000004</v>
      </c>
      <c r="I40" s="75">
        <v>6593721.953626588</v>
      </c>
      <c r="J40" s="76">
        <v>6.9755337981210946E-2</v>
      </c>
      <c r="K40" s="104" t="s">
        <v>207</v>
      </c>
      <c r="L40" s="77">
        <v>3836721.9617664721</v>
      </c>
      <c r="M40" s="78">
        <v>569691.62673075497</v>
      </c>
      <c r="N40" s="92" t="s">
        <v>154</v>
      </c>
      <c r="O40" s="76">
        <v>0.79166666666666696</v>
      </c>
      <c r="P40" s="76">
        <v>0.27979999999999999</v>
      </c>
      <c r="Q40" s="76">
        <v>0.62229999999999996</v>
      </c>
      <c r="R40" s="76">
        <v>0.81020000000000003</v>
      </c>
      <c r="S40" s="76">
        <v>0.80779999999999996</v>
      </c>
      <c r="T40" s="76">
        <v>0.86619999999999997</v>
      </c>
      <c r="U40" s="76">
        <v>0.9294</v>
      </c>
      <c r="V40" s="76">
        <v>0.96350000000000002</v>
      </c>
      <c r="W40" s="76">
        <v>1</v>
      </c>
      <c r="X40" s="76">
        <v>0</v>
      </c>
      <c r="Y40" s="76">
        <v>0.9708</v>
      </c>
      <c r="Z40" s="76">
        <v>0.59850000000000003</v>
      </c>
      <c r="AA40" s="76">
        <v>0.65862305396466903</v>
      </c>
      <c r="AB40" s="76">
        <v>0.79279180446882302</v>
      </c>
      <c r="AC40" s="76">
        <v>0.59308300395256897</v>
      </c>
      <c r="AD40" s="76">
        <v>0.56095910300879204</v>
      </c>
      <c r="AE40" s="76">
        <v>0.60115915140759901</v>
      </c>
      <c r="AF40" s="76">
        <v>0.65377510688069695</v>
      </c>
      <c r="AG40" s="86">
        <v>0.77112281308366504</v>
      </c>
    </row>
    <row r="41" spans="1:33" s="25" customFormat="1" ht="31.5" x14ac:dyDescent="0.25">
      <c r="A41" s="25" t="s">
        <v>48</v>
      </c>
      <c r="B41" s="55" t="s">
        <v>115</v>
      </c>
      <c r="C41" s="56" t="s">
        <v>100</v>
      </c>
      <c r="D41" s="57" t="s">
        <v>130</v>
      </c>
      <c r="E41" s="74">
        <v>733</v>
      </c>
      <c r="F41" s="100">
        <v>608.91666667000004</v>
      </c>
      <c r="G41" s="75">
        <v>45907438.038967341</v>
      </c>
      <c r="H41" s="75">
        <v>44669280.82</v>
      </c>
      <c r="I41" s="75">
        <v>1238157.2189673409</v>
      </c>
      <c r="J41" s="76">
        <v>2.6970732235511882E-2</v>
      </c>
      <c r="K41" s="104" t="s">
        <v>207</v>
      </c>
      <c r="L41" s="77">
        <v>910045.55594099557</v>
      </c>
      <c r="M41" s="78">
        <v>253194.37258867174</v>
      </c>
      <c r="N41" s="92" t="s">
        <v>154</v>
      </c>
      <c r="O41" s="76" t="s">
        <v>174</v>
      </c>
      <c r="P41" s="76">
        <v>0.24</v>
      </c>
      <c r="Q41" s="76">
        <v>0.6996</v>
      </c>
      <c r="R41" s="76">
        <v>0.79079999999999995</v>
      </c>
      <c r="S41" s="76">
        <v>0.85640000000000005</v>
      </c>
      <c r="T41" s="76">
        <v>0.83699999999999997</v>
      </c>
      <c r="U41" s="76">
        <v>0.84430000000000005</v>
      </c>
      <c r="V41" s="76">
        <v>0.9708</v>
      </c>
      <c r="W41" s="76">
        <v>1</v>
      </c>
      <c r="X41" s="76">
        <v>5.5599999999999997E-2</v>
      </c>
      <c r="Y41" s="76">
        <v>0.94650000000000001</v>
      </c>
      <c r="Z41" s="76">
        <v>9.4600000000000004E-2</v>
      </c>
      <c r="AA41" s="76">
        <v>0.69929384301137998</v>
      </c>
      <c r="AB41" s="76">
        <v>0.82058360081704096</v>
      </c>
      <c r="AC41" s="76">
        <v>0.64049314269040003</v>
      </c>
      <c r="AD41" s="76">
        <v>0.64773125182375302</v>
      </c>
      <c r="AE41" s="76">
        <v>0.68456959439743204</v>
      </c>
      <c r="AF41" s="76">
        <v>0.74495477093667894</v>
      </c>
      <c r="AG41" s="86">
        <v>0.94003611731363002</v>
      </c>
    </row>
    <row r="42" spans="1:33" s="25" customFormat="1" ht="31.5" x14ac:dyDescent="0.25">
      <c r="A42" s="25" t="s">
        <v>67</v>
      </c>
      <c r="B42" s="55" t="s">
        <v>102</v>
      </c>
      <c r="C42" s="56" t="s">
        <v>100</v>
      </c>
      <c r="D42" s="57" t="s">
        <v>103</v>
      </c>
      <c r="E42" s="74">
        <v>1911</v>
      </c>
      <c r="F42" s="100">
        <v>1647.3333333</v>
      </c>
      <c r="G42" s="75">
        <v>138353987.50332662</v>
      </c>
      <c r="H42" s="75">
        <v>127728696.18000001</v>
      </c>
      <c r="I42" s="75">
        <v>10625291.323326617</v>
      </c>
      <c r="J42" s="76">
        <v>7.6797868388658763E-2</v>
      </c>
      <c r="K42" s="104" t="s">
        <v>207</v>
      </c>
      <c r="L42" s="77">
        <v>6182591.3887606785</v>
      </c>
      <c r="M42" s="78">
        <v>794566.42735537887</v>
      </c>
      <c r="N42" s="92" t="s">
        <v>154</v>
      </c>
      <c r="O42" s="76">
        <v>0.79166666666666696</v>
      </c>
      <c r="P42" s="76">
        <v>0.33329999999999999</v>
      </c>
      <c r="Q42" s="76">
        <v>0.70320000000000005</v>
      </c>
      <c r="R42" s="76">
        <v>0.86129999999999995</v>
      </c>
      <c r="S42" s="76">
        <v>0.87829999999999997</v>
      </c>
      <c r="T42" s="76">
        <v>0.82730000000000004</v>
      </c>
      <c r="U42" s="76">
        <v>0.95620000000000005</v>
      </c>
      <c r="V42" s="76">
        <v>0.96350000000000002</v>
      </c>
      <c r="W42" s="76">
        <v>1</v>
      </c>
      <c r="X42" s="76">
        <v>0.1</v>
      </c>
      <c r="Y42" s="76">
        <v>0.94650000000000001</v>
      </c>
      <c r="Z42" s="76">
        <v>0.49640000000000001</v>
      </c>
      <c r="AA42" s="76">
        <v>0.675636952998379</v>
      </c>
      <c r="AB42" s="76">
        <v>0.78618422474338201</v>
      </c>
      <c r="AC42" s="76">
        <v>0.61419773095623997</v>
      </c>
      <c r="AD42" s="76">
        <v>0.587428417071853</v>
      </c>
      <c r="AE42" s="76">
        <v>0.61910264721772001</v>
      </c>
      <c r="AF42" s="76">
        <v>0.66590653700702296</v>
      </c>
      <c r="AG42" s="86">
        <v>0.81712628440380997</v>
      </c>
    </row>
    <row r="43" spans="1:33" s="25" customFormat="1" ht="31.5" x14ac:dyDescent="0.25">
      <c r="A43" s="25" t="s">
        <v>44</v>
      </c>
      <c r="B43" s="55" t="s">
        <v>83</v>
      </c>
      <c r="C43" s="56" t="s">
        <v>84</v>
      </c>
      <c r="D43" s="57" t="s">
        <v>85</v>
      </c>
      <c r="E43" s="74">
        <v>671</v>
      </c>
      <c r="F43" s="100">
        <v>546.91666667000004</v>
      </c>
      <c r="G43" s="75">
        <v>46901656.412867337</v>
      </c>
      <c r="H43" s="75">
        <v>45277631.421999998</v>
      </c>
      <c r="I43" s="75">
        <v>1624024.9908673391</v>
      </c>
      <c r="J43" s="76">
        <v>3.4626175599670128E-2</v>
      </c>
      <c r="K43" s="104" t="s">
        <v>207</v>
      </c>
      <c r="L43" s="77">
        <v>795772.24552499608</v>
      </c>
      <c r="M43" s="78">
        <v>1.0082125663757324E-4</v>
      </c>
      <c r="N43" s="92" t="s">
        <v>154</v>
      </c>
      <c r="O43" s="76" t="s">
        <v>174</v>
      </c>
      <c r="P43" s="76">
        <v>0</v>
      </c>
      <c r="Q43" s="76">
        <v>0.4</v>
      </c>
      <c r="R43" s="76">
        <v>0.65449999999999997</v>
      </c>
      <c r="S43" s="76">
        <v>0.62529999999999997</v>
      </c>
      <c r="T43" s="76">
        <v>0.76249999999999996</v>
      </c>
      <c r="U43" s="76">
        <v>0.83940000000000003</v>
      </c>
      <c r="V43" s="76">
        <v>1</v>
      </c>
      <c r="W43" s="76">
        <v>1</v>
      </c>
      <c r="X43" s="76">
        <v>1</v>
      </c>
      <c r="Y43" s="76">
        <v>0.85399999999999998</v>
      </c>
      <c r="Z43" s="76">
        <v>2.7400000000000001E-2</v>
      </c>
      <c r="AA43" s="76">
        <v>0.74997671891975803</v>
      </c>
      <c r="AB43" s="76">
        <v>0.80997206270370903</v>
      </c>
      <c r="AC43" s="76">
        <v>0.629809095142015</v>
      </c>
      <c r="AD43" s="76">
        <v>0.70771534999223995</v>
      </c>
      <c r="AE43" s="76">
        <v>0.65581716591649897</v>
      </c>
      <c r="AF43" s="76">
        <v>0.76740803973304395</v>
      </c>
      <c r="AG43" s="86">
        <v>0.90505489236688896</v>
      </c>
    </row>
    <row r="44" spans="1:33" s="25" customFormat="1" ht="32.25" thickBot="1" x14ac:dyDescent="0.3">
      <c r="A44" s="25" t="s">
        <v>75</v>
      </c>
      <c r="B44" s="61" t="s">
        <v>86</v>
      </c>
      <c r="C44" s="62" t="s">
        <v>87</v>
      </c>
      <c r="D44" s="63" t="s">
        <v>82</v>
      </c>
      <c r="E44" s="79">
        <v>369</v>
      </c>
      <c r="F44" s="101">
        <v>294</v>
      </c>
      <c r="G44" s="80">
        <v>24680858.574035</v>
      </c>
      <c r="H44" s="80">
        <v>24553978.958000001</v>
      </c>
      <c r="I44" s="80">
        <v>126879.61603499949</v>
      </c>
      <c r="J44" s="81">
        <v>5.1408104646926923E-3</v>
      </c>
      <c r="K44" s="105" t="s">
        <v>211</v>
      </c>
      <c r="L44" s="82">
        <v>0</v>
      </c>
      <c r="M44" s="83">
        <v>4.5986846089363098E-4</v>
      </c>
      <c r="N44" s="94" t="s">
        <v>154</v>
      </c>
      <c r="O44" s="81">
        <v>0.79166666666666696</v>
      </c>
      <c r="P44" s="81">
        <v>0.58950000000000002</v>
      </c>
      <c r="Q44" s="81">
        <v>0.50539999999999996</v>
      </c>
      <c r="R44" s="81">
        <v>0.84419999999999995</v>
      </c>
      <c r="S44" s="81">
        <v>0.94810000000000005</v>
      </c>
      <c r="T44" s="81">
        <v>0.93920000000000003</v>
      </c>
      <c r="U44" s="81">
        <v>0.97399999999999998</v>
      </c>
      <c r="V44" s="81">
        <v>0.98680000000000001</v>
      </c>
      <c r="W44" s="81">
        <v>1</v>
      </c>
      <c r="X44" s="81">
        <v>0.5333</v>
      </c>
      <c r="Y44" s="81">
        <v>0.94810000000000005</v>
      </c>
      <c r="Z44" s="81">
        <v>0.52680000000000005</v>
      </c>
      <c r="AA44" s="81">
        <v>0.66082048297934204</v>
      </c>
      <c r="AB44" s="81">
        <v>0.79964503927844</v>
      </c>
      <c r="AC44" s="81">
        <v>0.61048006982833902</v>
      </c>
      <c r="AD44" s="81">
        <v>0.55480069828338696</v>
      </c>
      <c r="AE44" s="81">
        <v>0.61037532732033795</v>
      </c>
      <c r="AF44" s="81">
        <v>0.70558044806517295</v>
      </c>
      <c r="AG44" s="89">
        <v>0.74977348473171002</v>
      </c>
    </row>
    <row r="46" spans="1:33" ht="15.75" x14ac:dyDescent="0.25">
      <c r="B46" s="30" t="s">
        <v>184</v>
      </c>
      <c r="D46" s="26"/>
      <c r="E46" s="28"/>
    </row>
    <row r="47" spans="1:33" ht="15.75" x14ac:dyDescent="0.25">
      <c r="B47" s="30" t="s">
        <v>185</v>
      </c>
      <c r="D47" s="26"/>
      <c r="E47" s="28"/>
    </row>
    <row r="48" spans="1:33" ht="15.75" x14ac:dyDescent="0.25">
      <c r="B48" s="30" t="s">
        <v>186</v>
      </c>
      <c r="D48" s="26"/>
      <c r="E48" s="28"/>
    </row>
    <row r="49" spans="2:5" ht="15.75" x14ac:dyDescent="0.25">
      <c r="B49" s="30" t="s">
        <v>187</v>
      </c>
      <c r="D49" s="26"/>
      <c r="E49" s="28"/>
    </row>
    <row r="50" spans="2:5" ht="15.75" x14ac:dyDescent="0.25">
      <c r="B50" s="30" t="s">
        <v>188</v>
      </c>
      <c r="D50" s="26"/>
      <c r="E50" s="28"/>
    </row>
    <row r="51" spans="2:5" ht="15.75" x14ac:dyDescent="0.25">
      <c r="B51" s="30" t="s">
        <v>189</v>
      </c>
      <c r="D51" s="26"/>
      <c r="E51" s="28"/>
    </row>
    <row r="52" spans="2:5" ht="17.25" x14ac:dyDescent="0.25">
      <c r="B52" s="102" t="s">
        <v>204</v>
      </c>
      <c r="D52" s="26"/>
      <c r="E52" s="28"/>
    </row>
    <row r="53" spans="2:5" ht="15.75" x14ac:dyDescent="0.25">
      <c r="B53" s="31" t="s">
        <v>200</v>
      </c>
      <c r="D53" s="26"/>
      <c r="E53" s="28"/>
    </row>
    <row r="54" spans="2:5" ht="15.75" x14ac:dyDescent="0.25">
      <c r="B54" s="30" t="s">
        <v>201</v>
      </c>
      <c r="D54" s="26"/>
      <c r="E54" s="28"/>
    </row>
    <row r="55" spans="2:5" ht="15.75" x14ac:dyDescent="0.25">
      <c r="B55" s="30" t="s">
        <v>202</v>
      </c>
      <c r="D55" s="26"/>
      <c r="E55" s="28"/>
    </row>
    <row r="56" spans="2:5" ht="15.75" x14ac:dyDescent="0.25">
      <c r="B56" s="30" t="s">
        <v>203</v>
      </c>
      <c r="D56" s="26"/>
      <c r="E56" s="28"/>
    </row>
    <row r="57" spans="2:5" x14ac:dyDescent="0.25">
      <c r="B57" s="30" t="s">
        <v>195</v>
      </c>
    </row>
  </sheetData>
  <autoFilter ref="A6:AG44"/>
  <sortState ref="B4:AF40">
    <sortCondition ref="C4:C40"/>
    <sortCondition ref="B4:B40"/>
  </sortState>
  <mergeCells count="3">
    <mergeCell ref="B5:D5"/>
    <mergeCell ref="E5:M5"/>
    <mergeCell ref="N5:AG5"/>
  </mergeCells>
  <pageMargins left="0.7" right="0.7" top="0.75" bottom="0.75" header="0.3" footer="0.3"/>
  <pageSetup scale="43" orientation="landscape" r:id="rId1"/>
  <headerFooter>
    <oddFooter>Page &amp;P of &amp;N</oddFooter>
  </headerFooter>
  <colBreaks count="1" manualBreakCount="1">
    <brk id="13" max="56"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86a8e296-5f29-4af2-954b-0de0d1e1f8bc" ContentTypeId="0x0101" PreviousValue="false"/>
</file>

<file path=customXml/item2.xml><?xml version="1.0" encoding="utf-8"?>
<p:properties xmlns:p="http://schemas.microsoft.com/office/2006/metadata/properties" xmlns:xsi="http://www.w3.org/2001/XMLSchema-instance" xmlns:pc="http://schemas.microsoft.com/office/infopath/2007/PartnerControls">
  <documentManagement>
    <EmailTo xmlns="http://schemas.microsoft.com/sharepoint/v3" xsi:nil="true"/>
    <EmailHeaders xmlns="http://schemas.microsoft.com/sharepoint/v4" xsi:nil="true"/>
    <k90278643f0b41609726d0d112cdc24b xmlns="297a55d3-d96a-4a56-8398-3e5caf4b2762">
      <Terms xmlns="http://schemas.microsoft.com/office/infopath/2007/PartnerControls"/>
    </k90278643f0b41609726d0d112cdc24b>
    <EmailFrom xmlns="http://schemas.microsoft.com/sharepoint/v3" xsi:nil="true"/>
    <TaxCatchAll xmlns="3935f982-d2dc-4d24-875a-0d8a29e5bb99"/>
    <EmailSender xmlns="http://schemas.microsoft.com/sharepoint/v3" xsi:nil="true"/>
    <EmailSubject xmlns="http://schemas.microsoft.com/sharepoint/v3" xsi:nil="true"/>
    <EmailCc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99B6E2557429BC4887525BA83FD86EB5" ma:contentTypeVersion="16" ma:contentTypeDescription="Create a new document." ma:contentTypeScope="" ma:versionID="b220d6538794e67f6457ff6a8fea91cb">
  <xsd:schema xmlns:xsd="http://www.w3.org/2001/XMLSchema" xmlns:xs="http://www.w3.org/2001/XMLSchema" xmlns:p="http://schemas.microsoft.com/office/2006/metadata/properties" xmlns:ns1="http://schemas.microsoft.com/sharepoint/v3" xmlns:ns2="http://schemas.microsoft.com/sharepoint/v4" xmlns:ns3="3935f982-d2dc-4d24-875a-0d8a29e5bb99" xmlns:ns4="297a55d3-d96a-4a56-8398-3e5caf4b2762" targetNamespace="http://schemas.microsoft.com/office/2006/metadata/properties" ma:root="true" ma:fieldsID="6c82e59388ea00e94743990a96e9a76d" ns1:_="" ns2:_="" ns3:_="" ns4:_="">
    <xsd:import namespace="http://schemas.microsoft.com/sharepoint/v3"/>
    <xsd:import namespace="http://schemas.microsoft.com/sharepoint/v4"/>
    <xsd:import namespace="3935f982-d2dc-4d24-875a-0d8a29e5bb99"/>
    <xsd:import namespace="297a55d3-d96a-4a56-8398-3e5caf4b2762"/>
    <xsd:element name="properties">
      <xsd:complexType>
        <xsd:sequence>
          <xsd:element name="documentManagement">
            <xsd:complexType>
              <xsd:all>
                <xsd:element ref="ns1:EmailTo" minOccurs="0"/>
                <xsd:element ref="ns1:EmailCc" minOccurs="0"/>
                <xsd:element ref="ns1:EmailFrom" minOccurs="0"/>
                <xsd:element ref="ns1:EmailSubject" minOccurs="0"/>
                <xsd:element ref="ns2:EmailHeaders" minOccurs="0"/>
                <xsd:element ref="ns3:TaxCatchAll" minOccurs="0"/>
                <xsd:element ref="ns4:k90278643f0b41609726d0d112cdc24b" minOccurs="0"/>
                <xsd:element ref="ns1:EmailSen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mailTo" ma:index="8" nillable="true" ma:displayName="E-Mail To" ma:hidden="true" ma:internalName="EmailTo">
      <xsd:simpleType>
        <xsd:restriction base="dms:Note">
          <xsd:maxLength value="255"/>
        </xsd:restriction>
      </xsd:simpleType>
    </xsd:element>
    <xsd:element name="EmailCc" ma:index="9" nillable="true" ma:displayName="E-Mail Cc" ma:hidden="true" ma:internalName="EmailCc">
      <xsd:simpleType>
        <xsd:restriction base="dms:Note">
          <xsd:maxLength value="255"/>
        </xsd:restriction>
      </xsd:simpleType>
    </xsd:element>
    <xsd:element name="EmailFrom" ma:index="10" nillable="true" ma:displayName="E-Mail From" ma:hidden="true" ma:internalName="EmailFrom">
      <xsd:simpleType>
        <xsd:restriction base="dms:Text"/>
      </xsd:simpleType>
    </xsd:element>
    <xsd:element name="EmailSubject" ma:index="11" nillable="true" ma:displayName="E-Mail Subject" ma:hidden="true" ma:internalName="EmailSubject">
      <xsd:simpleType>
        <xsd:restriction base="dms:Text"/>
      </xsd:simpleType>
    </xsd:element>
    <xsd:element name="EmailSender" ma:index="16" nillable="true" ma:displayName="E-Mail Sender" ma:hidden="true" ma:internalName="EmailSender">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EmailHeaders" ma:index="12" nillable="true" ma:displayName="E-Mail Headers" ma:hidden="true" ma:internalName="EmailHeaders">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35f982-d2dc-4d24-875a-0d8a29e5bb99"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ae0ccdec-e76a-481e-9b21-3bbfcb338fcc}" ma:internalName="TaxCatchAll" ma:showField="CatchAllData" ma:web="b5c30c5a-817e-47fa-84d6-e9536c2e16e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97a55d3-d96a-4a56-8398-3e5caf4b2762" elementFormDefault="qualified">
    <xsd:import namespace="http://schemas.microsoft.com/office/2006/documentManagement/types"/>
    <xsd:import namespace="http://schemas.microsoft.com/office/infopath/2007/PartnerControls"/>
    <xsd:element name="k90278643f0b41609726d0d112cdc24b" ma:index="15" nillable="true" ma:taxonomy="true" ma:internalName="k90278643f0b41609726d0d112cdc24b" ma:taxonomyFieldName="Tags" ma:displayName="Tags" ma:indexed="true" ma:default="" ma:fieldId="{49027864-3f0b-4160-9726-d0d112cdc24b}" ma:sspId="86a8e296-5f29-4af2-954b-0de0d1e1f8bc" ma:termSetId="733bd8df-5dab-4935-974f-f62e9beb5ec0" ma:anchorId="00000000-0000-0000-0000-000000000000"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EB3E521-6973-4D7E-8609-816FB3338BFB}">
  <ds:schemaRefs>
    <ds:schemaRef ds:uri="Microsoft.SharePoint.Taxonomy.ContentTypeSync"/>
  </ds:schemaRefs>
</ds:datastoreItem>
</file>

<file path=customXml/itemProps2.xml><?xml version="1.0" encoding="utf-8"?>
<ds:datastoreItem xmlns:ds="http://schemas.openxmlformats.org/officeDocument/2006/customXml" ds:itemID="{F23D16E1-EB6E-4DE9-BEB0-1F38F0A605FB}">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80bf652d-67e7-4524-9068-a4a04876557b"/>
    <ds:schemaRef ds:uri="http://www.w3.org/XML/1998/namespace"/>
    <ds:schemaRef ds:uri="http://schemas.microsoft.com/sharepoint/v3"/>
    <ds:schemaRef ds:uri="http://schemas.microsoft.com/sharepoint/v4"/>
    <ds:schemaRef ds:uri="297a55d3-d96a-4a56-8398-3e5caf4b2762"/>
    <ds:schemaRef ds:uri="3935f982-d2dc-4d24-875a-0d8a29e5bb99"/>
  </ds:schemaRefs>
</ds:datastoreItem>
</file>

<file path=customXml/itemProps3.xml><?xml version="1.0" encoding="utf-8"?>
<ds:datastoreItem xmlns:ds="http://schemas.openxmlformats.org/officeDocument/2006/customXml" ds:itemID="{8AEF6D4E-D765-40DD-BECE-F064B4CBFE71}">
  <ds:schemaRefs>
    <ds:schemaRef ds:uri="http://schemas.microsoft.com/sharepoint/v3/contenttype/forms"/>
  </ds:schemaRefs>
</ds:datastoreItem>
</file>

<file path=customXml/itemProps4.xml><?xml version="1.0" encoding="utf-8"?>
<ds:datastoreItem xmlns:ds="http://schemas.openxmlformats.org/officeDocument/2006/customXml" ds:itemID="{1CE45059-7597-4D96-8921-869E85AAA2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3935f982-d2dc-4d24-875a-0d8a29e5bb99"/>
    <ds:schemaRef ds:uri="297a55d3-d96a-4a56-8398-3e5caf4b27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original</vt:lpstr>
      <vt:lpstr>04182019_original</vt:lpstr>
      <vt:lpstr>updated PY2 result table</vt:lpstr>
      <vt:lpstr>'updated PY2 result table'!Print_Area</vt:lpstr>
      <vt:lpstr>'updated PY2 result table'!Print_Titles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2015-06-05T18:17:20Z</dcterms:created>
  <dcterms:modified xsi:type="dcterms:W3CDTF">2019-09-19T15:14:48Z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0x01010099B6E2557429BC4887525BA83FD86EB5</vt:lpwstr>
  </property>
  <property fmtid="{D5CDD505-2E9C-101B-9397-08002B2CF9AE}" pid="3" name="Tags">
    <vt:lpwstr/>
  </property>
  <property fmtid="{D5CDD505-2E9C-101B-9397-08002B2CF9AE}" pid="4" name="_AdHocReviewCycleID">
    <vt:i4>1138123357</vt:i4>
  </property>
  <property fmtid="{D5CDD505-2E9C-101B-9397-08002B2CF9AE}" pid="5" name="_NewReviewCycle">
    <vt:lpwstr/>
  </property>
  <property fmtid="{D5CDD505-2E9C-101B-9397-08002B2CF9AE}" pid="6" name="_PreviousAdHocReviewCycleID">
    <vt:i4>-1457198738</vt:i4>
  </property>
</Properties>
</file>