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Initiative-specific Data Sheets\"/>
    </mc:Choice>
  </mc:AlternateContent>
  <workbookProtection workbookAlgorithmName="SHA-512" workbookHashValue="5yVEM+CP3HSCpHGdJeZFEVCG+Z/x4ClN1HI1caknCPf53JVX65ce75ushutVRFVI9FPykfNHgRmUgr0xlxQFpw==" workbookSaltValue="cTUTYONiv1xOQMghCDFtpw==" workbookSpinCount="100000" lockStructure="1"/>
  <bookViews>
    <workbookView xWindow="0" yWindow="0" windowWidth="23010" windowHeight="8910"/>
  </bookViews>
  <sheets>
    <sheet name="Main" sheetId="1" r:id="rId1"/>
    <sheet name="Year 1" sheetId="2" r:id="rId2"/>
    <sheet name="Year 2" sheetId="5" r:id="rId3"/>
    <sheet name="Year 3" sheetId="6" r:id="rId4"/>
    <sheet name="Region_List" sheetId="7" state="hidden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10" i="1"/>
  <c r="F11" i="1"/>
  <c r="F12" i="1"/>
  <c r="F14" i="1"/>
  <c r="F15" i="1"/>
  <c r="F17" i="1"/>
  <c r="F18" i="1"/>
  <c r="F19" i="1"/>
  <c r="F20" i="1"/>
  <c r="F9" i="1"/>
  <c r="C48" i="1" l="1" a="1"/>
  <c r="C48" i="1" s="1"/>
  <c r="C49" i="1" a="1"/>
  <c r="C49" i="1" s="1"/>
  <c r="C50" i="1" a="1"/>
  <c r="C50" i="1" s="1"/>
  <c r="C51" i="1" a="1"/>
  <c r="C51" i="1" s="1"/>
  <c r="C52" i="1" a="1"/>
  <c r="C52" i="1" s="1"/>
  <c r="C53" i="1" a="1"/>
  <c r="C53" i="1" s="1"/>
  <c r="C54" i="1" a="1"/>
  <c r="C54" i="1" s="1"/>
  <c r="C55" i="1" a="1"/>
  <c r="C55" i="1" s="1"/>
  <c r="C56" i="1" a="1"/>
  <c r="C56" i="1" s="1"/>
  <c r="C57" i="1" a="1"/>
  <c r="C57" i="1" s="1"/>
  <c r="C58" i="1" a="1"/>
  <c r="C58" i="1" s="1"/>
  <c r="C59" i="1" a="1"/>
  <c r="C59" i="1" s="1"/>
  <c r="C60" i="1" a="1"/>
  <c r="C60" i="1" s="1"/>
  <c r="C61" i="1" a="1"/>
  <c r="C61" i="1" s="1"/>
  <c r="C62" i="1" a="1"/>
  <c r="C62" i="1" s="1"/>
  <c r="C63" i="1" a="1"/>
  <c r="C63" i="1" s="1"/>
  <c r="C64" i="1" a="1"/>
  <c r="C64" i="1" s="1"/>
  <c r="C65" i="1" a="1"/>
  <c r="C65" i="1" s="1"/>
  <c r="C66" i="1" a="1"/>
  <c r="C66" i="1" s="1"/>
  <c r="C67" i="1" a="1"/>
  <c r="C67" i="1" s="1"/>
  <c r="C68" i="1" a="1"/>
  <c r="C68" i="1" s="1"/>
  <c r="C69" i="1" a="1"/>
  <c r="C69" i="1" s="1"/>
  <c r="C70" i="1" a="1"/>
  <c r="C70" i="1" s="1"/>
  <c r="C71" i="1" a="1"/>
  <c r="C71" i="1" s="1"/>
  <c r="C72" i="1" a="1"/>
  <c r="C72" i="1" s="1"/>
  <c r="C73" i="1" a="1"/>
  <c r="C73" i="1" s="1"/>
  <c r="C74" i="1" a="1"/>
  <c r="C74" i="1" s="1"/>
  <c r="C75" i="1" a="1"/>
  <c r="C75" i="1" s="1"/>
  <c r="C47" i="1" a="1"/>
  <c r="C47" i="1" s="1"/>
  <c r="B48" i="1" a="1"/>
  <c r="B48" i="1" s="1"/>
  <c r="B49" i="1" a="1"/>
  <c r="B49" i="1" s="1"/>
  <c r="B50" i="1" a="1"/>
  <c r="B50" i="1" s="1"/>
  <c r="B51" i="1" a="1"/>
  <c r="B51" i="1" s="1"/>
  <c r="B52" i="1" a="1"/>
  <c r="B52" i="1" s="1"/>
  <c r="B53" i="1" a="1"/>
  <c r="B53" i="1" s="1"/>
  <c r="B54" i="1" a="1"/>
  <c r="B54" i="1" s="1"/>
  <c r="B55" i="1" a="1"/>
  <c r="B55" i="1" s="1"/>
  <c r="B56" i="1" a="1"/>
  <c r="B56" i="1" s="1"/>
  <c r="B57" i="1" a="1"/>
  <c r="B57" i="1" s="1"/>
  <c r="B58" i="1" a="1"/>
  <c r="B58" i="1" s="1"/>
  <c r="B59" i="1" a="1"/>
  <c r="B59" i="1" s="1"/>
  <c r="B60" i="1" a="1"/>
  <c r="B60" i="1" s="1"/>
  <c r="B61" i="1" a="1"/>
  <c r="B61" i="1" s="1"/>
  <c r="B62" i="1" a="1"/>
  <c r="B62" i="1" s="1"/>
  <c r="B63" i="1" a="1"/>
  <c r="B63" i="1" s="1"/>
  <c r="B64" i="1" a="1"/>
  <c r="B64" i="1" s="1"/>
  <c r="B65" i="1" a="1"/>
  <c r="B65" i="1" s="1"/>
  <c r="B66" i="1" a="1"/>
  <c r="B66" i="1" s="1"/>
  <c r="B67" i="1" a="1"/>
  <c r="B67" i="1" s="1"/>
  <c r="B68" i="1" a="1"/>
  <c r="B68" i="1" s="1"/>
  <c r="B69" i="1" a="1"/>
  <c r="B69" i="1" s="1"/>
  <c r="B70" i="1" a="1"/>
  <c r="B70" i="1" s="1"/>
  <c r="B71" i="1" a="1"/>
  <c r="B71" i="1" s="1"/>
  <c r="B72" i="1" a="1"/>
  <c r="B72" i="1" s="1"/>
  <c r="B73" i="1" a="1"/>
  <c r="B73" i="1" s="1"/>
  <c r="B74" i="1" a="1"/>
  <c r="B74" i="1" s="1"/>
  <c r="B75" i="1" a="1"/>
  <c r="B75" i="1" s="1"/>
  <c r="B47" i="1" a="1"/>
  <c r="B47" i="1" s="1"/>
  <c r="G57" i="2" l="1"/>
  <c r="G57" i="6"/>
  <c r="F57" i="6"/>
  <c r="G57" i="5"/>
  <c r="F57" i="5"/>
  <c r="F57" i="2"/>
  <c r="D35" i="5"/>
  <c r="D76" i="1"/>
  <c r="D36" i="5" l="1"/>
  <c r="D37" i="5"/>
  <c r="D38" i="5"/>
  <c r="D39" i="5"/>
  <c r="D40" i="5"/>
  <c r="D41" i="5"/>
  <c r="D42" i="5"/>
  <c r="D43" i="5"/>
  <c r="D44" i="5"/>
  <c r="D45" i="5"/>
  <c r="D46" i="5"/>
  <c r="C58" i="6" l="1"/>
  <c r="D46" i="6"/>
  <c r="D45" i="6"/>
  <c r="D44" i="6"/>
  <c r="D43" i="6"/>
  <c r="D42" i="6"/>
  <c r="D41" i="6"/>
  <c r="D40" i="6"/>
  <c r="D39" i="6"/>
  <c r="D38" i="6"/>
  <c r="D37" i="6"/>
  <c r="D36" i="6"/>
  <c r="D35" i="6"/>
  <c r="D36" i="2" l="1"/>
  <c r="D37" i="2"/>
  <c r="D38" i="2"/>
  <c r="D39" i="2"/>
  <c r="D40" i="2"/>
  <c r="D41" i="2"/>
  <c r="D42" i="2"/>
  <c r="D43" i="2"/>
  <c r="D44" i="2"/>
  <c r="D45" i="2"/>
  <c r="D46" i="2"/>
  <c r="D35" i="2"/>
  <c r="C58" i="2" l="1"/>
  <c r="C58" i="5"/>
  <c r="C45" i="2"/>
  <c r="E45" i="2" s="1"/>
  <c r="F45" i="2" s="1"/>
  <c r="C39" i="2"/>
  <c r="E39" i="2" s="1"/>
  <c r="F39" i="2" s="1"/>
  <c r="C43" i="2"/>
  <c r="E43" i="2" s="1"/>
  <c r="F43" i="2" s="1"/>
  <c r="C38" i="5"/>
  <c r="E38" i="5" s="1"/>
  <c r="F38" i="5" s="1"/>
  <c r="C44" i="2"/>
  <c r="E44" i="2" s="1"/>
  <c r="F44" i="2" s="1"/>
  <c r="C40" i="6"/>
  <c r="E40" i="6" s="1"/>
  <c r="F40" i="6" s="1"/>
  <c r="C42" i="2"/>
  <c r="E42" i="2" s="1"/>
  <c r="F42" i="2" s="1"/>
  <c r="C43" i="5"/>
  <c r="E43" i="5" s="1"/>
  <c r="F43" i="5" s="1"/>
  <c r="C36" i="2"/>
  <c r="E36" i="2" s="1"/>
  <c r="F36" i="2" s="1"/>
  <c r="C39" i="6"/>
  <c r="E39" i="6" s="1"/>
  <c r="F39" i="6" s="1"/>
  <c r="E14" i="1"/>
  <c r="C41" i="2"/>
  <c r="E41" i="2" s="1"/>
  <c r="F41" i="2" s="1"/>
  <c r="E18" i="1"/>
  <c r="C37" i="5"/>
  <c r="E37" i="5" s="1"/>
  <c r="F37" i="5" s="1"/>
  <c r="C40" i="2"/>
  <c r="E40" i="2" s="1"/>
  <c r="F40" i="2" s="1"/>
  <c r="C37" i="2"/>
  <c r="E37" i="2" s="1"/>
  <c r="F37" i="2" s="1"/>
  <c r="C41" i="5"/>
  <c r="E41" i="5" s="1"/>
  <c r="F41" i="5" s="1"/>
  <c r="C45" i="5"/>
  <c r="E45" i="5" s="1"/>
  <c r="F45" i="5" s="1"/>
  <c r="C35" i="5"/>
  <c r="E35" i="5" s="1"/>
  <c r="F35" i="5" s="1"/>
  <c r="C41" i="6"/>
  <c r="E41" i="6" s="1"/>
  <c r="F41" i="6" s="1"/>
  <c r="C37" i="6"/>
  <c r="E37" i="6" s="1"/>
  <c r="F37" i="6" s="1"/>
  <c r="C46" i="5"/>
  <c r="E46" i="5" s="1"/>
  <c r="F46" i="5" s="1"/>
  <c r="C38" i="6"/>
  <c r="E38" i="6" s="1"/>
  <c r="F38" i="6" s="1"/>
  <c r="C42" i="6"/>
  <c r="E42" i="6" s="1"/>
  <c r="F42" i="6" s="1"/>
  <c r="C44" i="6"/>
  <c r="E44" i="6" s="1"/>
  <c r="F44" i="6" s="1"/>
  <c r="C36" i="6"/>
  <c r="E36" i="6" s="1"/>
  <c r="F36" i="6" s="1"/>
  <c r="C46" i="6"/>
  <c r="E46" i="6" s="1"/>
  <c r="F46" i="6" s="1"/>
  <c r="C45" i="6"/>
  <c r="E45" i="6" s="1"/>
  <c r="F45" i="6" s="1"/>
  <c r="C44" i="5"/>
  <c r="E44" i="5" s="1"/>
  <c r="F44" i="5" s="1"/>
  <c r="C46" i="2"/>
  <c r="E46" i="2" s="1"/>
  <c r="F46" i="2" s="1"/>
  <c r="C39" i="5"/>
  <c r="E39" i="5" s="1"/>
  <c r="F39" i="5" s="1"/>
  <c r="E15" i="1"/>
  <c r="G41" i="2" s="1"/>
  <c r="E19" i="1"/>
  <c r="E17" i="1"/>
  <c r="C40" i="5"/>
  <c r="E40" i="5" s="1"/>
  <c r="F40" i="5" s="1"/>
  <c r="E10" i="1"/>
  <c r="C35" i="2"/>
  <c r="E35" i="2" s="1"/>
  <c r="C21" i="1"/>
  <c r="E20" i="1"/>
  <c r="E13" i="1"/>
  <c r="F13" i="1" s="1"/>
  <c r="E11" i="1"/>
  <c r="C38" i="2"/>
  <c r="E38" i="2" s="1"/>
  <c r="F38" i="2" s="1"/>
  <c r="E16" i="1"/>
  <c r="F16" i="1" s="1"/>
  <c r="E12" i="1"/>
  <c r="C36" i="5"/>
  <c r="E36" i="5" s="1"/>
  <c r="F36" i="5" s="1"/>
  <c r="C42" i="5"/>
  <c r="E42" i="5" s="1"/>
  <c r="C35" i="6"/>
  <c r="E35" i="6"/>
  <c r="F35" i="6" s="1"/>
  <c r="C43" i="6"/>
  <c r="E43" i="6" s="1"/>
  <c r="F43" i="6" s="1"/>
  <c r="F21" i="1" l="1"/>
  <c r="E47" i="2"/>
  <c r="G35" i="2"/>
  <c r="F35" i="2"/>
  <c r="F47" i="2" s="1"/>
  <c r="G42" i="5"/>
  <c r="F42" i="5"/>
  <c r="G38" i="6"/>
  <c r="G35" i="6"/>
  <c r="G35" i="5"/>
  <c r="G41" i="6"/>
  <c r="G42" i="6"/>
  <c r="G36" i="6"/>
  <c r="G43" i="6"/>
  <c r="C47" i="6"/>
  <c r="G42" i="2"/>
  <c r="G41" i="5"/>
  <c r="G46" i="2"/>
  <c r="G38" i="5"/>
  <c r="G40" i="2"/>
  <c r="C47" i="2"/>
  <c r="G40" i="5"/>
  <c r="G45" i="6"/>
  <c r="G44" i="2"/>
  <c r="G37" i="5"/>
  <c r="G45" i="5"/>
  <c r="G40" i="6"/>
  <c r="E47" i="6"/>
  <c r="G36" i="5"/>
  <c r="G39" i="6"/>
  <c r="E47" i="5"/>
  <c r="G45" i="2"/>
  <c r="C47" i="5"/>
  <c r="G46" i="5"/>
  <c r="G44" i="5"/>
  <c r="G46" i="6"/>
  <c r="G43" i="2"/>
  <c r="G37" i="2"/>
  <c r="G36" i="2"/>
  <c r="G43" i="5"/>
  <c r="G44" i="6"/>
  <c r="G37" i="6"/>
  <c r="E21" i="1"/>
  <c r="G39" i="2"/>
  <c r="G38" i="2"/>
  <c r="G39" i="5"/>
  <c r="C42" i="1" a="1"/>
  <c r="C41" i="1" a="1"/>
  <c r="C40" i="1" a="1"/>
  <c r="D40" i="1" a="1"/>
  <c r="D40" i="1" l="1"/>
  <c r="C40" i="1"/>
  <c r="G47" i="2"/>
  <c r="C41" i="1"/>
  <c r="C42" i="1"/>
  <c r="F47" i="5"/>
  <c r="F47" i="6"/>
  <c r="G47" i="6"/>
  <c r="G47" i="5"/>
  <c r="D41" i="1" a="1"/>
  <c r="D42" i="1" a="1"/>
  <c r="E40" i="1" a="1"/>
  <c r="E42" i="1" a="1"/>
  <c r="E41" i="1" a="1"/>
  <c r="E40" i="1" l="1"/>
  <c r="D41" i="1"/>
  <c r="E41" i="1"/>
  <c r="E42" i="1"/>
  <c r="D42" i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<sst xmlns="http://schemas.openxmlformats.org/spreadsheetml/2006/main" count="909" uniqueCount="179">
  <si>
    <t xml:space="preserve"> Name, Position</t>
  </si>
  <si>
    <t xml:space="preserve"> Phone Number</t>
  </si>
  <si>
    <t xml:space="preserve"> Email Address</t>
  </si>
  <si>
    <t xml:space="preserve"> Name, Credentials</t>
  </si>
  <si>
    <t>Date Prepared</t>
  </si>
  <si>
    <t>Certifying Actuary:</t>
  </si>
  <si>
    <t>Additional Actuarial Contact:</t>
  </si>
  <si>
    <t>a. Inpatient Facility</t>
  </si>
  <si>
    <t>b. Skilled Nursing Facility</t>
  </si>
  <si>
    <t>c. Home Health</t>
  </si>
  <si>
    <t>d. Ambulance</t>
  </si>
  <si>
    <t>e. DME/Prosthetics/Diabetes</t>
  </si>
  <si>
    <t>f. OP Facility - Emergency</t>
  </si>
  <si>
    <t>g. OP Facility - Surgery</t>
  </si>
  <si>
    <t>h. OP Facility - Other</t>
  </si>
  <si>
    <t>i. Professional</t>
  </si>
  <si>
    <t>Year 1</t>
  </si>
  <si>
    <t>Year 2</t>
  </si>
  <si>
    <t>Year 3</t>
  </si>
  <si>
    <t>I.  General Information</t>
  </si>
  <si>
    <t>1. Applicant Organization Name</t>
  </si>
  <si>
    <t>2. Selected Region:</t>
  </si>
  <si>
    <t>j. Hospice</t>
  </si>
  <si>
    <t>k. Part B Rx</t>
  </si>
  <si>
    <t>l. Other Medicare Part B</t>
  </si>
  <si>
    <t>m. Total</t>
  </si>
  <si>
    <t>1. Service Category</t>
  </si>
  <si>
    <t>1. County Name</t>
  </si>
  <si>
    <t>2. State</t>
  </si>
  <si>
    <t>Total Months (All)</t>
  </si>
  <si>
    <t>3. Expected Unit Count</t>
  </si>
  <si>
    <t>3. Proj Avg Covered Cost</t>
  </si>
  <si>
    <t>2. Avg Claim Count</t>
  </si>
  <si>
    <t>3. Avg Covered Cost</t>
  </si>
  <si>
    <t>III. Contact Information</t>
  </si>
  <si>
    <t>6. Savings (%)</t>
  </si>
  <si>
    <t>c. Program Integrity</t>
  </si>
  <si>
    <t>e. Provider Outreach</t>
  </si>
  <si>
    <t>I.  Utilization Projection Factors</t>
  </si>
  <si>
    <t xml:space="preserve">2. General </t>
  </si>
  <si>
    <t>4. Population</t>
  </si>
  <si>
    <t>8. Other</t>
  </si>
  <si>
    <t>1. Spend Type</t>
  </si>
  <si>
    <t>2. Associated Spend</t>
  </si>
  <si>
    <t>5. Other</t>
  </si>
  <si>
    <t>2. Projected Expenditures</t>
  </si>
  <si>
    <t>f. Care Coordination</t>
  </si>
  <si>
    <t>g. Other</t>
  </si>
  <si>
    <t>h. Total</t>
  </si>
  <si>
    <t xml:space="preserve">2. PP Payment </t>
  </si>
  <si>
    <t xml:space="preserve">6. PP Program Integrity </t>
  </si>
  <si>
    <t>7. NPP Program Integrity</t>
  </si>
  <si>
    <t>5. Proj Total Covered Spend (Overall)</t>
  </si>
  <si>
    <t>II. Base Period Estimate (PBPM)</t>
  </si>
  <si>
    <t>4. Proj Total Covered Spend (PBPM)</t>
  </si>
  <si>
    <t>2. Proj PBPM Util</t>
  </si>
  <si>
    <t>3. PP Program Integrity</t>
  </si>
  <si>
    <t>4. NPP Program Integrity</t>
  </si>
  <si>
    <t>i. Total</t>
  </si>
  <si>
    <t>V.  Beneficiary Engagement Incentives Costs (PBPM)</t>
  </si>
  <si>
    <t xml:space="preserve"> 3. Proj Beneficiary Months</t>
  </si>
  <si>
    <t>II.  Unit Cost Projection Factors</t>
  </si>
  <si>
    <t>a. BEI</t>
  </si>
  <si>
    <t>b. BE</t>
  </si>
  <si>
    <t>5. Preferred Provider (PP)</t>
  </si>
  <si>
    <t>3. Enhanced Benefits</t>
  </si>
  <si>
    <t>III.  Proposed Discount Calculation</t>
  </si>
  <si>
    <t>V. Expected Alignment</t>
  </si>
  <si>
    <t>VI.  Temporary Applicant Notes</t>
  </si>
  <si>
    <t>Tampa</t>
  </si>
  <si>
    <t>Master</t>
  </si>
  <si>
    <t>Atlanta</t>
  </si>
  <si>
    <t>Dallas</t>
  </si>
  <si>
    <t>Houston</t>
  </si>
  <si>
    <t>Los Angeles</t>
  </si>
  <si>
    <t>Miami</t>
  </si>
  <si>
    <t>Orlando</t>
  </si>
  <si>
    <t>Philadelphia</t>
  </si>
  <si>
    <t>Phoenix</t>
  </si>
  <si>
    <t>San Diego</t>
  </si>
  <si>
    <t>Barrow</t>
  </si>
  <si>
    <t>Georgia</t>
  </si>
  <si>
    <t>Collin</t>
  </si>
  <si>
    <t>Texas</t>
  </si>
  <si>
    <t>Austin</t>
  </si>
  <si>
    <t>California</t>
  </si>
  <si>
    <t>Broward</t>
  </si>
  <si>
    <t>Florida</t>
  </si>
  <si>
    <t>Lake</t>
  </si>
  <si>
    <t>New Castle</t>
  </si>
  <si>
    <t>Delaware</t>
  </si>
  <si>
    <t>Maricopa</t>
  </si>
  <si>
    <t>Arizona</t>
  </si>
  <si>
    <t>Pennsylvania</t>
  </si>
  <si>
    <t>Hernando</t>
  </si>
  <si>
    <t>Bartow</t>
  </si>
  <si>
    <t>Brazoria</t>
  </si>
  <si>
    <t>Orange</t>
  </si>
  <si>
    <t>Miami-Dade</t>
  </si>
  <si>
    <t>Burlington</t>
  </si>
  <si>
    <t>New Jersey</t>
  </si>
  <si>
    <t>Pinal</t>
  </si>
  <si>
    <t>No Data Needed</t>
  </si>
  <si>
    <t>Hillsborough</t>
  </si>
  <si>
    <t>Butts</t>
  </si>
  <si>
    <t>Denton</t>
  </si>
  <si>
    <t>Chambers</t>
  </si>
  <si>
    <t>Palm Beach</t>
  </si>
  <si>
    <t>Osceola</t>
  </si>
  <si>
    <t>Camden</t>
  </si>
  <si>
    <t>Pasco</t>
  </si>
  <si>
    <t>Carroll</t>
  </si>
  <si>
    <t>Ellis</t>
  </si>
  <si>
    <t>Fort Bend</t>
  </si>
  <si>
    <t>Seminole</t>
  </si>
  <si>
    <t>Gloucester</t>
  </si>
  <si>
    <t>Pinellas</t>
  </si>
  <si>
    <t>Cherokee</t>
  </si>
  <si>
    <t>Hood</t>
  </si>
  <si>
    <t>Galveston</t>
  </si>
  <si>
    <t>Salem</t>
  </si>
  <si>
    <t>Fayette</t>
  </si>
  <si>
    <t>Clayton</t>
  </si>
  <si>
    <t>Hunt</t>
  </si>
  <si>
    <t>Douglas</t>
  </si>
  <si>
    <t>Harris</t>
  </si>
  <si>
    <t>Bucks</t>
  </si>
  <si>
    <t>Cobb</t>
  </si>
  <si>
    <t>Johnson</t>
  </si>
  <si>
    <t>Liberty</t>
  </si>
  <si>
    <t>Chester</t>
  </si>
  <si>
    <t>Coweta</t>
  </si>
  <si>
    <t>Kaufman</t>
  </si>
  <si>
    <t>Montgomery</t>
  </si>
  <si>
    <t>Dawson</t>
  </si>
  <si>
    <t>Parker</t>
  </si>
  <si>
    <t>Waller</t>
  </si>
  <si>
    <t>DeKalb</t>
  </si>
  <si>
    <t>Rockwall</t>
  </si>
  <si>
    <t>Somervell</t>
  </si>
  <si>
    <t>Tarrant</t>
  </si>
  <si>
    <t>Forsyth</t>
  </si>
  <si>
    <t>Wise</t>
  </si>
  <si>
    <t>Fulton</t>
  </si>
  <si>
    <t>Gwinnett</t>
  </si>
  <si>
    <t>Haralson</t>
  </si>
  <si>
    <t>Heard</t>
  </si>
  <si>
    <t>Henry</t>
  </si>
  <si>
    <t>Jasper</t>
  </si>
  <si>
    <t>Lamar</t>
  </si>
  <si>
    <t>Meriwether</t>
  </si>
  <si>
    <t>Morgan</t>
  </si>
  <si>
    <t>Newton</t>
  </si>
  <si>
    <t>Paulding</t>
  </si>
  <si>
    <t>Pickens</t>
  </si>
  <si>
    <t>Pike</t>
  </si>
  <si>
    <t>Rockdale</t>
  </si>
  <si>
    <t>Spalding</t>
  </si>
  <si>
    <t>Walton</t>
  </si>
  <si>
    <t>d. Beneficiary Outreach</t>
  </si>
  <si>
    <t>1. Year</t>
  </si>
  <si>
    <t>4. Savings %</t>
  </si>
  <si>
    <t>5. Proposed Discount %</t>
  </si>
  <si>
    <t>Geographic Direct Contracting Model Proposed Discount Tool - Main Sheet</t>
  </si>
  <si>
    <t>Geographic Direct Contracting Model Proposed Discount Tool - Year 1</t>
  </si>
  <si>
    <t>Geographic Direct Contracting Model Proposed Discount Tool - Year 3</t>
  </si>
  <si>
    <t>Geographic Direct Contracting Model Proposed Discount Tool - Year 2</t>
  </si>
  <si>
    <t>1. BEI Type</t>
  </si>
  <si>
    <t>a. Cost Sharing Support for Part B Services</t>
  </si>
  <si>
    <t>b. In Kind Incentives</t>
  </si>
  <si>
    <t>c. Chronic Disease Management Reward Program</t>
  </si>
  <si>
    <t>d. Lower Cost Sharing for Part A Services</t>
  </si>
  <si>
    <t>e. Part B Premium Subsidy</t>
  </si>
  <si>
    <t>f. Other</t>
  </si>
  <si>
    <t>IV.  Model Administrative Expenses (PBPM)</t>
  </si>
  <si>
    <t>IV. Proposed Discount Summary</t>
  </si>
  <si>
    <t>PDT Contact:</t>
  </si>
  <si>
    <t>2. Proj Total Covered Spend (PBPM)</t>
  </si>
  <si>
    <t>3. Proj Total Covered Spend (Overall)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</si>
</sst>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0&quot;_);_(@_)"/>
    <numFmt numFmtId="165" formatCode="&quot;$&quot;#,##0.00"/>
    <numFmt numFmtId="166" formatCode="0.000"/>
    <numFmt numFmtId="167" formatCode="[&lt;=9999999]###\-####;\(###\)\ ###\-####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13" applyNumberFormat="0" applyFill="0" applyAlignment="0" applyProtection="0"/>
    <xf numFmtId="0" fontId="8" fillId="0" borderId="14" applyNumberFormat="0" applyFill="0" applyAlignment="0" applyProtection="0"/>
    <xf numFmtId="0" fontId="9" fillId="0" borderId="15" applyNumberFormat="0" applyFill="0" applyAlignment="0" applyProtection="0"/>
  </cellStyleXfs>
  <cellXfs count="135">
    <xf numFmtId="0" fontId="0" fillId="0" borderId="0" xfId="0"/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Protection="1"/>
    <xf numFmtId="0" fontId="7" fillId="0" borderId="13" xfId="3" applyProtection="1"/>
    <xf numFmtId="0" fontId="2" fillId="0" borderId="0" xfId="0" applyFont="1" applyProtection="1"/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vertical="center"/>
    </xf>
    <xf numFmtId="0" fontId="8" fillId="0" borderId="14" xfId="4" applyProtection="1"/>
    <xf numFmtId="0" fontId="6" fillId="0" borderId="0" xfId="0" applyFont="1" applyFill="1" applyBorder="1" applyProtection="1"/>
    <xf numFmtId="0" fontId="4" fillId="0" borderId="0" xfId="0" applyFont="1" applyFill="1" applyBorder="1" applyProtection="1"/>
    <xf numFmtId="0" fontId="2" fillId="3" borderId="1" xfId="0" applyFont="1" applyFill="1" applyBorder="1" applyProtection="1"/>
    <xf numFmtId="0" fontId="3" fillId="0" borderId="0" xfId="0" applyFont="1" applyFill="1" applyBorder="1" applyAlignment="1" applyProtection="1">
      <alignment horizontal="center"/>
    </xf>
    <xf numFmtId="0" fontId="2" fillId="3" borderId="5" xfId="0" applyFont="1" applyFill="1" applyBorder="1" applyAlignment="1" applyProtection="1">
      <alignment vertical="top"/>
    </xf>
    <xf numFmtId="3" fontId="4" fillId="0" borderId="0" xfId="1" applyNumberFormat="1" applyFont="1" applyFill="1" applyBorder="1" applyProtection="1"/>
    <xf numFmtId="0" fontId="8" fillId="0" borderId="14" xfId="4" applyAlignment="1" applyProtection="1">
      <alignment horizontal="left"/>
    </xf>
    <xf numFmtId="0" fontId="2" fillId="0" borderId="0" xfId="0" applyFont="1" applyBorder="1" applyProtection="1"/>
    <xf numFmtId="0" fontId="4" fillId="0" borderId="0" xfId="0" applyFont="1" applyBorder="1" applyProtection="1"/>
    <xf numFmtId="0" fontId="4" fillId="0" borderId="0" xfId="0" applyFont="1" applyAlignment="1" applyProtection="1">
      <alignment vertical="center"/>
    </xf>
    <xf numFmtId="0" fontId="9" fillId="3" borderId="15" xfId="5" applyFill="1" applyAlignment="1" applyProtection="1">
      <alignment horizontal="left" vertical="center"/>
    </xf>
    <xf numFmtId="0" fontId="9" fillId="3" borderId="15" xfId="5" applyFill="1" applyAlignment="1" applyProtection="1">
      <alignment horizontal="center" vertical="center"/>
    </xf>
    <xf numFmtId="0" fontId="9" fillId="3" borderId="15" xfId="5" applyFill="1" applyAlignment="1" applyProtection="1">
      <alignment vertical="center" wrapText="1"/>
    </xf>
    <xf numFmtId="0" fontId="2" fillId="0" borderId="17" xfId="0" applyFont="1" applyFill="1" applyBorder="1" applyAlignment="1" applyProtection="1">
      <alignment horizontal="left"/>
    </xf>
    <xf numFmtId="7" fontId="4" fillId="0" borderId="0" xfId="2" applyNumberFormat="1" applyFont="1" applyFill="1" applyBorder="1" applyProtection="1"/>
    <xf numFmtId="0" fontId="2" fillId="0" borderId="18" xfId="0" applyFont="1" applyFill="1" applyBorder="1" applyAlignment="1" applyProtection="1">
      <alignment horizontal="left"/>
    </xf>
    <xf numFmtId="0" fontId="3" fillId="0" borderId="23" xfId="0" applyFont="1" applyFill="1" applyBorder="1" applyAlignment="1" applyProtection="1">
      <alignment horizontal="left"/>
    </xf>
    <xf numFmtId="44" fontId="2" fillId="0" borderId="0" xfId="0" applyNumberFormat="1" applyFont="1" applyFill="1" applyBorder="1" applyProtection="1"/>
    <xf numFmtId="0" fontId="8" fillId="3" borderId="0" xfId="4" applyFill="1" applyBorder="1" applyProtection="1"/>
    <xf numFmtId="0" fontId="2" fillId="3" borderId="0" xfId="0" applyFont="1" applyFill="1" applyBorder="1" applyProtection="1"/>
    <xf numFmtId="0" fontId="2" fillId="0" borderId="0" xfId="0" applyFont="1" applyFill="1" applyBorder="1" applyProtection="1"/>
    <xf numFmtId="0" fontId="4" fillId="3" borderId="0" xfId="0" applyFont="1" applyFill="1" applyProtection="1"/>
    <xf numFmtId="0" fontId="9" fillId="3" borderId="15" xfId="5" applyFill="1" applyBorder="1" applyProtection="1"/>
    <xf numFmtId="0" fontId="9" fillId="3" borderId="15" xfId="5" applyFill="1" applyProtection="1"/>
    <xf numFmtId="0" fontId="2" fillId="3" borderId="0" xfId="0" applyFont="1" applyFill="1" applyBorder="1" applyAlignment="1" applyProtection="1">
      <alignment horizontal="left" indent="1"/>
    </xf>
    <xf numFmtId="0" fontId="2" fillId="3" borderId="0" xfId="0" applyFont="1" applyFill="1" applyBorder="1" applyAlignment="1" applyProtection="1">
      <alignment horizontal="center"/>
    </xf>
    <xf numFmtId="0" fontId="2" fillId="0" borderId="17" xfId="0" quotePrefix="1" applyFont="1" applyFill="1" applyBorder="1" applyAlignment="1" applyProtection="1">
      <alignment horizontal="left"/>
    </xf>
    <xf numFmtId="0" fontId="2" fillId="0" borderId="26" xfId="0" quotePrefix="1" applyFont="1" applyFill="1" applyBorder="1" applyAlignment="1" applyProtection="1">
      <alignment horizontal="left"/>
    </xf>
    <xf numFmtId="164" fontId="4" fillId="3" borderId="0" xfId="1" applyNumberFormat="1" applyFont="1" applyFill="1" applyBorder="1" applyProtection="1"/>
    <xf numFmtId="0" fontId="3" fillId="0" borderId="0" xfId="0" applyFont="1" applyBorder="1" applyProtection="1"/>
    <xf numFmtId="0" fontId="9" fillId="3" borderId="0" xfId="5" applyFill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vertical="top" wrapText="1"/>
    </xf>
    <xf numFmtId="0" fontId="8" fillId="0" borderId="14" xfId="4" applyFill="1" applyAlignment="1" applyProtection="1">
      <alignment horizontal="left"/>
    </xf>
    <xf numFmtId="0" fontId="9" fillId="3" borderId="15" xfId="5" applyFill="1" applyAlignment="1" applyProtection="1">
      <alignment horizontal="center"/>
    </xf>
    <xf numFmtId="0" fontId="8" fillId="0" borderId="0" xfId="4" applyBorder="1" applyProtection="1"/>
    <xf numFmtId="0" fontId="3" fillId="3" borderId="0" xfId="0" applyFont="1" applyFill="1" applyAlignment="1" applyProtection="1">
      <alignment vertical="center" wrapText="1"/>
    </xf>
    <xf numFmtId="0" fontId="3" fillId="3" borderId="0" xfId="0" applyFont="1" applyFill="1" applyProtection="1"/>
    <xf numFmtId="0" fontId="9" fillId="3" borderId="15" xfId="5" applyFill="1" applyAlignment="1" applyProtection="1">
      <alignment horizontal="center" wrapText="1"/>
    </xf>
    <xf numFmtId="0" fontId="9" fillId="3" borderId="15" xfId="5" applyFill="1" applyAlignment="1" applyProtection="1">
      <alignment horizontal="center" vertical="center" wrapText="1"/>
    </xf>
    <xf numFmtId="49" fontId="10" fillId="0" borderId="0" xfId="0" applyNumberFormat="1" applyFont="1"/>
    <xf numFmtId="49" fontId="0" fillId="0" borderId="0" xfId="0" applyNumberFormat="1"/>
    <xf numFmtId="0" fontId="2" fillId="3" borderId="0" xfId="0" applyFont="1" applyFill="1" applyProtection="1"/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Border="1" applyAlignment="1" applyProtection="1">
      <alignment horizontal="left"/>
    </xf>
    <xf numFmtId="0" fontId="2" fillId="3" borderId="17" xfId="0" applyFont="1" applyFill="1" applyBorder="1" applyAlignment="1" applyProtection="1">
      <alignment horizontal="left"/>
    </xf>
    <xf numFmtId="0" fontId="4" fillId="3" borderId="17" xfId="0" applyFont="1" applyFill="1" applyBorder="1" applyProtection="1"/>
    <xf numFmtId="0" fontId="2" fillId="3" borderId="18" xfId="0" applyFont="1" applyFill="1" applyBorder="1" applyAlignment="1" applyProtection="1">
      <alignment horizontal="left"/>
    </xf>
    <xf numFmtId="0" fontId="3" fillId="3" borderId="23" xfId="0" applyFont="1" applyFill="1" applyBorder="1" applyAlignment="1" applyProtection="1">
      <alignment horizontal="left"/>
    </xf>
    <xf numFmtId="0" fontId="8" fillId="3" borderId="14" xfId="4" applyFill="1" applyAlignment="1" applyProtection="1">
      <alignment horizontal="left"/>
    </xf>
    <xf numFmtId="0" fontId="4" fillId="3" borderId="0" xfId="0" applyFont="1" applyFill="1" applyBorder="1" applyProtection="1"/>
    <xf numFmtId="49" fontId="8" fillId="3" borderId="14" xfId="4" applyNumberFormat="1" applyFill="1" applyAlignment="1" applyProtection="1">
      <alignment horizontal="left"/>
    </xf>
    <xf numFmtId="0" fontId="2" fillId="3" borderId="16" xfId="0" applyFont="1" applyFill="1" applyBorder="1" applyAlignment="1" applyProtection="1">
      <alignment horizontal="left"/>
    </xf>
    <xf numFmtId="0" fontId="2" fillId="3" borderId="27" xfId="0" applyFont="1" applyFill="1" applyBorder="1" applyAlignment="1" applyProtection="1">
      <alignment horizontal="left"/>
    </xf>
    <xf numFmtId="0" fontId="2" fillId="3" borderId="21" xfId="0" applyFont="1" applyFill="1" applyBorder="1" applyAlignment="1" applyProtection="1">
      <alignment horizontal="left"/>
    </xf>
    <xf numFmtId="0" fontId="3" fillId="3" borderId="2" xfId="0" applyFont="1" applyFill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left"/>
    </xf>
    <xf numFmtId="0" fontId="7" fillId="3" borderId="13" xfId="3" applyFill="1" applyProtection="1"/>
    <xf numFmtId="0" fontId="6" fillId="3" borderId="0" xfId="0" applyFont="1" applyFill="1" applyProtection="1"/>
    <xf numFmtId="0" fontId="6" fillId="3" borderId="0" xfId="0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0" fontId="4" fillId="3" borderId="0" xfId="0" applyFont="1" applyFill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/>
    </xf>
    <xf numFmtId="0" fontId="8" fillId="0" borderId="0" xfId="4" applyFill="1" applyBorder="1" applyProtection="1"/>
    <xf numFmtId="0" fontId="11" fillId="3" borderId="15" xfId="5" applyFont="1" applyFill="1" applyProtection="1"/>
    <xf numFmtId="0" fontId="11" fillId="3" borderId="15" xfId="5" applyFont="1" applyFill="1" applyAlignment="1" applyProtection="1">
      <alignment horizontal="center"/>
    </xf>
    <xf numFmtId="165" fontId="4" fillId="4" borderId="4" xfId="0" applyNumberFormat="1" applyFont="1" applyFill="1" applyBorder="1" applyAlignment="1" applyProtection="1">
      <alignment horizontal="right"/>
    </xf>
    <xf numFmtId="165" fontId="4" fillId="4" borderId="8" xfId="0" applyNumberFormat="1" applyFont="1" applyFill="1" applyBorder="1" applyAlignment="1" applyProtection="1">
      <alignment horizontal="right"/>
    </xf>
    <xf numFmtId="165" fontId="4" fillId="4" borderId="6" xfId="0" applyNumberFormat="1" applyFont="1" applyFill="1" applyBorder="1" applyAlignment="1" applyProtection="1">
      <alignment horizontal="righ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167" fontId="2" fillId="2" borderId="0" xfId="0" applyNumberFormat="1" applyFont="1" applyFill="1" applyBorder="1" applyAlignment="1" applyProtection="1">
      <alignment horizontal="left"/>
      <protection locked="0"/>
    </xf>
    <xf numFmtId="0" fontId="9" fillId="3" borderId="15" xfId="5" applyFill="1" applyAlignment="1" applyProtection="1">
      <alignment horizontal="left"/>
    </xf>
    <xf numFmtId="14" fontId="2" fillId="2" borderId="0" xfId="0" applyNumberFormat="1" applyFont="1" applyFill="1" applyBorder="1" applyAlignment="1" applyProtection="1">
      <alignment horizontal="left"/>
      <protection locked="0"/>
    </xf>
    <xf numFmtId="0" fontId="4" fillId="4" borderId="19" xfId="0" applyFont="1" applyFill="1" applyBorder="1" applyAlignment="1" applyProtection="1">
      <alignment horizontal="left"/>
    </xf>
    <xf numFmtId="0" fontId="3" fillId="4" borderId="28" xfId="0" applyFont="1" applyFill="1" applyBorder="1" applyAlignment="1" applyProtection="1">
      <alignment horizontal="left"/>
    </xf>
    <xf numFmtId="0" fontId="4" fillId="5" borderId="30" xfId="0" applyFont="1" applyFill="1" applyBorder="1" applyAlignment="1" applyProtection="1">
      <alignment horizontal="left"/>
    </xf>
    <xf numFmtId="1" fontId="4" fillId="2" borderId="4" xfId="1" applyNumberFormat="1" applyFont="1" applyFill="1" applyBorder="1" applyAlignment="1" applyProtection="1">
      <alignment horizontal="right"/>
      <protection locked="0"/>
    </xf>
    <xf numFmtId="1" fontId="4" fillId="2" borderId="6" xfId="1" applyNumberFormat="1" applyFont="1" applyFill="1" applyBorder="1" applyAlignment="1" applyProtection="1">
      <alignment horizontal="right"/>
      <protection locked="0"/>
    </xf>
    <xf numFmtId="1" fontId="3" fillId="4" borderId="31" xfId="1" applyNumberFormat="1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>
      <alignment horizontal="left"/>
      <protection locked="0"/>
    </xf>
    <xf numFmtId="2" fontId="4" fillId="4" borderId="3" xfId="1" applyNumberFormat="1" applyFont="1" applyFill="1" applyBorder="1" applyAlignment="1" applyProtection="1">
      <alignment horizontal="right"/>
    </xf>
    <xf numFmtId="165" fontId="4" fillId="4" borderId="3" xfId="2" applyNumberFormat="1" applyFont="1" applyFill="1" applyBorder="1" applyAlignment="1" applyProtection="1">
      <alignment horizontal="right"/>
    </xf>
    <xf numFmtId="165" fontId="4" fillId="4" borderId="3" xfId="0" applyNumberFormat="1" applyFont="1" applyFill="1" applyBorder="1" applyAlignment="1" applyProtection="1">
      <alignment horizontal="right"/>
    </xf>
    <xf numFmtId="2" fontId="6" fillId="4" borderId="11" xfId="0" applyNumberFormat="1" applyFont="1" applyFill="1" applyBorder="1" applyAlignment="1" applyProtection="1">
      <alignment horizontal="right"/>
    </xf>
    <xf numFmtId="165" fontId="6" fillId="5" borderId="11" xfId="0" applyNumberFormat="1" applyFont="1" applyFill="1" applyBorder="1" applyAlignment="1" applyProtection="1">
      <alignment horizontal="right"/>
    </xf>
    <xf numFmtId="165" fontId="6" fillId="4" borderId="11" xfId="0" applyNumberFormat="1" applyFont="1" applyFill="1" applyBorder="1" applyAlignment="1" applyProtection="1">
      <alignment horizontal="right"/>
    </xf>
    <xf numFmtId="165" fontId="2" fillId="2" borderId="8" xfId="0" applyNumberFormat="1" applyFont="1" applyFill="1" applyBorder="1" applyAlignment="1" applyProtection="1">
      <alignment horizontal="right"/>
      <protection locked="0"/>
    </xf>
    <xf numFmtId="165" fontId="2" fillId="2" borderId="19" xfId="0" applyNumberFormat="1" applyFont="1" applyFill="1" applyBorder="1" applyAlignment="1" applyProtection="1">
      <alignment horizontal="right"/>
      <protection locked="0"/>
    </xf>
    <xf numFmtId="165" fontId="3" fillId="4" borderId="2" xfId="0" applyNumberFormat="1" applyFont="1" applyFill="1" applyBorder="1" applyAlignment="1" applyProtection="1">
      <alignment horizontal="right"/>
    </xf>
    <xf numFmtId="165" fontId="3" fillId="2" borderId="12" xfId="0" applyNumberFormat="1" applyFont="1" applyFill="1" applyBorder="1" applyAlignment="1" applyProtection="1">
      <alignment horizontal="right" vertical="center"/>
      <protection locked="0"/>
    </xf>
    <xf numFmtId="166" fontId="3" fillId="2" borderId="22" xfId="0" applyNumberFormat="1" applyFont="1" applyFill="1" applyBorder="1" applyAlignment="1" applyProtection="1">
      <alignment horizontal="right" vertical="center"/>
      <protection locked="0"/>
    </xf>
    <xf numFmtId="165" fontId="4" fillId="2" borderId="4" xfId="0" applyNumberFormat="1" applyFont="1" applyFill="1" applyBorder="1" applyAlignment="1" applyProtection="1">
      <alignment horizontal="right"/>
      <protection locked="0"/>
    </xf>
    <xf numFmtId="166" fontId="4" fillId="2" borderId="8" xfId="0" applyNumberFormat="1" applyFont="1" applyFill="1" applyBorder="1" applyAlignment="1" applyProtection="1">
      <alignment horizontal="right"/>
      <protection locked="0"/>
    </xf>
    <xf numFmtId="165" fontId="4" fillId="2" borderId="3" xfId="0" applyNumberFormat="1" applyFont="1" applyFill="1" applyBorder="1" applyAlignment="1" applyProtection="1">
      <alignment horizontal="right"/>
      <protection locked="0"/>
    </xf>
    <xf numFmtId="166" fontId="4" fillId="2" borderId="7" xfId="0" applyNumberFormat="1" applyFont="1" applyFill="1" applyBorder="1" applyAlignment="1" applyProtection="1">
      <alignment horizontal="right"/>
      <protection locked="0"/>
    </xf>
    <xf numFmtId="165" fontId="3" fillId="4" borderId="29" xfId="0" applyNumberFormat="1" applyFont="1" applyFill="1" applyBorder="1" applyAlignment="1" applyProtection="1">
      <alignment horizontal="right"/>
    </xf>
    <xf numFmtId="2" fontId="3" fillId="4" borderId="29" xfId="0" applyNumberFormat="1" applyFont="1" applyFill="1" applyBorder="1" applyAlignment="1" applyProtection="1">
      <alignment horizontal="right"/>
    </xf>
    <xf numFmtId="2" fontId="3" fillId="2" borderId="22" xfId="0" applyNumberFormat="1" applyFont="1" applyFill="1" applyBorder="1" applyAlignment="1" applyProtection="1">
      <alignment horizontal="right" vertical="center"/>
      <protection locked="0"/>
    </xf>
    <xf numFmtId="2" fontId="4" fillId="2" borderId="8" xfId="0" applyNumberFormat="1" applyFont="1" applyFill="1" applyBorder="1" applyAlignment="1" applyProtection="1">
      <alignment horizontal="right"/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0" fontId="4" fillId="4" borderId="7" xfId="0" applyNumberFormat="1" applyFont="1" applyFill="1" applyBorder="1" applyAlignment="1" applyProtection="1">
      <alignment horizontal="center"/>
    </xf>
    <xf numFmtId="10" fontId="4" fillId="4" borderId="8" xfId="0" applyNumberFormat="1" applyFont="1" applyFill="1" applyBorder="1" applyAlignment="1" applyProtection="1">
      <alignment horizontal="center"/>
    </xf>
    <xf numFmtId="10" fontId="4" fillId="4" borderId="19" xfId="0" applyNumberFormat="1" applyFont="1" applyFill="1" applyBorder="1" applyAlignment="1" applyProtection="1">
      <alignment horizontal="center"/>
    </xf>
    <xf numFmtId="10" fontId="3" fillId="4" borderId="24" xfId="0" applyNumberFormat="1" applyFont="1" applyFill="1" applyBorder="1" applyAlignment="1" applyProtection="1">
      <alignment horizontal="center"/>
    </xf>
    <xf numFmtId="166" fontId="4" fillId="2" borderId="7" xfId="1" applyNumberFormat="1" applyFont="1" applyFill="1" applyBorder="1" applyAlignment="1" applyProtection="1">
      <alignment horizontal="center"/>
      <protection locked="0"/>
    </xf>
    <xf numFmtId="166" fontId="4" fillId="2" borderId="4" xfId="1" applyNumberFormat="1" applyFont="1" applyFill="1" applyBorder="1" applyAlignment="1" applyProtection="1">
      <alignment horizontal="center"/>
      <protection locked="0"/>
    </xf>
    <xf numFmtId="166" fontId="4" fillId="2" borderId="20" xfId="1" applyNumberFormat="1" applyFont="1" applyFill="1" applyBorder="1" applyAlignment="1" applyProtection="1">
      <alignment horizontal="center"/>
      <protection locked="0"/>
    </xf>
    <xf numFmtId="166" fontId="4" fillId="2" borderId="3" xfId="1" applyNumberFormat="1" applyFont="1" applyFill="1" applyBorder="1" applyAlignment="1" applyProtection="1">
      <alignment horizontal="center"/>
      <protection locked="0"/>
    </xf>
    <xf numFmtId="166" fontId="4" fillId="2" borderId="16" xfId="1" applyNumberFormat="1" applyFont="1" applyFill="1" applyBorder="1" applyAlignment="1" applyProtection="1">
      <alignment horizontal="center"/>
      <protection locked="0"/>
    </xf>
    <xf numFmtId="166" fontId="4" fillId="2" borderId="22" xfId="1" applyNumberFormat="1" applyFont="1" applyFill="1" applyBorder="1" applyAlignment="1" applyProtection="1">
      <alignment horizontal="center"/>
      <protection locked="0"/>
    </xf>
    <xf numFmtId="166" fontId="4" fillId="2" borderId="12" xfId="1" applyNumberFormat="1" applyFont="1" applyFill="1" applyBorder="1" applyAlignment="1" applyProtection="1">
      <alignment horizontal="center"/>
      <protection locked="0"/>
    </xf>
    <xf numFmtId="166" fontId="4" fillId="2" borderId="0" xfId="1" applyNumberFormat="1" applyFont="1" applyFill="1" applyBorder="1" applyAlignment="1" applyProtection="1">
      <alignment horizontal="center"/>
      <protection locked="0"/>
    </xf>
    <xf numFmtId="10" fontId="4" fillId="2" borderId="3" xfId="1" applyNumberFormat="1" applyFont="1" applyFill="1" applyBorder="1" applyAlignment="1" applyProtection="1">
      <alignment horizontal="center"/>
      <protection locked="0"/>
    </xf>
    <xf numFmtId="10" fontId="4" fillId="2" borderId="4" xfId="1" applyNumberFormat="1" applyFont="1" applyFill="1" applyBorder="1" applyAlignment="1" applyProtection="1">
      <alignment horizontal="center"/>
      <protection locked="0"/>
    </xf>
    <xf numFmtId="2" fontId="4" fillId="2" borderId="4" xfId="2" applyNumberFormat="1" applyFont="1" applyFill="1" applyBorder="1" applyAlignment="1" applyProtection="1">
      <protection locked="0"/>
    </xf>
    <xf numFmtId="165" fontId="4" fillId="2" borderId="4" xfId="2" applyNumberFormat="1" applyFont="1" applyFill="1" applyBorder="1" applyAlignment="1" applyProtection="1">
      <protection locked="0"/>
    </xf>
    <xf numFmtId="2" fontId="4" fillId="2" borderId="4" xfId="1" applyNumberFormat="1" applyFont="1" applyFill="1" applyBorder="1" applyAlignment="1" applyProtection="1">
      <protection locked="0"/>
    </xf>
    <xf numFmtId="165" fontId="4" fillId="2" borderId="4" xfId="1" applyNumberFormat="1" applyFont="1" applyFill="1" applyBorder="1" applyAlignment="1" applyProtection="1">
      <protection locked="0"/>
    </xf>
    <xf numFmtId="2" fontId="4" fillId="2" borderId="6" xfId="1" applyNumberFormat="1" applyFont="1" applyFill="1" applyBorder="1" applyAlignment="1" applyProtection="1">
      <protection locked="0"/>
    </xf>
    <xf numFmtId="165" fontId="4" fillId="2" borderId="6" xfId="1" applyNumberFormat="1" applyFont="1" applyFill="1" applyBorder="1" applyAlignment="1" applyProtection="1">
      <protection locked="0"/>
    </xf>
    <xf numFmtId="2" fontId="6" fillId="4" borderId="11" xfId="0" applyNumberFormat="1" applyFont="1" applyFill="1" applyBorder="1" applyAlignment="1" applyProtection="1"/>
    <xf numFmtId="165" fontId="6" fillId="5" borderId="11" xfId="0" applyNumberFormat="1" applyFont="1" applyFill="1" applyBorder="1" applyAlignment="1" applyProtection="1"/>
    <xf numFmtId="165" fontId="6" fillId="4" borderId="24" xfId="0" applyNumberFormat="1" applyFont="1" applyFill="1" applyBorder="1" applyAlignment="1" applyProtection="1">
      <alignment horizontal="right"/>
    </xf>
    <xf numFmtId="10" fontId="4" fillId="4" borderId="4" xfId="0" applyNumberFormat="1" applyFont="1" applyFill="1" applyBorder="1" applyAlignment="1" applyProtection="1">
      <alignment horizontal="center"/>
    </xf>
    <xf numFmtId="0" fontId="2" fillId="0" borderId="25" xfId="0" applyFont="1" applyBorder="1" applyAlignment="1" applyProtection="1">
      <alignment horizontal="left"/>
    </xf>
    <xf numFmtId="0" fontId="2" fillId="0" borderId="17" xfId="0" applyFont="1" applyBorder="1" applyAlignment="1" applyProtection="1">
      <alignment horizontal="left"/>
    </xf>
  </cellXfs>
  <cellStyles count="6">
    <cellStyle name="Comma" xfId="1" builtinId="3"/>
    <cellStyle name="Currency" xfId="2" builtinId="4"/>
    <cellStyle name="Heading 1" xfId="3" builtinId="16"/>
    <cellStyle name="Heading 2" xfId="4" builtinId="17"/>
    <cellStyle name="Heading 3" xfId="5" builtinId="18"/>
    <cellStyle name="Normal" xfId="0" builtinId="0"/>
  </cellStyles>
  <dxfs count="1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indexed="64"/>
          <bgColor rgb="FFFFFF00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&quot;$&quot;#,##0.00"/>
      <fill>
        <patternFill patternType="solid">
          <fgColor indexed="64"/>
          <bgColor rgb="FFFFFF00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0"/>
    </dxf>
    <dxf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&quot;$&quot;#,##0.00"/>
      <fill>
        <patternFill patternType="solid">
          <fgColor indexed="64"/>
          <bgColor rgb="FFFFFF00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>
          <fgColor indexed="64"/>
          <bgColor theme="0"/>
        </patternFill>
      </fill>
      <protection locked="1" hidden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0"/>
    </dxf>
    <dxf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&quot;$&quot;#,##0.00"/>
      <fill>
        <patternFill patternType="solid">
          <fgColor indexed="64"/>
          <bgColor rgb="FFFFC0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&quot;$&quot;#,##0.00"/>
      <fill>
        <patternFill patternType="solid">
          <fgColor indexed="64"/>
          <bgColor rgb="FFFFC0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&quot;$&quot;#,##0.00"/>
      <fill>
        <patternFill patternType="solid">
          <fgColor indexed="64"/>
          <bgColor rgb="FFFFC0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indexed="64"/>
          <bgColor rgb="FFFFC0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000000"/>
          <bgColor rgb="FFFFFF00"/>
        </patternFill>
      </fill>
      <protection locked="1" hidden="0"/>
    </dxf>
    <dxf>
      <border outline="0">
        <bottom style="medium">
          <color theme="4" tint="0.39997558519241921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000000"/>
          <bgColor rgb="FFFFFF00"/>
        </patternFill>
      </fill>
      <protection locked="1" hidden="0"/>
    </dxf>
    <dxf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indexed="64"/>
          <bgColor rgb="FFFFFF00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&quot;$&quot;#,##0.00"/>
      <fill>
        <patternFill patternType="solid">
          <fgColor indexed="64"/>
          <bgColor rgb="FFFFFF00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0"/>
    </dxf>
    <dxf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&quot;$&quot;#,##0.00"/>
      <fill>
        <patternFill patternType="solid">
          <fgColor indexed="64"/>
          <bgColor rgb="FFFFFF00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>
          <fgColor indexed="64"/>
          <bgColor theme="0"/>
        </patternFill>
      </fill>
      <protection locked="1" hidden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0"/>
    </dxf>
    <dxf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&quot;$&quot;#,##0.00"/>
      <fill>
        <patternFill patternType="solid">
          <fgColor indexed="64"/>
          <bgColor rgb="FFFFC0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&quot;$&quot;#,##0.00"/>
      <fill>
        <patternFill patternType="solid">
          <fgColor indexed="64"/>
          <bgColor rgb="FFFFC0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&quot;$&quot;#,##0.00"/>
      <fill>
        <patternFill patternType="solid">
          <fgColor indexed="64"/>
          <bgColor rgb="FFFFC0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indexed="64"/>
          <bgColor rgb="FFFFC0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000000"/>
          <bgColor rgb="FFFFFF00"/>
        </patternFill>
      </fill>
      <protection locked="1" hidden="0"/>
    </dxf>
    <dxf>
      <border outline="0">
        <bottom style="medium">
          <color theme="4" tint="0.39997558519241921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000000"/>
          <bgColor rgb="FFFFFF00"/>
        </patternFill>
      </fill>
      <protection locked="1" hidden="0"/>
    </dxf>
    <dxf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&quot;$&quot;#,##0.00"/>
      <fill>
        <patternFill patternType="solid">
          <fgColor indexed="64"/>
          <bgColor rgb="FFFFFF00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&quot;$&quot;#,##0.00"/>
      <fill>
        <patternFill patternType="solid">
          <fgColor indexed="64"/>
          <bgColor rgb="FFFFFF00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>
          <fgColor indexed="64"/>
          <bgColor theme="0"/>
        </patternFill>
      </fill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0"/>
    </dxf>
    <dxf>
      <border outline="0">
        <bottom style="medium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&quot;$&quot;#,##0.00"/>
      <fill>
        <patternFill patternType="solid">
          <fgColor indexed="64"/>
          <bgColor rgb="FFFFC0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&quot;$&quot;#,##0.00"/>
      <fill>
        <patternFill patternType="solid">
          <fgColor indexed="64"/>
          <bgColor rgb="FFFFC0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&quot;$&quot;#,##0.00"/>
      <fill>
        <patternFill patternType="solid">
          <fgColor indexed="64"/>
          <bgColor rgb="FFFFC0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indexed="64"/>
          <bgColor rgb="FFFFC0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00"/>
        </patternFill>
      </fill>
      <protection locked="1" hidden="0"/>
    </dxf>
    <dxf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00"/>
        </patternFill>
      </fill>
      <protection locked="1" hidden="0"/>
    </dxf>
    <dxf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0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00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00"/>
        </patternFill>
      </fill>
      <border diagonalUp="0" diagonalDown="0" outline="0">
        <left/>
        <right/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0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4" formatCode="0.00%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5" formatCode="&quot;$&quot;#,##0.00"/>
      <alignment horizontal="right" vertical="bottom" textRotation="0" wrapText="0" indent="0" justifyLastLine="0" shrinkToFit="0" readingOrder="0"/>
      <border>
        <right style="thin">
          <color indexed="64"/>
        </right>
      </border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5" formatCode="&quot;$&quot;#,##0.00"/>
      <alignment horizontal="right" vertical="bottom" textRotation="0" wrapText="0" indent="0" justifyLastLine="0" shrinkToFit="0" readingOrder="0"/>
      <border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0"/>
    </dxf>
    <dxf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1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protection locked="1" hidden="0"/>
    </dxf>
    <dxf>
      <font>
        <strike val="0"/>
        <outline val="0"/>
        <shadow val="0"/>
        <vertAlign val="baseline"/>
        <sz val="10"/>
        <name val="Arial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&quot;$&quot;#,##0.00"/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&quot;$&quot;#,##0.00"/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&quot;$&quot;#,##0.00"/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&quot;$&quot;#,##0.0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0"/>
    </dxf>
    <dxf>
      <font>
        <strike val="0"/>
        <outline val="0"/>
        <shadow val="0"/>
        <vertAlign val="baseline"/>
        <sz val="10"/>
        <name val="Arial"/>
        <scheme val="none"/>
      </font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diagonalUp="0" diagonalDow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id="7" name="Main_Table_1" displayName="Main_Table_1" ref="C4:C5" headerRowCount="0" totalsRowShown="0" headerRowDxfId="165" dataDxfId="164" tableBorderDxfId="163">
  <tableColumns count="1">
    <tableColumn id="1" name="Column1" headerRowDxfId="162" dataDxfId="161"/>
  </tableColumns>
  <tableStyleInfo name="TableStyleMedium2" showFirstColumn="0" showLastColumn="0" showRowStripes="0" showColumnStripes="0"/>
</table>
</file>

<file path=xl/tables/table10.xml><?xml version="1.0" encoding="utf-8"?>
<table xmlns="http://schemas.openxmlformats.org/spreadsheetml/2006/main" id="17" name="Year_1_Table_4" displayName="Year_1_Table_4" ref="B50:C58" totalsRowShown="0" dataDxfId="89" headerRowBorderDxfId="90" tableBorderDxfId="88">
  <autoFilter ref="B50:C58">
    <filterColumn colId="0" hiddenButton="1"/>
    <filterColumn colId="1" hiddenButton="1"/>
  </autoFilter>
  <tableColumns count="2">
    <tableColumn id="1" name="1. Spend Type" dataDxfId="87"/>
    <tableColumn id="2" name="2. Associated Spend" dataDxfId="86">
      <calculatedColumnFormula>SUM($C$51:$C$57)</calculatedColumnFormula>
    </tableColumn>
  </tableColumns>
  <tableStyleInfo name="TableStyleMedium2" showFirstColumn="0" showLastColumn="0" showRowStripes="0" showColumnStripes="0"/>
</table>
</file>

<file path=xl/tables/table11.xml><?xml version="1.0" encoding="utf-8"?>
<table xmlns="http://schemas.openxmlformats.org/spreadsheetml/2006/main" id="18" name="Year_1_Table_5" displayName="Year_1_Table_5" ref="E50:G56" totalsRowShown="0" headerRowDxfId="85" dataDxfId="84" tableBorderDxfId="83" headerRowCellStyle="Heading 3">
  <autoFilter ref="E50:G56">
    <filterColumn colId="0" hiddenButton="1"/>
    <filterColumn colId="1" hiddenButton="1"/>
    <filterColumn colId="2" hiddenButton="1"/>
  </autoFilter>
  <tableColumns count="3">
    <tableColumn id="1" name="1. BEI Type" dataDxfId="82"/>
    <tableColumn id="2" name="2. Projected Expenditures" dataDxfId="81"/>
    <tableColumn id="3" name="3. Expected Unit Count" dataDxfId="80"/>
  </tableColumns>
  <tableStyleInfo name="TableStyleMedium2" showFirstColumn="0" showLastColumn="0" showRowStripes="0" showColumnStripes="0"/>
</table>
</file>

<file path=xl/tables/table12.xml><?xml version="1.0" encoding="utf-8"?>
<table xmlns="http://schemas.openxmlformats.org/spreadsheetml/2006/main" id="20" name="Year_2_Table_1" displayName="Year_2_Table_1" ref="B4:I16" totalsRowShown="0" headerRowDxfId="79" dataDxfId="78" tableBorderDxfId="77" headerRowCellStyle="Heading 3" dataCellStyle="Comma">
  <autoFilter ref="B4:I1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1. Service Category" dataDxfId="76"/>
    <tableColumn id="2" name="2. General " dataDxfId="75" dataCellStyle="Comma"/>
    <tableColumn id="3" name="3. Enhanced Benefits" dataDxfId="74" dataCellStyle="Comma"/>
    <tableColumn id="4" name="4. Population" dataDxfId="73" dataCellStyle="Comma"/>
    <tableColumn id="5" name="5. Preferred Provider (PP)" dataDxfId="72" dataCellStyle="Comma"/>
    <tableColumn id="6" name="6. PP Program Integrity " dataDxfId="71" dataCellStyle="Comma"/>
    <tableColumn id="7" name="7. NPP Program Integrity" dataDxfId="70" dataCellStyle="Comma"/>
    <tableColumn id="8" name="8. Other" dataDxfId="69" dataCellStyle="Comma"/>
  </tableColumns>
  <tableStyleInfo name="TableStyleMedium2" showFirstColumn="0" showLastColumn="0" showRowStripes="0" showColumnStripes="0"/>
</table>
</file>

<file path=xl/tables/table13.xml><?xml version="1.0" encoding="utf-8"?>
<table xmlns="http://schemas.openxmlformats.org/spreadsheetml/2006/main" id="21" name="Year_2_Table_2" displayName="Year_2_Table_2" ref="B19:F31" totalsRowShown="0" headerRowDxfId="68" dataDxfId="66" headerRowBorderDxfId="67" tableBorderDxfId="65" headerRowCellStyle="Heading 3" dataCellStyle="Comma">
  <autoFilter ref="B19:F31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1. Service Category" dataDxfId="64"/>
    <tableColumn id="2" name="2. PP Payment " dataDxfId="63" dataCellStyle="Comma"/>
    <tableColumn id="3" name="3. PP Program Integrity" dataDxfId="62" dataCellStyle="Comma"/>
    <tableColumn id="4" name="4. NPP Program Integrity" dataDxfId="61" dataCellStyle="Comma"/>
    <tableColumn id="5" name="5. Other" dataDxfId="60" dataCellStyle="Comma"/>
  </tableColumns>
  <tableStyleInfo name="TableStyleMedium2" showFirstColumn="0" showLastColumn="0" showRowStripes="0" showColumnStripes="0"/>
</table>
</file>

<file path=xl/tables/table14.xml><?xml version="1.0" encoding="utf-8"?>
<table xmlns="http://schemas.openxmlformats.org/spreadsheetml/2006/main" id="22" name="Year_2_Table_3" displayName="Year_2_Table_3" ref="B34:G47" totalsRowShown="0" headerRowDxfId="59" dataDxfId="58" tableBorderDxfId="57" headerRowCellStyle="Heading 3">
  <autoFilter ref="B34:G4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1. Service Category" dataDxfId="56"/>
    <tableColumn id="2" name="2. Proj PBPM Util" dataDxfId="55" dataCellStyle="Comma"/>
    <tableColumn id="3" name="3. Proj Avg Covered Cost" dataDxfId="54" dataCellStyle="Currency"/>
    <tableColumn id="4" name="4. Proj Total Covered Spend (PBPM)" dataDxfId="53"/>
    <tableColumn id="5" name="5. Proj Total Covered Spend (Overall)" dataDxfId="52"/>
    <tableColumn id="6" name="6. Savings (%)" dataDxfId="51"/>
  </tableColumns>
  <tableStyleInfo name="TableStyleMedium2" showFirstColumn="0" showLastColumn="0" showRowStripes="0" showColumnStripes="0"/>
</table>
</file>

<file path=xl/tables/table15.xml><?xml version="1.0" encoding="utf-8"?>
<table xmlns="http://schemas.openxmlformats.org/spreadsheetml/2006/main" id="23" name="Year_2_Table_4" displayName="Year_2_Table_4" ref="B50:C58" totalsRowShown="0" headerRowDxfId="50" dataDxfId="49" tableBorderDxfId="48" headerRowCellStyle="Heading 3">
  <autoFilter ref="B50:C58">
    <filterColumn colId="0" hiddenButton="1"/>
    <filterColumn colId="1" hiddenButton="1"/>
  </autoFilter>
  <tableColumns count="2">
    <tableColumn id="1" name="1. Spend Type" dataDxfId="47"/>
    <tableColumn id="2" name="2. Associated Spend" dataDxfId="46">
      <calculatedColumnFormula>SUM($C$51:$C$57)</calculatedColumnFormula>
    </tableColumn>
  </tableColumns>
  <tableStyleInfo name="TableStyleMedium2" showFirstColumn="0" showLastColumn="0" showRowStripes="0" showColumnStripes="0"/>
</table>
</file>

<file path=xl/tables/table16.xml><?xml version="1.0" encoding="utf-8"?>
<table xmlns="http://schemas.openxmlformats.org/spreadsheetml/2006/main" id="1" name="Year_2_Table_5" displayName="Year_2_Table_5" ref="E50:G56" totalsRowShown="0" headerRowDxfId="45" dataDxfId="44" tableBorderDxfId="43" headerRowCellStyle="Heading 3">
  <tableColumns count="3">
    <tableColumn id="1" name="1. BEI Type" dataDxfId="42"/>
    <tableColumn id="2" name="2. Projected Expenditures" dataDxfId="41"/>
    <tableColumn id="3" name="3. Expected Unit Count" dataDxfId="40"/>
  </tableColumns>
  <tableStyleInfo name="TableStyleMedium2" showFirstColumn="0" showLastColumn="0" showRowStripes="0" showColumnStripes="0"/>
</table>
</file>

<file path=xl/tables/table17.xml><?xml version="1.0" encoding="utf-8"?>
<table xmlns="http://schemas.openxmlformats.org/spreadsheetml/2006/main" id="26" name="Year_3_Table_1" displayName="Year_3_Table_1" ref="B4:I16" totalsRowShown="0" headerRowDxfId="39" dataDxfId="38" tableBorderDxfId="37" headerRowCellStyle="Heading 3" dataCellStyle="Comma">
  <autoFilter ref="B4:I1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1. Service Category" dataDxfId="36"/>
    <tableColumn id="2" name="2. General " dataDxfId="35" dataCellStyle="Comma"/>
    <tableColumn id="3" name="3. Enhanced Benefits" dataDxfId="34" dataCellStyle="Comma"/>
    <tableColumn id="4" name="4. Population" dataDxfId="33" dataCellStyle="Comma"/>
    <tableColumn id="5" name="5. Preferred Provider (PP)" dataDxfId="32" dataCellStyle="Comma"/>
    <tableColumn id="6" name="6. PP Program Integrity " dataDxfId="31" dataCellStyle="Comma"/>
    <tableColumn id="7" name="7. NPP Program Integrity" dataDxfId="30" dataCellStyle="Comma"/>
    <tableColumn id="8" name="8. Other" dataDxfId="29" dataCellStyle="Comma"/>
  </tableColumns>
  <tableStyleInfo name="TableStyleMedium2" showFirstColumn="0" showLastColumn="0" showRowStripes="0" showColumnStripes="0"/>
</table>
</file>

<file path=xl/tables/table18.xml><?xml version="1.0" encoding="utf-8"?>
<table xmlns="http://schemas.openxmlformats.org/spreadsheetml/2006/main" id="27" name="Year_3_Table_2" displayName="Year_3_Table_2" ref="B19:F31" totalsRowShown="0" headerRowDxfId="28" dataDxfId="26" headerRowBorderDxfId="27" tableBorderDxfId="25" headerRowCellStyle="Heading 3" dataCellStyle="Comma">
  <autoFilter ref="B19:F31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1. Service Category" dataDxfId="24"/>
    <tableColumn id="2" name="2. PP Payment " dataDxfId="23" dataCellStyle="Comma"/>
    <tableColumn id="3" name="3. PP Program Integrity" dataDxfId="22" dataCellStyle="Comma"/>
    <tableColumn id="4" name="4. NPP Program Integrity" dataDxfId="21" dataCellStyle="Comma"/>
    <tableColumn id="5" name="5. Other" dataDxfId="20" dataCellStyle="Comma"/>
  </tableColumns>
  <tableStyleInfo name="TableStyleMedium2" showFirstColumn="0" showLastColumn="0" showRowStripes="0" showColumnStripes="0"/>
</table>
</file>

<file path=xl/tables/table19.xml><?xml version="1.0" encoding="utf-8"?>
<table xmlns="http://schemas.openxmlformats.org/spreadsheetml/2006/main" id="28" name="Year_3_Table_3" displayName="Year_3_Table_3" ref="B34:G47" totalsRowShown="0" headerRowDxfId="19" dataDxfId="18" tableBorderDxfId="17" headerRowCellStyle="Heading 3">
  <autoFilter ref="B34:G4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1. Service Category" dataDxfId="16"/>
    <tableColumn id="2" name="2. Proj PBPM Util" dataDxfId="15" dataCellStyle="Comma"/>
    <tableColumn id="3" name="3. Proj Avg Covered Cost" dataDxfId="14" dataCellStyle="Currency"/>
    <tableColumn id="4" name="4. Proj Total Covered Spend (PBPM)" dataDxfId="13"/>
    <tableColumn id="5" name="5. Proj Total Covered Spend (Overall)" dataDxfId="12"/>
    <tableColumn id="6" name="6. Savings (%)" dataDxfId="11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id="8" name="Main_Table_2" displayName="Main_Table_2" ref="B8:F21" headerRowDxfId="160" dataDxfId="159" totalsRowDxfId="157" tableBorderDxfId="158" headerRowCellStyle="Heading 3">
  <autoFilter ref="B8:F21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1. Service Category" totalsRowLabel="Total" dataDxfId="156" totalsRowDxfId="155"/>
    <tableColumn id="2" name="2. Avg Claim Count" dataDxfId="154" totalsRowDxfId="153" dataCellStyle="Comma">
      <calculatedColumnFormula>SUM(C$9:C$20)</calculatedColumnFormula>
    </tableColumn>
    <tableColumn id="3" name="3. Avg Covered Cost" dataDxfId="152" totalsRowDxfId="151" dataCellStyle="Comma"/>
    <tableColumn id="5" name="4. Proj Total Covered Spend (PBPM)" dataDxfId="150" totalsRowDxfId="149"/>
    <tableColumn id="6" name="5. Proj Total Covered Spend (Overall)" totalsRowFunction="sum" dataDxfId="148" totalsRowDxfId="147"/>
  </tableColumns>
  <tableStyleInfo name="TableStyleMedium2" showFirstColumn="0" showLastColumn="0" showRowStripes="0" showColumnStripes="0"/>
</table>
</file>

<file path=xl/tables/table20.xml><?xml version="1.0" encoding="utf-8"?>
<table xmlns="http://schemas.openxmlformats.org/spreadsheetml/2006/main" id="29" name="Year_3_Table_4" displayName="Year_3_Table_4" ref="B50:C58" totalsRowShown="0" headerRowDxfId="10" dataDxfId="9" tableBorderDxfId="8" headerRowCellStyle="Heading 3">
  <autoFilter ref="B50:C58">
    <filterColumn colId="0" hiddenButton="1"/>
    <filterColumn colId="1" hiddenButton="1"/>
  </autoFilter>
  <tableColumns count="2">
    <tableColumn id="1" name="1. Spend Type" dataDxfId="7"/>
    <tableColumn id="2" name="2. Associated Spend" dataDxfId="6"/>
  </tableColumns>
  <tableStyleInfo name="TableStyleMedium2" showFirstColumn="0" showLastColumn="0" showRowStripes="0" showColumnStripes="0"/>
</table>
</file>

<file path=xl/tables/table21.xml><?xml version="1.0" encoding="utf-8"?>
<table xmlns="http://schemas.openxmlformats.org/spreadsheetml/2006/main" id="2" name="Year_3_Table_53" displayName="Year_3_Table_53" ref="E50:G56" totalsRowShown="0" headerRowDxfId="5" dataDxfId="4" tableBorderDxfId="3" headerRowCellStyle="Heading 3">
  <tableColumns count="3">
    <tableColumn id="1" name="1. BEI Type" dataDxfId="2"/>
    <tableColumn id="2" name="2. Projected Expenditures" dataDxfId="1"/>
    <tableColumn id="3" name="3. Expected Unit Count" dataDxfId="0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id="9" name="Main_Table_3" displayName="Main_Table_3" ref="B24:C36" headerRowCount="0" totalsRowShown="0" headerRowDxfId="146" dataDxfId="145" tableBorderDxfId="144">
  <tableColumns count="2">
    <tableColumn id="1" name="Column1" headerRowDxfId="143" dataDxfId="142"/>
    <tableColumn id="2" name="Column2" headerRowDxfId="141" dataDxfId="140"/>
  </tableColumns>
  <tableStyleInfo name="TableStyleMedium1" showFirstColumn="0" showLastColumn="0" showRowStripes="0" showColumnStripes="0"/>
</table>
</file>

<file path=xl/tables/table4.xml><?xml version="1.0" encoding="utf-8"?>
<table xmlns="http://schemas.openxmlformats.org/spreadsheetml/2006/main" id="11" name="Main_Table_4" displayName="Main_Table_4" ref="B39:F42" totalsRowShown="0" headerRowDxfId="139" dataDxfId="138" tableBorderDxfId="137" headerRowCellStyle="Heading 3">
  <tableColumns count="5">
    <tableColumn id="1" name="1. Year" dataDxfId="136"/>
    <tableColumn id="2" name="2. Proj Total Covered Spend (PBPM)" dataDxfId="135">
      <calculatedColumnFormula array="1">INDIRECT("'"&amp;$B40&amp;"'!E47",TRUE)</calculatedColumnFormula>
    </tableColumn>
    <tableColumn id="3" name="3. Proj Total Covered Spend (Overall)" dataDxfId="134">
      <calculatedColumnFormula array="1">INDIRECT("'"&amp;$B40&amp;"'!F47",TRUE)</calculatedColumnFormula>
    </tableColumn>
    <tableColumn id="4" name="4. Savings %" dataDxfId="133">
      <calculatedColumnFormula array="1">INDIRECT("'"&amp;$B40&amp;"'!G47",TRUE)</calculatedColumnFormula>
    </tableColumn>
    <tableColumn id="5" name="5. Proposed Discount %" dataDxfId="132" dataCellStyle="Comma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id="12" name="Main_Table_5" displayName="Main_Table_5" ref="B46:D76" totalsRowShown="0" headerRowDxfId="131" dataDxfId="130" tableBorderDxfId="129" headerRowCellStyle="Heading 3">
  <autoFilter ref="B46:D76">
    <filterColumn colId="0" hiddenButton="1"/>
    <filterColumn colId="1" hiddenButton="1"/>
    <filterColumn colId="2" hiddenButton="1"/>
  </autoFilter>
  <tableColumns count="3">
    <tableColumn id="1" name="1. County Name" dataDxfId="128"/>
    <tableColumn id="2" name="2. State" dataDxfId="127"/>
    <tableColumn id="3" name=" 3. Proj Beneficiary Months" dataDxfId="126" dataCellStyle="Comma"/>
  </tableColumns>
  <tableStyleInfo name="TableStyleMedium2" showFirstColumn="0" showLastColumn="0" showRowStripes="0" showColumnStripes="0"/>
</table>
</file>

<file path=xl/tables/table6.xml><?xml version="1.0" encoding="utf-8"?>
<table xmlns="http://schemas.openxmlformats.org/spreadsheetml/2006/main" id="13" name="Main_Table_6" displayName="Main_Table_6" ref="F46:G77" headerRowCount="0" totalsRowShown="0" headerRowDxfId="125" dataDxfId="124" tableBorderDxfId="123">
  <tableColumns count="2">
    <tableColumn id="1" name="Column1" headerRowDxfId="122" dataDxfId="121"/>
    <tableColumn id="2" name="Column2" headerRowDxfId="120" dataDxfId="119"/>
  </tableColumns>
  <tableStyleInfo showFirstColumn="0" showLastColumn="0" showRowStripes="0" showColumnStripes="0"/>
</table>
</file>

<file path=xl/tables/table7.xml><?xml version="1.0" encoding="utf-8"?>
<table xmlns="http://schemas.openxmlformats.org/spreadsheetml/2006/main" id="14" name="Year_1_Table_1" displayName="Year_1_Table_1" ref="B4:I16" totalsRowShown="0" headerRowDxfId="118" dataDxfId="117" tableBorderDxfId="116" headerRowCellStyle="Heading 3" dataCellStyle="Comma">
  <autoFilter ref="B4:I1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1. Service Category" dataDxfId="115"/>
    <tableColumn id="2" name="2. General " dataDxfId="114" dataCellStyle="Comma"/>
    <tableColumn id="3" name="3. Enhanced Benefits" dataDxfId="113" dataCellStyle="Comma"/>
    <tableColumn id="4" name="4. Population" dataDxfId="112" dataCellStyle="Comma"/>
    <tableColumn id="5" name="5. Preferred Provider (PP)" dataDxfId="111" dataCellStyle="Comma"/>
    <tableColumn id="6" name="6. PP Program Integrity " dataDxfId="110" dataCellStyle="Comma"/>
    <tableColumn id="7" name="7. NPP Program Integrity" dataDxfId="109" dataCellStyle="Comma"/>
    <tableColumn id="8" name="8. Other" dataDxfId="108" dataCellStyle="Comma"/>
  </tableColumns>
  <tableStyleInfo name="TableStyleMedium2" showFirstColumn="0" showLastColumn="0" showRowStripes="0" showColumnStripes="0"/>
</table>
</file>

<file path=xl/tables/table8.xml><?xml version="1.0" encoding="utf-8"?>
<table xmlns="http://schemas.openxmlformats.org/spreadsheetml/2006/main" id="15" name="Year_1_Table_2" displayName="Year_1_Table_2" ref="B19:F31" totalsRowShown="0" headerRowDxfId="107" dataDxfId="106" tableBorderDxfId="105" headerRowCellStyle="Heading 3" dataCellStyle="Comma">
  <autoFilter ref="B19:F31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1. Service Category" dataDxfId="104"/>
    <tableColumn id="2" name="2. PP Payment " dataDxfId="103" dataCellStyle="Comma"/>
    <tableColumn id="3" name="3. PP Program Integrity" dataDxfId="102" dataCellStyle="Comma"/>
    <tableColumn id="4" name="4. NPP Program Integrity" dataDxfId="101" dataCellStyle="Comma"/>
    <tableColumn id="5" name="5. Other" dataDxfId="100" dataCellStyle="Comma"/>
  </tableColumns>
  <tableStyleInfo name="TableStyleMedium2" showFirstColumn="0" showLastColumn="0" showRowStripes="0" showColumnStripes="0"/>
</table>
</file>

<file path=xl/tables/table9.xml><?xml version="1.0" encoding="utf-8"?>
<table xmlns="http://schemas.openxmlformats.org/spreadsheetml/2006/main" id="16" name="Year_1_Table_3" displayName="Year_1_Table_3" ref="B34:G47" totalsRowShown="0" headerRowDxfId="99" dataDxfId="98" tableBorderDxfId="97" headerRowCellStyle="Heading 3">
  <autoFilter ref="B34:G4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1. Service Category" dataDxfId="96"/>
    <tableColumn id="2" name="2. Proj PBPM Util" dataDxfId="95" dataCellStyle="Comma"/>
    <tableColumn id="3" name="3. Proj Avg Covered Cost" dataDxfId="94" dataCellStyle="Currency"/>
    <tableColumn id="4" name="4. Proj Total Covered Spend (PBPM)" dataDxfId="93"/>
    <tableColumn id="5" name="5. Proj Total Covered Spend (Overall)" dataDxfId="92"/>
    <tableColumn id="6" name="6. Savings (%)" dataDxfId="91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6.xml"/><Relationship Id="rId5" Type="http://schemas.openxmlformats.org/officeDocument/2006/relationships/table" Target="../tables/table15.xml"/><Relationship Id="rId4" Type="http://schemas.openxmlformats.org/officeDocument/2006/relationships/table" Target="../tables/table1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77"/>
  <sheetViews>
    <sheetView showGridLines="0" tabSelected="1" zoomScaleNormal="100" workbookViewId="0"/>
  </sheetViews>
  <sheetFormatPr defaultColWidth="9.26953125" defaultRowHeight="12.5" x14ac:dyDescent="0.25"/>
  <cols>
    <col min="1" max="1" width="3.54296875" style="2" customWidth="1"/>
    <col min="2" max="2" width="27.7265625" style="2" customWidth="1"/>
    <col min="3" max="3" width="33.1796875" style="2" bestFit="1" customWidth="1"/>
    <col min="4" max="4" width="34.453125" style="2" bestFit="1" customWidth="1"/>
    <col min="5" max="5" width="33.26953125" style="2" bestFit="1" customWidth="1"/>
    <col min="6" max="6" width="34.453125" style="2" bestFit="1" customWidth="1"/>
    <col min="7" max="9" width="32.54296875" style="2" customWidth="1"/>
    <col min="10" max="10" width="8.7265625" style="2" bestFit="1" customWidth="1"/>
    <col min="11" max="11" width="7.7265625" style="2" bestFit="1" customWidth="1"/>
    <col min="12" max="12" width="8.26953125" style="2" bestFit="1" customWidth="1"/>
    <col min="13" max="13" width="9.26953125" style="2"/>
    <col min="14" max="14" width="7.7265625" style="2" bestFit="1" customWidth="1"/>
    <col min="15" max="16384" width="9.26953125" style="2"/>
  </cols>
  <sheetData>
    <row r="1" spans="1:9" ht="30" customHeight="1" thickBot="1" x14ac:dyDescent="0.5">
      <c r="B1" s="3" t="s">
        <v>163</v>
      </c>
      <c r="C1" s="4"/>
      <c r="D1" s="4"/>
      <c r="E1" s="4"/>
      <c r="F1" s="4"/>
      <c r="G1" s="5"/>
      <c r="H1" s="6"/>
      <c r="I1" s="6"/>
    </row>
    <row r="2" spans="1:9" ht="12.75" customHeight="1" thickTop="1" x14ac:dyDescent="0.25">
      <c r="C2" s="4"/>
      <c r="D2" s="4"/>
      <c r="E2" s="4"/>
      <c r="F2" s="4"/>
      <c r="G2" s="4"/>
      <c r="H2" s="4"/>
      <c r="I2" s="4"/>
    </row>
    <row r="3" spans="1:9" ht="17.5" thickBot="1" x14ac:dyDescent="0.45">
      <c r="B3" s="42" t="s">
        <v>19</v>
      </c>
      <c r="D3" s="4"/>
      <c r="E3" s="8"/>
      <c r="F3" s="9"/>
      <c r="G3" s="9"/>
      <c r="H3" s="9"/>
      <c r="I3" s="9"/>
    </row>
    <row r="4" spans="1:9" ht="12.75" customHeight="1" x14ac:dyDescent="0.3">
      <c r="A4" s="4"/>
      <c r="B4" s="10" t="s">
        <v>20</v>
      </c>
      <c r="C4" s="76"/>
      <c r="D4" s="4"/>
      <c r="E4" s="8"/>
      <c r="F4" s="11"/>
      <c r="G4" s="11"/>
    </row>
    <row r="5" spans="1:9" ht="12.75" customHeight="1" thickBot="1" x14ac:dyDescent="0.35">
      <c r="A5" s="4"/>
      <c r="B5" s="12" t="s">
        <v>21</v>
      </c>
      <c r="C5" s="77"/>
      <c r="E5" s="8"/>
      <c r="F5" s="13"/>
      <c r="G5" s="13"/>
    </row>
    <row r="6" spans="1:9" ht="12.75" customHeight="1" x14ac:dyDescent="0.25">
      <c r="A6" s="4"/>
      <c r="E6" s="9"/>
      <c r="F6" s="9"/>
      <c r="G6" s="9"/>
    </row>
    <row r="7" spans="1:9" ht="17.5" thickBot="1" x14ac:dyDescent="0.45">
      <c r="B7" s="14" t="s">
        <v>53</v>
      </c>
      <c r="C7" s="15"/>
      <c r="D7" s="16"/>
      <c r="E7" s="15"/>
      <c r="F7" s="15"/>
      <c r="G7" s="15"/>
    </row>
    <row r="8" spans="1:9" s="17" customFormat="1" ht="15" customHeight="1" thickTop="1" thickBot="1" x14ac:dyDescent="0.4">
      <c r="B8" s="18" t="s">
        <v>26</v>
      </c>
      <c r="C8" s="19" t="s">
        <v>32</v>
      </c>
      <c r="D8" s="19" t="s">
        <v>33</v>
      </c>
      <c r="E8" s="20" t="s">
        <v>54</v>
      </c>
      <c r="F8" s="20" t="s">
        <v>52</v>
      </c>
    </row>
    <row r="9" spans="1:9" ht="12.75" customHeight="1" x14ac:dyDescent="0.25">
      <c r="B9" s="21" t="s">
        <v>7</v>
      </c>
      <c r="C9" s="123"/>
      <c r="D9" s="124"/>
      <c r="E9" s="73">
        <f>$C9*$D9</f>
        <v>0</v>
      </c>
      <c r="F9" s="74">
        <f>$E9*$D$76</f>
        <v>0</v>
      </c>
    </row>
    <row r="10" spans="1:9" ht="12.75" customHeight="1" x14ac:dyDescent="0.25">
      <c r="B10" s="21" t="s">
        <v>8</v>
      </c>
      <c r="C10" s="125"/>
      <c r="D10" s="126"/>
      <c r="E10" s="73">
        <f t="shared" ref="E10:E20" si="0">$C10*$D10</f>
        <v>0</v>
      </c>
      <c r="F10" s="74">
        <f t="shared" ref="F10:F20" si="1">$E10*$D$76</f>
        <v>0</v>
      </c>
    </row>
    <row r="11" spans="1:9" x14ac:dyDescent="0.25">
      <c r="B11" s="21" t="s">
        <v>9</v>
      </c>
      <c r="C11" s="125"/>
      <c r="D11" s="126"/>
      <c r="E11" s="73">
        <f t="shared" si="0"/>
        <v>0</v>
      </c>
      <c r="F11" s="74">
        <f t="shared" si="1"/>
        <v>0</v>
      </c>
    </row>
    <row r="12" spans="1:9" ht="12.75" customHeight="1" x14ac:dyDescent="0.25">
      <c r="B12" s="21" t="s">
        <v>10</v>
      </c>
      <c r="C12" s="125"/>
      <c r="D12" s="126"/>
      <c r="E12" s="73">
        <f>$C12*$D12</f>
        <v>0</v>
      </c>
      <c r="F12" s="74">
        <f t="shared" si="1"/>
        <v>0</v>
      </c>
    </row>
    <row r="13" spans="1:9" ht="12.75" customHeight="1" x14ac:dyDescent="0.25">
      <c r="B13" s="21" t="s">
        <v>11</v>
      </c>
      <c r="C13" s="125"/>
      <c r="D13" s="126"/>
      <c r="E13" s="73">
        <f t="shared" si="0"/>
        <v>0</v>
      </c>
      <c r="F13" s="74">
        <f t="shared" si="1"/>
        <v>0</v>
      </c>
    </row>
    <row r="14" spans="1:9" ht="12.75" customHeight="1" x14ac:dyDescent="0.25">
      <c r="B14" s="21" t="s">
        <v>12</v>
      </c>
      <c r="C14" s="125"/>
      <c r="D14" s="126"/>
      <c r="E14" s="73">
        <f t="shared" si="0"/>
        <v>0</v>
      </c>
      <c r="F14" s="74">
        <f t="shared" si="1"/>
        <v>0</v>
      </c>
    </row>
    <row r="15" spans="1:9" ht="12.75" customHeight="1" x14ac:dyDescent="0.25">
      <c r="B15" s="21" t="s">
        <v>13</v>
      </c>
      <c r="C15" s="125"/>
      <c r="D15" s="126"/>
      <c r="E15" s="73">
        <f t="shared" si="0"/>
        <v>0</v>
      </c>
      <c r="F15" s="74">
        <f t="shared" si="1"/>
        <v>0</v>
      </c>
    </row>
    <row r="16" spans="1:9" ht="12.75" customHeight="1" x14ac:dyDescent="0.25">
      <c r="B16" s="21" t="s">
        <v>14</v>
      </c>
      <c r="C16" s="125"/>
      <c r="D16" s="126"/>
      <c r="E16" s="73">
        <f t="shared" si="0"/>
        <v>0</v>
      </c>
      <c r="F16" s="74">
        <f t="shared" si="1"/>
        <v>0</v>
      </c>
    </row>
    <row r="17" spans="1:7" ht="12.75" customHeight="1" x14ac:dyDescent="0.25">
      <c r="B17" s="21" t="s">
        <v>15</v>
      </c>
      <c r="C17" s="125"/>
      <c r="D17" s="126"/>
      <c r="E17" s="73">
        <f t="shared" si="0"/>
        <v>0</v>
      </c>
      <c r="F17" s="74">
        <f t="shared" si="1"/>
        <v>0</v>
      </c>
      <c r="G17" s="22"/>
    </row>
    <row r="18" spans="1:7" ht="12.75" customHeight="1" x14ac:dyDescent="0.25">
      <c r="B18" s="21" t="s">
        <v>22</v>
      </c>
      <c r="C18" s="125"/>
      <c r="D18" s="126"/>
      <c r="E18" s="73">
        <f t="shared" si="0"/>
        <v>0</v>
      </c>
      <c r="F18" s="74">
        <f t="shared" si="1"/>
        <v>0</v>
      </c>
      <c r="G18" s="22"/>
    </row>
    <row r="19" spans="1:7" ht="12.75" customHeight="1" x14ac:dyDescent="0.25">
      <c r="B19" s="21" t="s">
        <v>23</v>
      </c>
      <c r="C19" s="125"/>
      <c r="D19" s="126"/>
      <c r="E19" s="73">
        <f t="shared" si="0"/>
        <v>0</v>
      </c>
      <c r="F19" s="74">
        <f t="shared" si="1"/>
        <v>0</v>
      </c>
      <c r="G19" s="22"/>
    </row>
    <row r="20" spans="1:7" ht="12.75" customHeight="1" thickBot="1" x14ac:dyDescent="0.3">
      <c r="B20" s="23" t="s">
        <v>24</v>
      </c>
      <c r="C20" s="127"/>
      <c r="D20" s="128"/>
      <c r="E20" s="75">
        <f t="shared" si="0"/>
        <v>0</v>
      </c>
      <c r="F20" s="74">
        <f t="shared" si="1"/>
        <v>0</v>
      </c>
      <c r="G20" s="22"/>
    </row>
    <row r="21" spans="1:7" ht="13" x14ac:dyDescent="0.3">
      <c r="B21" s="24" t="s">
        <v>25</v>
      </c>
      <c r="C21" s="129">
        <f t="shared" ref="C21" si="2">SUM(C$9:C$20)</f>
        <v>0</v>
      </c>
      <c r="D21" s="130"/>
      <c r="E21" s="94">
        <f t="shared" ref="E21" si="3">SUM(E$9:E$20)</f>
        <v>0</v>
      </c>
      <c r="F21" s="131">
        <f>SUM(F$9:F$20)</f>
        <v>0</v>
      </c>
      <c r="G21" s="25"/>
    </row>
    <row r="22" spans="1:7" ht="12.75" customHeight="1" x14ac:dyDescent="0.25"/>
    <row r="23" spans="1:7" ht="18" customHeight="1" x14ac:dyDescent="0.4">
      <c r="B23" s="26" t="s">
        <v>34</v>
      </c>
      <c r="C23" s="27"/>
      <c r="D23" s="16"/>
      <c r="E23" s="16"/>
    </row>
    <row r="24" spans="1:7" ht="15" customHeight="1" thickBot="1" x14ac:dyDescent="0.4">
      <c r="A24" s="29"/>
      <c r="B24" s="30" t="s">
        <v>176</v>
      </c>
      <c r="C24" s="31"/>
      <c r="D24" s="27"/>
    </row>
    <row r="25" spans="1:7" ht="12.75" customHeight="1" x14ac:dyDescent="0.25">
      <c r="A25" s="29"/>
      <c r="B25" s="32" t="s">
        <v>0</v>
      </c>
      <c r="C25" s="78"/>
      <c r="D25" s="33"/>
    </row>
    <row r="26" spans="1:7" ht="12.75" customHeight="1" x14ac:dyDescent="0.25">
      <c r="A26" s="29"/>
      <c r="B26" s="32" t="s">
        <v>1</v>
      </c>
      <c r="C26" s="79"/>
      <c r="D26" s="33"/>
    </row>
    <row r="27" spans="1:7" ht="12.75" customHeight="1" x14ac:dyDescent="0.25">
      <c r="A27" s="29"/>
      <c r="B27" s="32" t="s">
        <v>2</v>
      </c>
      <c r="C27" s="78"/>
      <c r="D27" s="33"/>
    </row>
    <row r="28" spans="1:7" ht="15" customHeight="1" thickBot="1" x14ac:dyDescent="0.4">
      <c r="A28" s="29"/>
      <c r="B28" s="30" t="s">
        <v>5</v>
      </c>
      <c r="C28" s="80"/>
      <c r="D28" s="36"/>
    </row>
    <row r="29" spans="1:7" ht="12.75" customHeight="1" x14ac:dyDescent="0.25">
      <c r="A29" s="29"/>
      <c r="B29" s="32" t="s">
        <v>3</v>
      </c>
      <c r="C29" s="78"/>
      <c r="D29" s="36"/>
    </row>
    <row r="30" spans="1:7" ht="12.75" customHeight="1" x14ac:dyDescent="0.25">
      <c r="A30" s="29"/>
      <c r="B30" s="32" t="s">
        <v>1</v>
      </c>
      <c r="C30" s="79"/>
      <c r="D30" s="36"/>
    </row>
    <row r="31" spans="1:7" ht="12.75" customHeight="1" x14ac:dyDescent="0.25">
      <c r="A31" s="29"/>
      <c r="B31" s="32" t="s">
        <v>2</v>
      </c>
      <c r="C31" s="78"/>
      <c r="D31" s="36"/>
    </row>
    <row r="32" spans="1:7" ht="15" customHeight="1" thickBot="1" x14ac:dyDescent="0.4">
      <c r="A32" s="29"/>
      <c r="B32" s="30" t="s">
        <v>6</v>
      </c>
      <c r="C32" s="80"/>
      <c r="D32" s="36"/>
    </row>
    <row r="33" spans="1:9" ht="12.75" customHeight="1" x14ac:dyDescent="0.25">
      <c r="A33" s="29"/>
      <c r="B33" s="32" t="s">
        <v>0</v>
      </c>
      <c r="C33" s="78"/>
      <c r="D33" s="36"/>
    </row>
    <row r="34" spans="1:9" ht="12.75" customHeight="1" x14ac:dyDescent="0.25">
      <c r="A34" s="29"/>
      <c r="B34" s="32" t="s">
        <v>1</v>
      </c>
      <c r="C34" s="79"/>
      <c r="D34" s="36"/>
    </row>
    <row r="35" spans="1:9" ht="12.75" customHeight="1" x14ac:dyDescent="0.25">
      <c r="A35" s="29"/>
      <c r="B35" s="32" t="s">
        <v>2</v>
      </c>
      <c r="C35" s="78"/>
      <c r="D35" s="36"/>
    </row>
    <row r="36" spans="1:9" ht="15" customHeight="1" x14ac:dyDescent="0.25">
      <c r="A36" s="29"/>
      <c r="B36" s="38" t="s">
        <v>4</v>
      </c>
      <c r="C36" s="81"/>
      <c r="D36" s="36"/>
    </row>
    <row r="37" spans="1:9" ht="15" customHeight="1" x14ac:dyDescent="0.25">
      <c r="A37" s="29"/>
      <c r="D37" s="36"/>
      <c r="G37" s="39"/>
      <c r="H37" s="39"/>
      <c r="I37" s="39"/>
    </row>
    <row r="38" spans="1:9" ht="18" customHeight="1" thickBot="1" x14ac:dyDescent="0.45">
      <c r="A38" s="29"/>
      <c r="B38" s="7" t="s">
        <v>175</v>
      </c>
      <c r="C38" s="37"/>
      <c r="D38" s="16"/>
      <c r="E38" s="16"/>
    </row>
    <row r="39" spans="1:9" ht="15" customHeight="1" thickTop="1" thickBot="1" x14ac:dyDescent="0.4">
      <c r="A39" s="29"/>
      <c r="B39" s="31" t="s">
        <v>160</v>
      </c>
      <c r="C39" s="41" t="s">
        <v>177</v>
      </c>
      <c r="D39" s="41" t="s">
        <v>178</v>
      </c>
      <c r="E39" s="41" t="s">
        <v>161</v>
      </c>
      <c r="F39" s="41" t="s">
        <v>162</v>
      </c>
    </row>
    <row r="40" spans="1:9" ht="12.75" customHeight="1" x14ac:dyDescent="0.25">
      <c r="A40" s="29"/>
      <c r="B40" s="34" t="s">
        <v>16</v>
      </c>
      <c r="C40" s="73" cm="1">
        <f t="array" aca="1" ref="C40" ca="1">INDIRECT("'"&amp;$B40&amp;"'!E47",TRUE)</f>
        <v>0</v>
      </c>
      <c r="D40" s="73" cm="1">
        <f t="array" aca="1" ref="D40" ca="1">INDIRECT("'"&amp;$B40&amp;"'!F47",TRUE)</f>
        <v>0</v>
      </c>
      <c r="E40" s="132" t="e" cm="1">
        <f t="array" aca="1" ref="E40" ca="1">INDIRECT("'"&amp;$B40&amp;"'!G47",TRUE)</f>
        <v>#DIV/0!</v>
      </c>
      <c r="F40" s="122"/>
    </row>
    <row r="41" spans="1:9" ht="12.75" customHeight="1" x14ac:dyDescent="0.25">
      <c r="A41" s="29"/>
      <c r="B41" s="34" t="s">
        <v>17</v>
      </c>
      <c r="C41" s="73" cm="1">
        <f t="array" aca="1" ref="C41" ca="1">INDIRECT("'"&amp;$B41&amp;"'!E47",TRUE)</f>
        <v>0</v>
      </c>
      <c r="D41" s="73" cm="1">
        <f t="array" aca="1" ref="D41" ca="1">INDIRECT("'"&amp;$B41&amp;"'!F47",TRUE)</f>
        <v>0</v>
      </c>
      <c r="E41" s="132" t="e" cm="1">
        <f t="array" aca="1" ref="E41" ca="1">INDIRECT("'"&amp;$B41&amp;"'!G47",TRUE)</f>
        <v>#DIV/0!</v>
      </c>
      <c r="F41" s="122"/>
    </row>
    <row r="42" spans="1:9" ht="12.75" customHeight="1" thickBot="1" x14ac:dyDescent="0.3">
      <c r="A42" s="29"/>
      <c r="B42" s="35" t="s">
        <v>18</v>
      </c>
      <c r="C42" s="73" cm="1">
        <f t="array" aca="1" ref="C42" ca="1">INDIRECT("'"&amp;$B42&amp;"'!E47",TRUE)</f>
        <v>0</v>
      </c>
      <c r="D42" s="73" cm="1">
        <f t="array" aca="1" ref="D42" ca="1">INDIRECT("'"&amp;$B42&amp;"'!F47",TRUE)</f>
        <v>0</v>
      </c>
      <c r="E42" s="132" t="e" cm="1">
        <f t="array" aca="1" ref="E42" ca="1">INDIRECT("'"&amp;$B42&amp;"'!G47",TRUE)</f>
        <v>#DIV/0!</v>
      </c>
      <c r="F42" s="122"/>
    </row>
    <row r="43" spans="1:9" ht="12.75" customHeight="1" x14ac:dyDescent="0.25">
      <c r="A43" s="29"/>
    </row>
    <row r="44" spans="1:9" ht="12.75" customHeight="1" x14ac:dyDescent="0.25"/>
    <row r="45" spans="1:9" ht="18" customHeight="1" thickBot="1" x14ac:dyDescent="0.45">
      <c r="B45" s="40" t="s">
        <v>67</v>
      </c>
      <c r="C45" s="28"/>
      <c r="D45" s="28"/>
      <c r="F45" s="70" t="s">
        <v>68</v>
      </c>
      <c r="G45" s="9"/>
    </row>
    <row r="46" spans="1:9" ht="15.5" thickTop="1" thickBot="1" x14ac:dyDescent="0.4">
      <c r="B46" s="31" t="s">
        <v>27</v>
      </c>
      <c r="C46" s="41" t="s">
        <v>28</v>
      </c>
      <c r="D46" s="41" t="s">
        <v>60</v>
      </c>
      <c r="F46" s="88"/>
      <c r="G46" s="88"/>
    </row>
    <row r="47" spans="1:9" ht="12.75" customHeight="1" x14ac:dyDescent="0.25">
      <c r="B47" s="82" t="str" cm="1">
        <f t="array" ref="B47">IF($C$5="","Region Needed",INDEX(Region_List!$B$2:$U$30,ROW()-46,2*(MATCH($C$5,Region_List!$A$2:$A$11,0))-1))</f>
        <v>Region Needed</v>
      </c>
      <c r="C47" s="82" t="str" cm="1">
        <f t="array" ref="C47">IF($C$5="","Region Needed",INDEX(Region_List!$B$2:$U$30,ROW()-46,2*(MATCH($C$5,Region_List!$A$2:$A$11,0))))</f>
        <v>Region Needed</v>
      </c>
      <c r="D47" s="85"/>
      <c r="F47" s="88"/>
      <c r="G47" s="88"/>
    </row>
    <row r="48" spans="1:9" ht="12.75" customHeight="1" x14ac:dyDescent="0.25">
      <c r="B48" s="82" t="str" cm="1">
        <f t="array" ref="B48">IF($C$5="","Region Needed",INDEX(Region_List!$B$2:$U$30,ROW()-46,2*(MATCH($C$5,Region_List!$A$2:$A$11,0))-1))</f>
        <v>Region Needed</v>
      </c>
      <c r="C48" s="82" t="str" cm="1">
        <f t="array" ref="C48">IF($C$5="","Region Needed",INDEX(Region_List!$B$2:$U$30,ROW()-46,2*(MATCH($C$5,Region_List!$A$2:$A$11,0))))</f>
        <v>Region Needed</v>
      </c>
      <c r="D48" s="85"/>
      <c r="F48" s="88"/>
      <c r="G48" s="88"/>
    </row>
    <row r="49" spans="2:8" ht="12.75" customHeight="1" x14ac:dyDescent="0.25">
      <c r="B49" s="82" t="str" cm="1">
        <f t="array" ref="B49">IF($C$5="","Region Needed",INDEX(Region_List!$B$2:$U$30,ROW()-46,2*(MATCH($C$5,Region_List!$A$2:$A$11,0))-1))</f>
        <v>Region Needed</v>
      </c>
      <c r="C49" s="82" t="str" cm="1">
        <f t="array" ref="C49">IF($C$5="","Region Needed",INDEX(Region_List!$B$2:$U$30,ROW()-46,2*(MATCH($C$5,Region_List!$A$2:$A$11,0))))</f>
        <v>Region Needed</v>
      </c>
      <c r="D49" s="85"/>
      <c r="F49" s="1"/>
      <c r="G49" s="88"/>
    </row>
    <row r="50" spans="2:8" x14ac:dyDescent="0.25">
      <c r="B50" s="82" t="str" cm="1">
        <f t="array" ref="B50">IF($C$5="","Region Needed",INDEX(Region_List!$B$2:$U$30,ROW()-46,2*(MATCH($C$5,Region_List!$A$2:$A$11,0))-1))</f>
        <v>Region Needed</v>
      </c>
      <c r="C50" s="82" t="str" cm="1">
        <f t="array" ref="C50">IF($C$5="","Region Needed",INDEX(Region_List!$B$2:$U$30,ROW()-46,2*(MATCH($C$5,Region_List!$A$2:$A$11,0))))</f>
        <v>Region Needed</v>
      </c>
      <c r="D50" s="85"/>
      <c r="F50" s="1"/>
      <c r="G50" s="88"/>
    </row>
    <row r="51" spans="2:8" ht="12.75" customHeight="1" x14ac:dyDescent="0.25">
      <c r="B51" s="82" t="str" cm="1">
        <f t="array" ref="B51">IF($C$5="","Region Needed",INDEX(Region_List!$B$2:$U$30,ROW()-46,2*(MATCH($C$5,Region_List!$A$2:$A$11,0))-1))</f>
        <v>Region Needed</v>
      </c>
      <c r="C51" s="82" t="str" cm="1">
        <f t="array" ref="C51">IF($C$5="","Region Needed",INDEX(Region_List!$B$2:$U$30,ROW()-46,2*(MATCH($C$5,Region_List!$A$2:$A$11,0))))</f>
        <v>Region Needed</v>
      </c>
      <c r="D51" s="85"/>
      <c r="F51" s="1"/>
      <c r="G51" s="88"/>
    </row>
    <row r="52" spans="2:8" ht="12.75" customHeight="1" x14ac:dyDescent="0.25">
      <c r="B52" s="82" t="str" cm="1">
        <f t="array" ref="B52">IF($C$5="","Region Needed",INDEX(Region_List!$B$2:$U$30,ROW()-46,2*(MATCH($C$5,Region_List!$A$2:$A$11,0))-1))</f>
        <v>Region Needed</v>
      </c>
      <c r="C52" s="82" t="str" cm="1">
        <f t="array" ref="C52">IF($C$5="","Region Needed",INDEX(Region_List!$B$2:$U$30,ROW()-46,2*(MATCH($C$5,Region_List!$A$2:$A$11,0))))</f>
        <v>Region Needed</v>
      </c>
      <c r="D52" s="85"/>
      <c r="F52" s="1"/>
      <c r="G52" s="88"/>
    </row>
    <row r="53" spans="2:8" ht="12.75" customHeight="1" x14ac:dyDescent="0.25">
      <c r="B53" s="82" t="str" cm="1">
        <f t="array" ref="B53">IF($C$5="","Region Needed",INDEX(Region_List!$B$2:$U$30,ROW()-46,2*(MATCH($C$5,Region_List!$A$2:$A$11,0))-1))</f>
        <v>Region Needed</v>
      </c>
      <c r="C53" s="82" t="str" cm="1">
        <f t="array" ref="C53">IF($C$5="","Region Needed",INDEX(Region_List!$B$2:$U$30,ROW()-46,2*(MATCH($C$5,Region_List!$A$2:$A$11,0))))</f>
        <v>Region Needed</v>
      </c>
      <c r="D53" s="85"/>
      <c r="F53" s="1"/>
      <c r="G53" s="88"/>
    </row>
    <row r="54" spans="2:8" ht="12.75" customHeight="1" x14ac:dyDescent="0.25">
      <c r="B54" s="82" t="str" cm="1">
        <f t="array" ref="B54">IF($C$5="","Region Needed",INDEX(Region_List!$B$2:$U$30,ROW()-46,2*(MATCH($C$5,Region_List!$A$2:$A$11,0))-1))</f>
        <v>Region Needed</v>
      </c>
      <c r="C54" s="82" t="str" cm="1">
        <f t="array" ref="C54">IF($C$5="","Region Needed",INDEX(Region_List!$B$2:$U$30,ROW()-46,2*(MATCH($C$5,Region_List!$A$2:$A$11,0))))</f>
        <v>Region Needed</v>
      </c>
      <c r="D54" s="85"/>
      <c r="F54" s="1"/>
      <c r="G54" s="88"/>
    </row>
    <row r="55" spans="2:8" ht="12.75" customHeight="1" x14ac:dyDescent="0.25">
      <c r="B55" s="82" t="str" cm="1">
        <f t="array" ref="B55">IF($C$5="","Region Needed",INDEX(Region_List!$B$2:$U$30,ROW()-46,2*(MATCH($C$5,Region_List!$A$2:$A$11,0))-1))</f>
        <v>Region Needed</v>
      </c>
      <c r="C55" s="82" t="str" cm="1">
        <f t="array" ref="C55">IF($C$5="","Region Needed",INDEX(Region_List!$B$2:$U$30,ROW()-46,2*(MATCH($C$5,Region_List!$A$2:$A$11,0))))</f>
        <v>Region Needed</v>
      </c>
      <c r="D55" s="85"/>
      <c r="F55" s="1"/>
      <c r="G55" s="88"/>
    </row>
    <row r="56" spans="2:8" ht="12.75" customHeight="1" x14ac:dyDescent="0.25">
      <c r="B56" s="82" t="str" cm="1">
        <f t="array" ref="B56">IF($C$5="","Region Needed",INDEX(Region_List!$B$2:$U$30,ROW()-46,2*(MATCH($C$5,Region_List!$A$2:$A$11,0))-1))</f>
        <v>Region Needed</v>
      </c>
      <c r="C56" s="82" t="str" cm="1">
        <f t="array" ref="C56">IF($C$5="","Region Needed",INDEX(Region_List!$B$2:$U$30,ROW()-46,2*(MATCH($C$5,Region_List!$A$2:$A$11,0))))</f>
        <v>Region Needed</v>
      </c>
      <c r="D56" s="85"/>
      <c r="F56" s="1"/>
      <c r="G56" s="88"/>
    </row>
    <row r="57" spans="2:8" ht="12.75" customHeight="1" x14ac:dyDescent="0.25">
      <c r="B57" s="82" t="str" cm="1">
        <f t="array" ref="B57">IF($C$5="","Region Needed",INDEX(Region_List!$B$2:$U$30,ROW()-46,2*(MATCH($C$5,Region_List!$A$2:$A$11,0))-1))</f>
        <v>Region Needed</v>
      </c>
      <c r="C57" s="82" t="str" cm="1">
        <f t="array" ref="C57">IF($C$5="","Region Needed",INDEX(Region_List!$B$2:$U$30,ROW()-46,2*(MATCH($C$5,Region_List!$A$2:$A$11,0))))</f>
        <v>Region Needed</v>
      </c>
      <c r="D57" s="85"/>
      <c r="F57" s="1"/>
      <c r="G57" s="88"/>
    </row>
    <row r="58" spans="2:8" ht="12.75" customHeight="1" x14ac:dyDescent="0.25">
      <c r="B58" s="82" t="str" cm="1">
        <f t="array" ref="B58">IF($C$5="","Region Needed",INDEX(Region_List!$B$2:$U$30,ROW()-46,2*(MATCH($C$5,Region_List!$A$2:$A$11,0))-1))</f>
        <v>Region Needed</v>
      </c>
      <c r="C58" s="82" t="str" cm="1">
        <f t="array" ref="C58">IF($C$5="","Region Needed",INDEX(Region_List!$B$2:$U$30,ROW()-46,2*(MATCH($C$5,Region_List!$A$2:$A$11,0))))</f>
        <v>Region Needed</v>
      </c>
      <c r="D58" s="85"/>
      <c r="F58" s="1"/>
      <c r="G58" s="88"/>
    </row>
    <row r="59" spans="2:8" ht="12.75" customHeight="1" x14ac:dyDescent="0.25">
      <c r="B59" s="82" t="str" cm="1">
        <f t="array" ref="B59">IF($C$5="","Region Needed",INDEX(Region_List!$B$2:$U$30,ROW()-46,2*(MATCH($C$5,Region_List!$A$2:$A$11,0))-1))</f>
        <v>Region Needed</v>
      </c>
      <c r="C59" s="82" t="str" cm="1">
        <f t="array" ref="C59">IF($C$5="","Region Needed",INDEX(Region_List!$B$2:$U$30,ROW()-46,2*(MATCH($C$5,Region_List!$A$2:$A$11,0))))</f>
        <v>Region Needed</v>
      </c>
      <c r="D59" s="85"/>
      <c r="F59" s="1"/>
      <c r="G59" s="88"/>
    </row>
    <row r="60" spans="2:8" ht="12.75" customHeight="1" x14ac:dyDescent="0.25">
      <c r="B60" s="82" t="str" cm="1">
        <f t="array" ref="B60">IF($C$5="","Region Needed",INDEX(Region_List!$B$2:$U$30,ROW()-46,2*(MATCH($C$5,Region_List!$A$2:$A$11,0))-1))</f>
        <v>Region Needed</v>
      </c>
      <c r="C60" s="82" t="str" cm="1">
        <f t="array" ref="C60">IF($C$5="","Region Needed",INDEX(Region_List!$B$2:$U$30,ROW()-46,2*(MATCH($C$5,Region_List!$A$2:$A$11,0))))</f>
        <v>Region Needed</v>
      </c>
      <c r="D60" s="85"/>
      <c r="F60" s="1"/>
      <c r="G60" s="88"/>
    </row>
    <row r="61" spans="2:8" ht="12.75" customHeight="1" x14ac:dyDescent="0.25">
      <c r="B61" s="82" t="str" cm="1">
        <f t="array" ref="B61">IF($C$5="","Region Needed",INDEX(Region_List!$B$2:$U$30,ROW()-46,2*(MATCH($C$5,Region_List!$A$2:$A$11,0))-1))</f>
        <v>Region Needed</v>
      </c>
      <c r="C61" s="82" t="str" cm="1">
        <f t="array" ref="C61">IF($C$5="","Region Needed",INDEX(Region_List!$B$2:$U$30,ROW()-46,2*(MATCH($C$5,Region_List!$A$2:$A$11,0))))</f>
        <v>Region Needed</v>
      </c>
      <c r="D61" s="85"/>
      <c r="F61" s="1"/>
      <c r="G61" s="88"/>
    </row>
    <row r="62" spans="2:8" ht="12.75" customHeight="1" x14ac:dyDescent="0.25">
      <c r="B62" s="82" t="str" cm="1">
        <f t="array" ref="B62">IF($C$5="","Region Needed",INDEX(Region_List!$B$2:$U$30,ROW()-46,2*(MATCH($C$5,Region_List!$A$2:$A$11,0))-1))</f>
        <v>Region Needed</v>
      </c>
      <c r="C62" s="82" t="str" cm="1">
        <f t="array" ref="C62">IF($C$5="","Region Needed",INDEX(Region_List!$B$2:$U$30,ROW()-46,2*(MATCH($C$5,Region_List!$A$2:$A$11,0))))</f>
        <v>Region Needed</v>
      </c>
      <c r="D62" s="85"/>
      <c r="F62" s="1"/>
      <c r="G62" s="88"/>
    </row>
    <row r="63" spans="2:8" ht="12.75" customHeight="1" x14ac:dyDescent="0.25">
      <c r="B63" s="82" t="str" cm="1">
        <f t="array" ref="B63">IF($C$5="","Region Needed",INDEX(Region_List!$B$2:$U$30,ROW()-46,2*(MATCH($C$5,Region_List!$A$2:$A$11,0))-1))</f>
        <v>Region Needed</v>
      </c>
      <c r="C63" s="82" t="str" cm="1">
        <f t="array" ref="C63">IF($C$5="","Region Needed",INDEX(Region_List!$B$2:$U$30,ROW()-46,2*(MATCH($C$5,Region_List!$A$2:$A$11,0))))</f>
        <v>Region Needed</v>
      </c>
      <c r="D63" s="85"/>
      <c r="F63" s="1"/>
      <c r="G63" s="88"/>
      <c r="H63" s="9"/>
    </row>
    <row r="64" spans="2:8" ht="12.75" customHeight="1" x14ac:dyDescent="0.25">
      <c r="B64" s="82" t="str" cm="1">
        <f t="array" ref="B64">IF($C$5="","Region Needed",INDEX(Region_List!$B$2:$U$30,ROW()-46,2*(MATCH($C$5,Region_List!$A$2:$A$11,0))-1))</f>
        <v>Region Needed</v>
      </c>
      <c r="C64" s="82" t="str" cm="1">
        <f t="array" ref="C64">IF($C$5="","Region Needed",INDEX(Region_List!$B$2:$U$30,ROW()-46,2*(MATCH($C$5,Region_List!$A$2:$A$11,0))))</f>
        <v>Region Needed</v>
      </c>
      <c r="D64" s="85"/>
      <c r="F64" s="1"/>
      <c r="G64" s="88"/>
      <c r="H64" s="9"/>
    </row>
    <row r="65" spans="2:9" ht="12.75" customHeight="1" x14ac:dyDescent="0.25">
      <c r="B65" s="82" t="str" cm="1">
        <f t="array" ref="B65">IF($C$5="","Region Needed",INDEX(Region_List!$B$2:$U$30,ROW()-46,2*(MATCH($C$5,Region_List!$A$2:$A$11,0))-1))</f>
        <v>Region Needed</v>
      </c>
      <c r="C65" s="82" t="str" cm="1">
        <f t="array" ref="C65">IF($C$5="","Region Needed",INDEX(Region_List!$B$2:$U$30,ROW()-46,2*(MATCH($C$5,Region_List!$A$2:$A$11,0))))</f>
        <v>Region Needed</v>
      </c>
      <c r="D65" s="85"/>
      <c r="F65" s="1"/>
      <c r="G65" s="88"/>
      <c r="H65" s="9"/>
    </row>
    <row r="66" spans="2:9" ht="12.75" customHeight="1" x14ac:dyDescent="0.25">
      <c r="B66" s="82" t="str" cm="1">
        <f t="array" ref="B66">IF($C$5="","Region Needed",INDEX(Region_List!$B$2:$U$30,ROW()-46,2*(MATCH($C$5,Region_List!$A$2:$A$11,0))-1))</f>
        <v>Region Needed</v>
      </c>
      <c r="C66" s="82" t="str" cm="1">
        <f t="array" ref="C66">IF($C$5="","Region Needed",INDEX(Region_List!$B$2:$U$30,ROW()-46,2*(MATCH($C$5,Region_List!$A$2:$A$11,0))))</f>
        <v>Region Needed</v>
      </c>
      <c r="D66" s="85"/>
      <c r="F66" s="1"/>
      <c r="G66" s="88"/>
      <c r="H66" s="9"/>
      <c r="I66" s="9"/>
    </row>
    <row r="67" spans="2:9" x14ac:dyDescent="0.25">
      <c r="B67" s="82" t="str" cm="1">
        <f t="array" ref="B67">IF($C$5="","Region Needed",INDEX(Region_List!$B$2:$U$30,ROW()-46,2*(MATCH($C$5,Region_List!$A$2:$A$11,0))-1))</f>
        <v>Region Needed</v>
      </c>
      <c r="C67" s="82" t="str" cm="1">
        <f t="array" ref="C67">IF($C$5="","Region Needed",INDEX(Region_List!$B$2:$U$30,ROW()-46,2*(MATCH($C$5,Region_List!$A$2:$A$11,0))))</f>
        <v>Region Needed</v>
      </c>
      <c r="D67" s="85"/>
      <c r="F67" s="1"/>
      <c r="G67" s="88"/>
    </row>
    <row r="68" spans="2:9" ht="12.75" customHeight="1" x14ac:dyDescent="0.25">
      <c r="B68" s="82" t="str" cm="1">
        <f t="array" ref="B68">IF($C$5="","Region Needed",INDEX(Region_List!$B$2:$U$30,ROW()-46,2*(MATCH($C$5,Region_List!$A$2:$A$11,0))-1))</f>
        <v>Region Needed</v>
      </c>
      <c r="C68" s="82" t="str" cm="1">
        <f t="array" ref="C68">IF($C$5="","Region Needed",INDEX(Region_List!$B$2:$U$30,ROW()-46,2*(MATCH($C$5,Region_List!$A$2:$A$11,0))))</f>
        <v>Region Needed</v>
      </c>
      <c r="D68" s="85"/>
      <c r="F68" s="1"/>
      <c r="G68" s="88"/>
    </row>
    <row r="69" spans="2:9" ht="12.75" customHeight="1" x14ac:dyDescent="0.25">
      <c r="B69" s="82" t="str" cm="1">
        <f t="array" ref="B69">IF($C$5="","Region Needed",INDEX(Region_List!$B$2:$U$30,ROW()-46,2*(MATCH($C$5,Region_List!$A$2:$A$11,0))-1))</f>
        <v>Region Needed</v>
      </c>
      <c r="C69" s="82" t="str" cm="1">
        <f t="array" ref="C69">IF($C$5="","Region Needed",INDEX(Region_List!$B$2:$U$30,ROW()-46,2*(MATCH($C$5,Region_List!$A$2:$A$11,0))))</f>
        <v>Region Needed</v>
      </c>
      <c r="D69" s="85"/>
      <c r="F69" s="1"/>
      <c r="G69" s="88"/>
    </row>
    <row r="70" spans="2:9" ht="12.75" customHeight="1" x14ac:dyDescent="0.25">
      <c r="B70" s="82" t="str" cm="1">
        <f t="array" ref="B70">IF($C$5="","Region Needed",INDEX(Region_List!$B$2:$U$30,ROW()-46,2*(MATCH($C$5,Region_List!$A$2:$A$11,0))-1))</f>
        <v>Region Needed</v>
      </c>
      <c r="C70" s="82" t="str" cm="1">
        <f t="array" ref="C70">IF($C$5="","Region Needed",INDEX(Region_List!$B$2:$U$30,ROW()-46,2*(MATCH($C$5,Region_List!$A$2:$A$11,0))))</f>
        <v>Region Needed</v>
      </c>
      <c r="D70" s="85"/>
      <c r="F70" s="1"/>
      <c r="G70" s="88"/>
    </row>
    <row r="71" spans="2:9" ht="12.75" customHeight="1" x14ac:dyDescent="0.25">
      <c r="B71" s="82" t="str" cm="1">
        <f t="array" ref="B71">IF($C$5="","Region Needed",INDEX(Region_List!$B$2:$U$30,ROW()-46,2*(MATCH($C$5,Region_List!$A$2:$A$11,0))-1))</f>
        <v>Region Needed</v>
      </c>
      <c r="C71" s="82" t="str" cm="1">
        <f t="array" ref="C71">IF($C$5="","Region Needed",INDEX(Region_List!$B$2:$U$30,ROW()-46,2*(MATCH($C$5,Region_List!$A$2:$A$11,0))))</f>
        <v>Region Needed</v>
      </c>
      <c r="D71" s="85"/>
      <c r="F71" s="1"/>
      <c r="G71" s="88"/>
    </row>
    <row r="72" spans="2:9" ht="12.75" customHeight="1" x14ac:dyDescent="0.25">
      <c r="B72" s="82" t="str" cm="1">
        <f t="array" ref="B72">IF($C$5="","Region Needed",INDEX(Region_List!$B$2:$U$30,ROW()-46,2*(MATCH($C$5,Region_List!$A$2:$A$11,0))-1))</f>
        <v>Region Needed</v>
      </c>
      <c r="C72" s="82" t="str" cm="1">
        <f t="array" ref="C72">IF($C$5="","Region Needed",INDEX(Region_List!$B$2:$U$30,ROW()-46,2*(MATCH($C$5,Region_List!$A$2:$A$11,0))))</f>
        <v>Region Needed</v>
      </c>
      <c r="D72" s="85"/>
      <c r="F72" s="1"/>
      <c r="G72" s="88"/>
    </row>
    <row r="73" spans="2:9" ht="12.75" customHeight="1" x14ac:dyDescent="0.25">
      <c r="B73" s="82" t="str" cm="1">
        <f t="array" ref="B73">IF($C$5="","Region Needed",INDEX(Region_List!$B$2:$U$30,ROW()-46,2*(MATCH($C$5,Region_List!$A$2:$A$11,0))-1))</f>
        <v>Region Needed</v>
      </c>
      <c r="C73" s="82" t="str" cm="1">
        <f t="array" ref="C73">IF($C$5="","Region Needed",INDEX(Region_List!$B$2:$U$30,ROW()-46,2*(MATCH($C$5,Region_List!$A$2:$A$11,0))))</f>
        <v>Region Needed</v>
      </c>
      <c r="D73" s="85"/>
      <c r="F73" s="1"/>
      <c r="G73" s="88"/>
    </row>
    <row r="74" spans="2:9" ht="12.75" customHeight="1" x14ac:dyDescent="0.25">
      <c r="B74" s="82" t="str" cm="1">
        <f t="array" ref="B74">IF($C$5="","Region Needed",INDEX(Region_List!$B$2:$U$30,ROW()-46,2*(MATCH($C$5,Region_List!$A$2:$A$11,0))-1))</f>
        <v>Region Needed</v>
      </c>
      <c r="C74" s="82" t="str" cm="1">
        <f t="array" ref="C74">IF($C$5="","Region Needed",INDEX(Region_List!$B$2:$U$30,ROW()-46,2*(MATCH($C$5,Region_List!$A$2:$A$11,0))))</f>
        <v>Region Needed</v>
      </c>
      <c r="D74" s="85"/>
      <c r="F74" s="1"/>
      <c r="G74" s="88"/>
    </row>
    <row r="75" spans="2:9" ht="12.75" customHeight="1" thickBot="1" x14ac:dyDescent="0.3">
      <c r="B75" s="82" t="str" cm="1">
        <f t="array" ref="B75">IF($C$5="","Region Needed",INDEX(Region_List!$B$2:$U$30,ROW()-46,2*(MATCH($C$5,Region_List!$A$2:$A$11,0))-1))</f>
        <v>Region Needed</v>
      </c>
      <c r="C75" s="82" t="str" cm="1">
        <f t="array" ref="C75">IF($C$5="","Region Needed",INDEX(Region_List!$B$2:$U$30,ROW()-46,2*(MATCH($C$5,Region_List!$A$2:$A$11,0))))</f>
        <v>Region Needed</v>
      </c>
      <c r="D75" s="86"/>
      <c r="F75" s="1"/>
      <c r="G75" s="88"/>
    </row>
    <row r="76" spans="2:9" ht="12.75" customHeight="1" thickBot="1" x14ac:dyDescent="0.35">
      <c r="B76" s="83" t="s">
        <v>29</v>
      </c>
      <c r="C76" s="84"/>
      <c r="D76" s="87">
        <f>SUM($D$47:$D$75)</f>
        <v>0</v>
      </c>
      <c r="F76" s="1"/>
      <c r="G76" s="88"/>
    </row>
    <row r="77" spans="2:9" x14ac:dyDescent="0.25">
      <c r="F77" s="1"/>
      <c r="G77" s="88"/>
    </row>
  </sheetData>
  <sheetProtection algorithmName="SHA-512" hashValue="IRJAihWzIm12rFAqsLKXCkyjhxPDw+3D/GWVaUF/P8MKBs/1eYzCAvPGL2K7hmWTW6woQybjDj4v0PgTpdAfJw==" saltValue="F6s2q9nYVyZHZ23rRDCFFg==" spinCount="100000" sheet="1" objects="1" scenarios="1"/>
  <phoneticPr fontId="5" type="noConversion"/>
  <pageMargins left="0.7" right="0.7" top="0.75" bottom="0.75" header="0.3" footer="0.3"/>
  <pageSetup scale="45" orientation="landscape" horizontalDpi="4294967293" r:id="rId1"/>
  <tableParts count="6">
    <tablePart r:id="rId2"/>
    <tablePart r:id="rId3"/>
    <tablePart r:id="rId4"/>
    <tablePart r:id="rId5"/>
    <tablePart r:id="rId6"/>
    <tablePart r:id="rId7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Region_List!$A$2:$A$11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59"/>
  <sheetViews>
    <sheetView zoomScaleNormal="100" workbookViewId="0"/>
  </sheetViews>
  <sheetFormatPr defaultColWidth="9.26953125" defaultRowHeight="12.5" x14ac:dyDescent="0.25"/>
  <cols>
    <col min="1" max="1" width="3.54296875" style="29" customWidth="1"/>
    <col min="2" max="2" width="25.7265625" style="29" customWidth="1"/>
    <col min="3" max="3" width="18.7265625" style="29" bestFit="1" customWidth="1"/>
    <col min="4" max="4" width="22.7265625" style="29" bestFit="1" customWidth="1"/>
    <col min="5" max="5" width="33.26953125" style="29" bestFit="1" customWidth="1"/>
    <col min="6" max="6" width="34.453125" style="29" bestFit="1" customWidth="1"/>
    <col min="7" max="7" width="21.54296875" style="50" bestFit="1" customWidth="1"/>
    <col min="8" max="8" width="23" style="29" bestFit="1" customWidth="1"/>
    <col min="9" max="9" width="8.26953125" style="29" bestFit="1" customWidth="1"/>
    <col min="10" max="10" width="25.7265625" style="29" customWidth="1"/>
    <col min="11" max="11" width="20.453125" style="29" customWidth="1"/>
    <col min="12" max="12" width="22" style="29" customWidth="1"/>
    <col min="13" max="13" width="12.7265625" style="29" customWidth="1"/>
    <col min="14" max="14" width="11" style="29" customWidth="1"/>
    <col min="15" max="16384" width="9.26953125" style="29"/>
  </cols>
  <sheetData>
    <row r="1" spans="2:12" ht="30" customHeight="1" thickBot="1" x14ac:dyDescent="0.5">
      <c r="B1" s="64" t="s">
        <v>164</v>
      </c>
      <c r="C1" s="43"/>
      <c r="D1" s="44"/>
      <c r="E1" s="44"/>
      <c r="F1" s="50"/>
      <c r="G1" s="29"/>
    </row>
    <row r="2" spans="2:12" ht="12.75" customHeight="1" thickTop="1" x14ac:dyDescent="0.3">
      <c r="B2" s="65"/>
      <c r="C2" s="44"/>
      <c r="D2" s="43"/>
      <c r="E2" s="44"/>
      <c r="F2" s="66"/>
    </row>
    <row r="3" spans="2:12" ht="17.5" thickBot="1" x14ac:dyDescent="0.45">
      <c r="B3" s="56" t="s">
        <v>38</v>
      </c>
      <c r="C3" s="57"/>
      <c r="D3" s="57"/>
      <c r="E3" s="57"/>
      <c r="F3" s="57"/>
      <c r="G3" s="67"/>
      <c r="H3" s="57"/>
      <c r="I3" s="66"/>
      <c r="J3" s="57"/>
      <c r="K3" s="57"/>
      <c r="L3" s="57"/>
    </row>
    <row r="4" spans="2:12" s="68" customFormat="1" ht="15" customHeight="1" thickTop="1" thickBot="1" x14ac:dyDescent="0.4">
      <c r="B4" s="18" t="s">
        <v>26</v>
      </c>
      <c r="C4" s="45" t="s">
        <v>39</v>
      </c>
      <c r="D4" s="45" t="s">
        <v>65</v>
      </c>
      <c r="E4" s="45" t="s">
        <v>40</v>
      </c>
      <c r="F4" s="45" t="s">
        <v>64</v>
      </c>
      <c r="G4" s="45" t="s">
        <v>50</v>
      </c>
      <c r="H4" s="45" t="s">
        <v>51</v>
      </c>
      <c r="I4" s="45" t="s">
        <v>41</v>
      </c>
    </row>
    <row r="5" spans="2:12" ht="12.75" customHeight="1" x14ac:dyDescent="0.25">
      <c r="B5" s="52" t="s">
        <v>7</v>
      </c>
      <c r="C5" s="113"/>
      <c r="D5" s="114"/>
      <c r="E5" s="115"/>
      <c r="F5" s="116"/>
      <c r="G5" s="116"/>
      <c r="H5" s="116"/>
      <c r="I5" s="117"/>
    </row>
    <row r="6" spans="2:12" ht="12.75" customHeight="1" x14ac:dyDescent="0.25">
      <c r="B6" s="52" t="s">
        <v>8</v>
      </c>
      <c r="C6" s="113"/>
      <c r="D6" s="113"/>
      <c r="E6" s="116"/>
      <c r="F6" s="116"/>
      <c r="G6" s="116"/>
      <c r="H6" s="116"/>
      <c r="I6" s="117"/>
    </row>
    <row r="7" spans="2:12" ht="12.75" customHeight="1" x14ac:dyDescent="0.25">
      <c r="B7" s="52" t="s">
        <v>9</v>
      </c>
      <c r="C7" s="113"/>
      <c r="D7" s="113"/>
      <c r="E7" s="116"/>
      <c r="F7" s="116"/>
      <c r="G7" s="116"/>
      <c r="H7" s="116"/>
      <c r="I7" s="117"/>
    </row>
    <row r="8" spans="2:12" ht="12.75" customHeight="1" x14ac:dyDescent="0.25">
      <c r="B8" s="52" t="s">
        <v>10</v>
      </c>
      <c r="C8" s="113"/>
      <c r="D8" s="113"/>
      <c r="E8" s="116"/>
      <c r="F8" s="116"/>
      <c r="G8" s="116"/>
      <c r="H8" s="116"/>
      <c r="I8" s="117"/>
    </row>
    <row r="9" spans="2:12" ht="12.75" customHeight="1" x14ac:dyDescent="0.25">
      <c r="B9" s="52" t="s">
        <v>11</v>
      </c>
      <c r="C9" s="113"/>
      <c r="D9" s="113"/>
      <c r="E9" s="116"/>
      <c r="F9" s="116"/>
      <c r="G9" s="116"/>
      <c r="H9" s="116"/>
      <c r="I9" s="117"/>
    </row>
    <row r="10" spans="2:12" ht="12.75" customHeight="1" x14ac:dyDescent="0.25">
      <c r="B10" s="52" t="s">
        <v>12</v>
      </c>
      <c r="C10" s="113"/>
      <c r="D10" s="113"/>
      <c r="E10" s="116"/>
      <c r="F10" s="116"/>
      <c r="G10" s="116"/>
      <c r="H10" s="116"/>
      <c r="I10" s="117"/>
    </row>
    <row r="11" spans="2:12" ht="12.75" customHeight="1" x14ac:dyDescent="0.25">
      <c r="B11" s="52" t="s">
        <v>13</v>
      </c>
      <c r="C11" s="113"/>
      <c r="D11" s="113"/>
      <c r="E11" s="116"/>
      <c r="F11" s="116"/>
      <c r="G11" s="116"/>
      <c r="H11" s="116"/>
      <c r="I11" s="117"/>
    </row>
    <row r="12" spans="2:12" ht="12.75" customHeight="1" x14ac:dyDescent="0.25">
      <c r="B12" s="52" t="s">
        <v>14</v>
      </c>
      <c r="C12" s="113"/>
      <c r="D12" s="113"/>
      <c r="E12" s="116"/>
      <c r="F12" s="116"/>
      <c r="G12" s="116"/>
      <c r="H12" s="116"/>
      <c r="I12" s="117"/>
    </row>
    <row r="13" spans="2:12" ht="12.75" customHeight="1" x14ac:dyDescent="0.25">
      <c r="B13" s="52" t="s">
        <v>15</v>
      </c>
      <c r="C13" s="113"/>
      <c r="D13" s="113"/>
      <c r="E13" s="116"/>
      <c r="F13" s="116"/>
      <c r="G13" s="116"/>
      <c r="H13" s="116"/>
      <c r="I13" s="117"/>
    </row>
    <row r="14" spans="2:12" ht="12.75" customHeight="1" x14ac:dyDescent="0.25">
      <c r="B14" s="52" t="s">
        <v>22</v>
      </c>
      <c r="C14" s="113"/>
      <c r="D14" s="113"/>
      <c r="E14" s="116"/>
      <c r="F14" s="116"/>
      <c r="G14" s="116"/>
      <c r="H14" s="116"/>
      <c r="I14" s="117"/>
    </row>
    <row r="15" spans="2:12" ht="12.75" customHeight="1" x14ac:dyDescent="0.25">
      <c r="B15" s="52" t="s">
        <v>23</v>
      </c>
      <c r="C15" s="113"/>
      <c r="D15" s="113"/>
      <c r="E15" s="116"/>
      <c r="F15" s="116"/>
      <c r="G15" s="116"/>
      <c r="H15" s="116"/>
      <c r="I15" s="117"/>
    </row>
    <row r="16" spans="2:12" ht="12.75" customHeight="1" x14ac:dyDescent="0.25">
      <c r="B16" s="63" t="s">
        <v>24</v>
      </c>
      <c r="C16" s="118"/>
      <c r="D16" s="118"/>
      <c r="E16" s="119"/>
      <c r="F16" s="119"/>
      <c r="G16" s="119"/>
      <c r="H16" s="119"/>
      <c r="I16" s="120"/>
    </row>
    <row r="17" spans="2:6" ht="12.75" customHeight="1" x14ac:dyDescent="0.25"/>
    <row r="18" spans="2:6" ht="17.5" thickBot="1" x14ac:dyDescent="0.45">
      <c r="B18" s="56" t="s">
        <v>61</v>
      </c>
    </row>
    <row r="19" spans="2:6" s="50" customFormat="1" ht="15" customHeight="1" thickTop="1" thickBot="1" x14ac:dyDescent="0.4">
      <c r="B19" s="18" t="s">
        <v>26</v>
      </c>
      <c r="C19" s="45" t="s">
        <v>49</v>
      </c>
      <c r="D19" s="45" t="s">
        <v>56</v>
      </c>
      <c r="E19" s="45" t="s">
        <v>57</v>
      </c>
      <c r="F19" s="45" t="s">
        <v>44</v>
      </c>
    </row>
    <row r="20" spans="2:6" ht="12.75" customHeight="1" x14ac:dyDescent="0.25">
      <c r="B20" s="52" t="s">
        <v>7</v>
      </c>
      <c r="C20" s="116"/>
      <c r="D20" s="116"/>
      <c r="E20" s="116"/>
      <c r="F20" s="117"/>
    </row>
    <row r="21" spans="2:6" ht="12.75" customHeight="1" x14ac:dyDescent="0.25">
      <c r="B21" s="52" t="s">
        <v>8</v>
      </c>
      <c r="C21" s="116"/>
      <c r="D21" s="116"/>
      <c r="E21" s="116"/>
      <c r="F21" s="117"/>
    </row>
    <row r="22" spans="2:6" ht="12.75" customHeight="1" x14ac:dyDescent="0.25">
      <c r="B22" s="52" t="s">
        <v>9</v>
      </c>
      <c r="C22" s="116"/>
      <c r="D22" s="116"/>
      <c r="E22" s="116"/>
      <c r="F22" s="117"/>
    </row>
    <row r="23" spans="2:6" ht="12.75" customHeight="1" x14ac:dyDescent="0.25">
      <c r="B23" s="52" t="s">
        <v>10</v>
      </c>
      <c r="C23" s="116"/>
      <c r="D23" s="116"/>
      <c r="E23" s="116"/>
      <c r="F23" s="117"/>
    </row>
    <row r="24" spans="2:6" ht="12.75" customHeight="1" x14ac:dyDescent="0.25">
      <c r="B24" s="52" t="s">
        <v>11</v>
      </c>
      <c r="C24" s="116"/>
      <c r="D24" s="116"/>
      <c r="E24" s="116"/>
      <c r="F24" s="117"/>
    </row>
    <row r="25" spans="2:6" ht="12.75" customHeight="1" x14ac:dyDescent="0.25">
      <c r="B25" s="52" t="s">
        <v>12</v>
      </c>
      <c r="C25" s="116"/>
      <c r="D25" s="116"/>
      <c r="E25" s="116"/>
      <c r="F25" s="117"/>
    </row>
    <row r="26" spans="2:6" ht="12.75" customHeight="1" x14ac:dyDescent="0.25">
      <c r="B26" s="52" t="s">
        <v>13</v>
      </c>
      <c r="C26" s="116"/>
      <c r="D26" s="116"/>
      <c r="E26" s="116"/>
      <c r="F26" s="117"/>
    </row>
    <row r="27" spans="2:6" ht="12.75" customHeight="1" x14ac:dyDescent="0.25">
      <c r="B27" s="52" t="s">
        <v>14</v>
      </c>
      <c r="C27" s="116"/>
      <c r="D27" s="116"/>
      <c r="E27" s="116"/>
      <c r="F27" s="117"/>
    </row>
    <row r="28" spans="2:6" ht="12.75" customHeight="1" x14ac:dyDescent="0.25">
      <c r="B28" s="52" t="s">
        <v>15</v>
      </c>
      <c r="C28" s="116"/>
      <c r="D28" s="116"/>
      <c r="E28" s="116"/>
      <c r="F28" s="117"/>
    </row>
    <row r="29" spans="2:6" ht="12.75" customHeight="1" x14ac:dyDescent="0.25">
      <c r="B29" s="52" t="s">
        <v>22</v>
      </c>
      <c r="C29" s="116"/>
      <c r="D29" s="116"/>
      <c r="E29" s="116"/>
      <c r="F29" s="117"/>
    </row>
    <row r="30" spans="2:6" ht="12.75" customHeight="1" x14ac:dyDescent="0.25">
      <c r="B30" s="52" t="s">
        <v>23</v>
      </c>
      <c r="C30" s="116"/>
      <c r="D30" s="116"/>
      <c r="E30" s="116"/>
      <c r="F30" s="117"/>
    </row>
    <row r="31" spans="2:6" ht="12.75" customHeight="1" x14ac:dyDescent="0.25">
      <c r="B31" s="63" t="s">
        <v>24</v>
      </c>
      <c r="C31" s="119"/>
      <c r="D31" s="119"/>
      <c r="E31" s="119"/>
      <c r="F31" s="120"/>
    </row>
    <row r="32" spans="2:6" ht="12.75" customHeight="1" x14ac:dyDescent="0.25"/>
    <row r="33" spans="2:11" ht="17.5" thickBot="1" x14ac:dyDescent="0.45">
      <c r="B33" s="56" t="s">
        <v>66</v>
      </c>
    </row>
    <row r="34" spans="2:11" ht="15" customHeight="1" thickTop="1" thickBot="1" x14ac:dyDescent="0.3">
      <c r="B34" s="18" t="s">
        <v>26</v>
      </c>
      <c r="C34" s="19" t="s">
        <v>55</v>
      </c>
      <c r="D34" s="19" t="s">
        <v>31</v>
      </c>
      <c r="E34" s="46" t="s">
        <v>54</v>
      </c>
      <c r="F34" s="46" t="s">
        <v>52</v>
      </c>
      <c r="G34" s="46" t="s">
        <v>35</v>
      </c>
      <c r="H34" s="50"/>
      <c r="I34" s="50"/>
      <c r="J34" s="50"/>
      <c r="K34" s="50"/>
    </row>
    <row r="35" spans="2:11" ht="12.75" customHeight="1" x14ac:dyDescent="0.25">
      <c r="B35" s="59" t="s">
        <v>7</v>
      </c>
      <c r="C35" s="89">
        <f>Main!$C9*PRODUCT($C5:$I5)</f>
        <v>0</v>
      </c>
      <c r="D35" s="90">
        <f>Main!$D9*PRODUCT($C20:$F20)</f>
        <v>0</v>
      </c>
      <c r="E35" s="91">
        <f>$C35*$D35</f>
        <v>0</v>
      </c>
      <c r="F35" s="91">
        <f>$E35*Main!$D$76</f>
        <v>0</v>
      </c>
      <c r="G35" s="109" t="e">
        <f>(Main!$E$9-$E$35)/Main!$E$9</f>
        <v>#DIV/0!</v>
      </c>
    </row>
    <row r="36" spans="2:11" ht="12.75" customHeight="1" x14ac:dyDescent="0.25">
      <c r="B36" s="60" t="s">
        <v>8</v>
      </c>
      <c r="C36" s="89">
        <f>Main!$C10*PRODUCT($C6:$I6)</f>
        <v>0</v>
      </c>
      <c r="D36" s="90">
        <f>Main!$D10*PRODUCT($C21:$F21)</f>
        <v>0</v>
      </c>
      <c r="E36" s="73">
        <f t="shared" ref="E36:E46" si="0">$C36*$D36</f>
        <v>0</v>
      </c>
      <c r="F36" s="91">
        <f>$E36*Main!$D$76</f>
        <v>0</v>
      </c>
      <c r="G36" s="110" t="e">
        <f>(Main!$E$10-$E$36)/Main!$E$10</f>
        <v>#DIV/0!</v>
      </c>
    </row>
    <row r="37" spans="2:11" ht="12.75" customHeight="1" x14ac:dyDescent="0.25">
      <c r="B37" s="60" t="s">
        <v>9</v>
      </c>
      <c r="C37" s="89">
        <f>Main!$C11*PRODUCT($C7:$I7)</f>
        <v>0</v>
      </c>
      <c r="D37" s="90">
        <f>Main!$D11*PRODUCT($C22:$F22)</f>
        <v>0</v>
      </c>
      <c r="E37" s="73">
        <f t="shared" si="0"/>
        <v>0</v>
      </c>
      <c r="F37" s="91">
        <f>$E37*Main!$D$76</f>
        <v>0</v>
      </c>
      <c r="G37" s="110" t="e">
        <f>(Main!$E$11-$E$37)/Main!$E$11</f>
        <v>#DIV/0!</v>
      </c>
    </row>
    <row r="38" spans="2:11" ht="12.75" customHeight="1" x14ac:dyDescent="0.25">
      <c r="B38" s="60" t="s">
        <v>10</v>
      </c>
      <c r="C38" s="89">
        <f>Main!$C12*PRODUCT($C8:$I8)</f>
        <v>0</v>
      </c>
      <c r="D38" s="90">
        <f>Main!$D12*PRODUCT($C23:$F23)</f>
        <v>0</v>
      </c>
      <c r="E38" s="73">
        <f t="shared" si="0"/>
        <v>0</v>
      </c>
      <c r="F38" s="91">
        <f>$E38*Main!$D$76</f>
        <v>0</v>
      </c>
      <c r="G38" s="110" t="e">
        <f>(Main!$E$12-$E$38)/Main!$E$12</f>
        <v>#DIV/0!</v>
      </c>
    </row>
    <row r="39" spans="2:11" ht="12.75" customHeight="1" x14ac:dyDescent="0.25">
      <c r="B39" s="60" t="s">
        <v>11</v>
      </c>
      <c r="C39" s="89">
        <f>Main!$C13*PRODUCT($C9:$I9)</f>
        <v>0</v>
      </c>
      <c r="D39" s="90">
        <f>Main!$D13*PRODUCT($C24:$F24)</f>
        <v>0</v>
      </c>
      <c r="E39" s="73">
        <f t="shared" si="0"/>
        <v>0</v>
      </c>
      <c r="F39" s="91">
        <f>$E39*Main!$D$76</f>
        <v>0</v>
      </c>
      <c r="G39" s="110" t="e">
        <f>(Main!$E$13-$E$39)/Main!$E$13</f>
        <v>#DIV/0!</v>
      </c>
    </row>
    <row r="40" spans="2:11" ht="12.75" customHeight="1" x14ac:dyDescent="0.25">
      <c r="B40" s="60" t="s">
        <v>12</v>
      </c>
      <c r="C40" s="89">
        <f>Main!$C14*PRODUCT($C10:$I10)</f>
        <v>0</v>
      </c>
      <c r="D40" s="90">
        <f>Main!$D14*PRODUCT($C25:$F25)</f>
        <v>0</v>
      </c>
      <c r="E40" s="73">
        <f t="shared" si="0"/>
        <v>0</v>
      </c>
      <c r="F40" s="91">
        <f>$E40*Main!$D$76</f>
        <v>0</v>
      </c>
      <c r="G40" s="110" t="e">
        <f>(Main!$E$14-$E$40)/Main!$E$14</f>
        <v>#DIV/0!</v>
      </c>
    </row>
    <row r="41" spans="2:11" ht="12.75" customHeight="1" x14ac:dyDescent="0.25">
      <c r="B41" s="60" t="s">
        <v>13</v>
      </c>
      <c r="C41" s="89">
        <f>Main!$C15*PRODUCT($C11:$I11)</f>
        <v>0</v>
      </c>
      <c r="D41" s="90">
        <f>Main!$D15*PRODUCT($C26:$F26)</f>
        <v>0</v>
      </c>
      <c r="E41" s="73">
        <f t="shared" si="0"/>
        <v>0</v>
      </c>
      <c r="F41" s="91">
        <f>$E41*Main!$D$76</f>
        <v>0</v>
      </c>
      <c r="G41" s="110" t="e">
        <f>(Main!$E$15-$E$41)/Main!$E$15</f>
        <v>#DIV/0!</v>
      </c>
    </row>
    <row r="42" spans="2:11" ht="12.75" customHeight="1" x14ac:dyDescent="0.25">
      <c r="B42" s="60" t="s">
        <v>14</v>
      </c>
      <c r="C42" s="89">
        <f>Main!$C16*PRODUCT($C12:$I12)</f>
        <v>0</v>
      </c>
      <c r="D42" s="90">
        <f>Main!$D16*PRODUCT($C27:$F27)</f>
        <v>0</v>
      </c>
      <c r="E42" s="73">
        <f t="shared" si="0"/>
        <v>0</v>
      </c>
      <c r="F42" s="91">
        <f>$E42*Main!$D$76</f>
        <v>0</v>
      </c>
      <c r="G42" s="110" t="e">
        <f>(Main!$E$16-$E$42)/Main!$E$16</f>
        <v>#DIV/0!</v>
      </c>
    </row>
    <row r="43" spans="2:11" ht="12.75" customHeight="1" x14ac:dyDescent="0.25">
      <c r="B43" s="60" t="s">
        <v>15</v>
      </c>
      <c r="C43" s="89">
        <f>Main!$C17*PRODUCT($C13:$I13)</f>
        <v>0</v>
      </c>
      <c r="D43" s="90">
        <f>Main!$D17*PRODUCT($C28:$F28)</f>
        <v>0</v>
      </c>
      <c r="E43" s="73">
        <f t="shared" si="0"/>
        <v>0</v>
      </c>
      <c r="F43" s="91">
        <f>$E43*Main!$D$76</f>
        <v>0</v>
      </c>
      <c r="G43" s="110" t="e">
        <f>(Main!$E$17-$E$43)/Main!$E$17</f>
        <v>#DIV/0!</v>
      </c>
    </row>
    <row r="44" spans="2:11" ht="12.75" customHeight="1" x14ac:dyDescent="0.25">
      <c r="B44" s="60" t="s">
        <v>22</v>
      </c>
      <c r="C44" s="89">
        <f>Main!$C18*PRODUCT($C14:$I14)</f>
        <v>0</v>
      </c>
      <c r="D44" s="90">
        <f>Main!$D18*PRODUCT($C29:$F29)</f>
        <v>0</v>
      </c>
      <c r="E44" s="73">
        <f t="shared" si="0"/>
        <v>0</v>
      </c>
      <c r="F44" s="91">
        <f>$E44*Main!$D$76</f>
        <v>0</v>
      </c>
      <c r="G44" s="110" t="e">
        <f>(Main!$E$18-$E$44)/Main!$E$18</f>
        <v>#DIV/0!</v>
      </c>
    </row>
    <row r="45" spans="2:11" ht="12.75" customHeight="1" x14ac:dyDescent="0.25">
      <c r="B45" s="60" t="s">
        <v>23</v>
      </c>
      <c r="C45" s="89">
        <f>Main!$C19*PRODUCT($C15:$I15)</f>
        <v>0</v>
      </c>
      <c r="D45" s="90">
        <f>Main!$D19*PRODUCT($C30:$F30)</f>
        <v>0</v>
      </c>
      <c r="E45" s="73">
        <f t="shared" si="0"/>
        <v>0</v>
      </c>
      <c r="F45" s="91">
        <f>$E45*Main!$D$76</f>
        <v>0</v>
      </c>
      <c r="G45" s="110" t="e">
        <f>(Main!$E$19-$E$45)/Main!$E$19</f>
        <v>#DIV/0!</v>
      </c>
    </row>
    <row r="46" spans="2:11" ht="12.75" customHeight="1" thickBot="1" x14ac:dyDescent="0.3">
      <c r="B46" s="61" t="s">
        <v>24</v>
      </c>
      <c r="C46" s="89">
        <f>Main!$C20*PRODUCT($C16:$I16)</f>
        <v>0</v>
      </c>
      <c r="D46" s="90">
        <f>Main!$D20*PRODUCT($C31:$F31)</f>
        <v>0</v>
      </c>
      <c r="E46" s="75">
        <f t="shared" si="0"/>
        <v>0</v>
      </c>
      <c r="F46" s="91">
        <f>$E46*Main!$D$76</f>
        <v>0</v>
      </c>
      <c r="G46" s="111" t="e">
        <f>(Main!$E$20-$E$46)/Main!$E$20</f>
        <v>#DIV/0!</v>
      </c>
    </row>
    <row r="47" spans="2:11" ht="12.75" customHeight="1" x14ac:dyDescent="0.3">
      <c r="B47" s="62" t="s">
        <v>25</v>
      </c>
      <c r="C47" s="92">
        <f>SUM($C$35:$C$46)</f>
        <v>0</v>
      </c>
      <c r="D47" s="93"/>
      <c r="E47" s="94">
        <f>SUM(E$35:E$46)</f>
        <v>0</v>
      </c>
      <c r="F47" s="94">
        <f>SUM(F$35:F$46)</f>
        <v>0</v>
      </c>
      <c r="G47" s="112" t="e">
        <f>(Main!$E$21-$E$47)/Main!$E$21</f>
        <v>#DIV/0!</v>
      </c>
    </row>
    <row r="48" spans="2:11" ht="12.75" customHeight="1" x14ac:dyDescent="0.25"/>
    <row r="49" spans="2:10" ht="17.5" thickBot="1" x14ac:dyDescent="0.45">
      <c r="B49" s="40" t="s">
        <v>174</v>
      </c>
      <c r="C49" s="57"/>
      <c r="D49" s="57"/>
      <c r="E49" s="58" t="s">
        <v>59</v>
      </c>
      <c r="G49" s="57"/>
      <c r="H49" s="57"/>
      <c r="I49" s="57"/>
      <c r="J49" s="57"/>
    </row>
    <row r="50" spans="2:10" ht="15" customHeight="1" thickTop="1" thickBot="1" x14ac:dyDescent="0.4">
      <c r="B50" s="31" t="s">
        <v>42</v>
      </c>
      <c r="C50" s="45" t="s">
        <v>43</v>
      </c>
      <c r="E50" s="71" t="s">
        <v>167</v>
      </c>
      <c r="F50" s="72" t="s">
        <v>45</v>
      </c>
      <c r="G50" s="72" t="s">
        <v>30</v>
      </c>
    </row>
    <row r="51" spans="2:10" ht="12.75" customHeight="1" x14ac:dyDescent="0.25">
      <c r="B51" s="53" t="s">
        <v>62</v>
      </c>
      <c r="C51" s="95"/>
      <c r="E51" s="133" t="s">
        <v>168</v>
      </c>
      <c r="F51" s="98"/>
      <c r="G51" s="99"/>
    </row>
    <row r="52" spans="2:10" ht="12.75" customHeight="1" x14ac:dyDescent="0.25">
      <c r="B52" s="52" t="s">
        <v>63</v>
      </c>
      <c r="C52" s="95"/>
      <c r="E52" s="134" t="s">
        <v>169</v>
      </c>
      <c r="F52" s="100"/>
      <c r="G52" s="101"/>
    </row>
    <row r="53" spans="2:10" ht="12.75" customHeight="1" x14ac:dyDescent="0.25">
      <c r="B53" s="52" t="s">
        <v>36</v>
      </c>
      <c r="C53" s="95"/>
      <c r="E53" s="134" t="s">
        <v>170</v>
      </c>
      <c r="F53" s="102"/>
      <c r="G53" s="103"/>
    </row>
    <row r="54" spans="2:10" ht="12.75" customHeight="1" x14ac:dyDescent="0.25">
      <c r="B54" s="52" t="s">
        <v>159</v>
      </c>
      <c r="C54" s="95"/>
      <c r="E54" s="134" t="s">
        <v>171</v>
      </c>
      <c r="F54" s="100"/>
      <c r="G54" s="101"/>
    </row>
    <row r="55" spans="2:10" ht="12.75" customHeight="1" x14ac:dyDescent="0.25">
      <c r="B55" s="52" t="s">
        <v>37</v>
      </c>
      <c r="C55" s="95"/>
      <c r="E55" s="134" t="s">
        <v>172</v>
      </c>
      <c r="F55" s="100"/>
      <c r="G55" s="101"/>
    </row>
    <row r="56" spans="2:10" ht="12.75" customHeight="1" thickBot="1" x14ac:dyDescent="0.3">
      <c r="B56" s="52" t="s">
        <v>46</v>
      </c>
      <c r="C56" s="95"/>
      <c r="E56" s="134" t="s">
        <v>173</v>
      </c>
      <c r="F56" s="100"/>
      <c r="G56" s="101"/>
    </row>
    <row r="57" spans="2:10" ht="12.75" customHeight="1" thickBot="1" x14ac:dyDescent="0.35">
      <c r="B57" s="54" t="s">
        <v>47</v>
      </c>
      <c r="C57" s="96"/>
      <c r="E57" s="69" t="s">
        <v>58</v>
      </c>
      <c r="F57" s="104">
        <f>SUM($F$51:$F$56)</f>
        <v>0</v>
      </c>
      <c r="G57" s="105">
        <f>SUM($G$51:$G$56)</f>
        <v>0</v>
      </c>
    </row>
    <row r="58" spans="2:10" ht="12.75" customHeight="1" x14ac:dyDescent="0.3">
      <c r="B58" s="55" t="s">
        <v>48</v>
      </c>
      <c r="C58" s="97">
        <f>SUM($C$51:$C$57)</f>
        <v>0</v>
      </c>
      <c r="G58" s="49"/>
    </row>
    <row r="59" spans="2:10" ht="12.75" customHeight="1" x14ac:dyDescent="0.3">
      <c r="B59" s="51"/>
    </row>
  </sheetData>
  <sheetProtection algorithmName="SHA-512" hashValue="USCiGZB70nXx3gZC83MqGV7zxRnqgTwl+uYGmGRCbw6UlEZKDBuPy6p3XEruEM4pseLPA7w0KPckwE3KWgcfhg==" saltValue="pzCH3Iw+79mmCpxvtf/qTA==" spinCount="100000" sheet="1" objects="1" scenarios="1"/>
  <dataConsolidate/>
  <phoneticPr fontId="5" type="noConversion"/>
  <pageMargins left="0.7" right="0.7" top="0.75" bottom="0.75" header="0.3" footer="0.3"/>
  <pageSetup orientation="portrait" horizontalDpi="4294967293" r:id="rId1"/>
  <tableParts count="5"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9"/>
  <sheetViews>
    <sheetView zoomScaleNormal="100" workbookViewId="0"/>
  </sheetViews>
  <sheetFormatPr defaultColWidth="9.26953125" defaultRowHeight="12.5" x14ac:dyDescent="0.25"/>
  <cols>
    <col min="1" max="1" width="3.54296875" style="29" customWidth="1"/>
    <col min="2" max="2" width="25.7265625" style="29" customWidth="1"/>
    <col min="3" max="3" width="18.7265625" style="29" bestFit="1" customWidth="1"/>
    <col min="4" max="4" width="22.7265625" style="29" bestFit="1" customWidth="1"/>
    <col min="5" max="5" width="33.26953125" style="29" customWidth="1"/>
    <col min="6" max="6" width="34.453125" style="29" bestFit="1" customWidth="1"/>
    <col min="7" max="7" width="21.54296875" style="50" bestFit="1" customWidth="1"/>
    <col min="8" max="8" width="23" style="29" bestFit="1" customWidth="1"/>
    <col min="9" max="9" width="8.26953125" style="29" bestFit="1" customWidth="1"/>
    <col min="10" max="10" width="25.7265625" style="29" customWidth="1"/>
    <col min="11" max="11" width="20.453125" style="29" customWidth="1"/>
    <col min="12" max="12" width="22" style="29" customWidth="1"/>
    <col min="13" max="13" width="12.7265625" style="29" customWidth="1"/>
    <col min="14" max="14" width="11" style="29" customWidth="1"/>
    <col min="15" max="16384" width="9.26953125" style="29"/>
  </cols>
  <sheetData>
    <row r="1" spans="2:12" ht="30" customHeight="1" thickBot="1" x14ac:dyDescent="0.5">
      <c r="B1" s="64" t="s">
        <v>166</v>
      </c>
      <c r="C1" s="43"/>
      <c r="D1" s="44"/>
      <c r="E1" s="44"/>
      <c r="F1" s="50"/>
      <c r="G1" s="29"/>
    </row>
    <row r="2" spans="2:12" ht="12.75" customHeight="1" thickTop="1" x14ac:dyDescent="0.3">
      <c r="B2" s="65"/>
      <c r="C2" s="44"/>
      <c r="D2" s="43"/>
      <c r="E2" s="44"/>
      <c r="F2" s="66"/>
    </row>
    <row r="3" spans="2:12" ht="17.5" thickBot="1" x14ac:dyDescent="0.45">
      <c r="B3" s="56" t="s">
        <v>38</v>
      </c>
      <c r="C3" s="57"/>
      <c r="D3" s="57"/>
      <c r="E3" s="57"/>
      <c r="F3" s="57"/>
      <c r="G3" s="67"/>
      <c r="H3" s="57"/>
      <c r="I3" s="66"/>
      <c r="J3" s="57"/>
      <c r="K3" s="57"/>
      <c r="L3" s="57"/>
    </row>
    <row r="4" spans="2:12" s="68" customFormat="1" ht="15" customHeight="1" thickTop="1" thickBot="1" x14ac:dyDescent="0.4">
      <c r="B4" s="18" t="s">
        <v>26</v>
      </c>
      <c r="C4" s="45" t="s">
        <v>39</v>
      </c>
      <c r="D4" s="45" t="s">
        <v>65</v>
      </c>
      <c r="E4" s="45" t="s">
        <v>40</v>
      </c>
      <c r="F4" s="45" t="s">
        <v>64</v>
      </c>
      <c r="G4" s="45" t="s">
        <v>50</v>
      </c>
      <c r="H4" s="45" t="s">
        <v>51</v>
      </c>
      <c r="I4" s="45" t="s">
        <v>41</v>
      </c>
    </row>
    <row r="5" spans="2:12" ht="12.75" customHeight="1" x14ac:dyDescent="0.25">
      <c r="B5" s="52" t="s">
        <v>7</v>
      </c>
      <c r="C5" s="113"/>
      <c r="D5" s="114"/>
      <c r="E5" s="115"/>
      <c r="F5" s="116"/>
      <c r="G5" s="116"/>
      <c r="H5" s="116"/>
      <c r="I5" s="117"/>
    </row>
    <row r="6" spans="2:12" ht="12.75" customHeight="1" x14ac:dyDescent="0.25">
      <c r="B6" s="52" t="s">
        <v>8</v>
      </c>
      <c r="C6" s="113"/>
      <c r="D6" s="113"/>
      <c r="E6" s="116"/>
      <c r="F6" s="116"/>
      <c r="G6" s="116"/>
      <c r="H6" s="116"/>
      <c r="I6" s="117"/>
    </row>
    <row r="7" spans="2:12" ht="12.75" customHeight="1" x14ac:dyDescent="0.25">
      <c r="B7" s="52" t="s">
        <v>9</v>
      </c>
      <c r="C7" s="113"/>
      <c r="D7" s="113"/>
      <c r="E7" s="121"/>
      <c r="F7" s="116"/>
      <c r="G7" s="116"/>
      <c r="H7" s="116"/>
      <c r="I7" s="117"/>
    </row>
    <row r="8" spans="2:12" ht="12.75" customHeight="1" x14ac:dyDescent="0.25">
      <c r="B8" s="52" t="s">
        <v>10</v>
      </c>
      <c r="C8" s="113"/>
      <c r="D8" s="113"/>
      <c r="E8" s="116"/>
      <c r="F8" s="116"/>
      <c r="G8" s="116"/>
      <c r="H8" s="116"/>
      <c r="I8" s="117"/>
    </row>
    <row r="9" spans="2:12" ht="12.75" customHeight="1" x14ac:dyDescent="0.25">
      <c r="B9" s="52" t="s">
        <v>11</v>
      </c>
      <c r="C9" s="113"/>
      <c r="D9" s="113"/>
      <c r="E9" s="116"/>
      <c r="F9" s="116"/>
      <c r="G9" s="116"/>
      <c r="H9" s="116"/>
      <c r="I9" s="117"/>
    </row>
    <row r="10" spans="2:12" ht="12.75" customHeight="1" x14ac:dyDescent="0.25">
      <c r="B10" s="52" t="s">
        <v>12</v>
      </c>
      <c r="C10" s="113"/>
      <c r="D10" s="113"/>
      <c r="E10" s="116"/>
      <c r="F10" s="116"/>
      <c r="G10" s="116"/>
      <c r="H10" s="116"/>
      <c r="I10" s="117"/>
    </row>
    <row r="11" spans="2:12" ht="12.75" customHeight="1" x14ac:dyDescent="0.25">
      <c r="B11" s="52" t="s">
        <v>13</v>
      </c>
      <c r="C11" s="113"/>
      <c r="D11" s="113"/>
      <c r="E11" s="116"/>
      <c r="F11" s="116"/>
      <c r="G11" s="116"/>
      <c r="H11" s="116"/>
      <c r="I11" s="117"/>
    </row>
    <row r="12" spans="2:12" ht="12.75" customHeight="1" x14ac:dyDescent="0.25">
      <c r="B12" s="52" t="s">
        <v>14</v>
      </c>
      <c r="C12" s="113"/>
      <c r="D12" s="113"/>
      <c r="E12" s="116"/>
      <c r="F12" s="116"/>
      <c r="G12" s="116"/>
      <c r="H12" s="116"/>
      <c r="I12" s="117"/>
    </row>
    <row r="13" spans="2:12" ht="12.75" customHeight="1" x14ac:dyDescent="0.25">
      <c r="B13" s="52" t="s">
        <v>15</v>
      </c>
      <c r="C13" s="113"/>
      <c r="D13" s="113"/>
      <c r="E13" s="116"/>
      <c r="F13" s="116"/>
      <c r="G13" s="116"/>
      <c r="H13" s="116"/>
      <c r="I13" s="117"/>
    </row>
    <row r="14" spans="2:12" ht="12.75" customHeight="1" x14ac:dyDescent="0.25">
      <c r="B14" s="52" t="s">
        <v>22</v>
      </c>
      <c r="C14" s="113"/>
      <c r="D14" s="113"/>
      <c r="E14" s="116"/>
      <c r="F14" s="116"/>
      <c r="G14" s="116"/>
      <c r="H14" s="116"/>
      <c r="I14" s="117"/>
    </row>
    <row r="15" spans="2:12" ht="12.75" customHeight="1" x14ac:dyDescent="0.25">
      <c r="B15" s="52" t="s">
        <v>23</v>
      </c>
      <c r="C15" s="113"/>
      <c r="D15" s="113"/>
      <c r="E15" s="116"/>
      <c r="F15" s="116"/>
      <c r="G15" s="116"/>
      <c r="H15" s="116"/>
      <c r="I15" s="117"/>
    </row>
    <row r="16" spans="2:12" ht="12.75" customHeight="1" x14ac:dyDescent="0.25">
      <c r="B16" s="63" t="s">
        <v>24</v>
      </c>
      <c r="C16" s="118"/>
      <c r="D16" s="118"/>
      <c r="E16" s="119"/>
      <c r="F16" s="119"/>
      <c r="G16" s="119"/>
      <c r="H16" s="119"/>
      <c r="I16" s="120"/>
    </row>
    <row r="17" spans="2:6" ht="12.75" customHeight="1" x14ac:dyDescent="0.25"/>
    <row r="18" spans="2:6" ht="17.5" thickBot="1" x14ac:dyDescent="0.45">
      <c r="B18" s="56" t="s">
        <v>61</v>
      </c>
    </row>
    <row r="19" spans="2:6" s="50" customFormat="1" ht="15" customHeight="1" thickTop="1" thickBot="1" x14ac:dyDescent="0.4">
      <c r="B19" s="18" t="s">
        <v>26</v>
      </c>
      <c r="C19" s="45" t="s">
        <v>49</v>
      </c>
      <c r="D19" s="45" t="s">
        <v>56</v>
      </c>
      <c r="E19" s="45" t="s">
        <v>57</v>
      </c>
      <c r="F19" s="45" t="s">
        <v>44</v>
      </c>
    </row>
    <row r="20" spans="2:6" ht="12.75" customHeight="1" x14ac:dyDescent="0.25">
      <c r="B20" s="52" t="s">
        <v>7</v>
      </c>
      <c r="C20" s="116"/>
      <c r="D20" s="116"/>
      <c r="E20" s="116"/>
      <c r="F20" s="117"/>
    </row>
    <row r="21" spans="2:6" ht="12.75" customHeight="1" x14ac:dyDescent="0.25">
      <c r="B21" s="52" t="s">
        <v>8</v>
      </c>
      <c r="C21" s="116"/>
      <c r="D21" s="116"/>
      <c r="E21" s="116"/>
      <c r="F21" s="117"/>
    </row>
    <row r="22" spans="2:6" ht="12.75" customHeight="1" x14ac:dyDescent="0.25">
      <c r="B22" s="52" t="s">
        <v>9</v>
      </c>
      <c r="C22" s="116"/>
      <c r="D22" s="116"/>
      <c r="E22" s="116"/>
      <c r="F22" s="117"/>
    </row>
    <row r="23" spans="2:6" ht="12.75" customHeight="1" x14ac:dyDescent="0.25">
      <c r="B23" s="52" t="s">
        <v>10</v>
      </c>
      <c r="C23" s="116"/>
      <c r="D23" s="116"/>
      <c r="E23" s="116"/>
      <c r="F23" s="117"/>
    </row>
    <row r="24" spans="2:6" ht="12.75" customHeight="1" x14ac:dyDescent="0.25">
      <c r="B24" s="52" t="s">
        <v>11</v>
      </c>
      <c r="C24" s="116"/>
      <c r="D24" s="116"/>
      <c r="E24" s="116"/>
      <c r="F24" s="117"/>
    </row>
    <row r="25" spans="2:6" ht="12.75" customHeight="1" x14ac:dyDescent="0.25">
      <c r="B25" s="52" t="s">
        <v>12</v>
      </c>
      <c r="C25" s="116"/>
      <c r="D25" s="116"/>
      <c r="E25" s="116"/>
      <c r="F25" s="117"/>
    </row>
    <row r="26" spans="2:6" ht="12.75" customHeight="1" x14ac:dyDescent="0.25">
      <c r="B26" s="52" t="s">
        <v>13</v>
      </c>
      <c r="C26" s="116"/>
      <c r="D26" s="116"/>
      <c r="E26" s="116"/>
      <c r="F26" s="117"/>
    </row>
    <row r="27" spans="2:6" ht="12.75" customHeight="1" x14ac:dyDescent="0.25">
      <c r="B27" s="52" t="s">
        <v>14</v>
      </c>
      <c r="C27" s="116"/>
      <c r="D27" s="116"/>
      <c r="E27" s="116"/>
      <c r="F27" s="117"/>
    </row>
    <row r="28" spans="2:6" ht="12.75" customHeight="1" x14ac:dyDescent="0.25">
      <c r="B28" s="52" t="s">
        <v>15</v>
      </c>
      <c r="C28" s="116"/>
      <c r="D28" s="116"/>
      <c r="E28" s="116"/>
      <c r="F28" s="117"/>
    </row>
    <row r="29" spans="2:6" ht="12.75" customHeight="1" x14ac:dyDescent="0.25">
      <c r="B29" s="52" t="s">
        <v>22</v>
      </c>
      <c r="C29" s="116"/>
      <c r="D29" s="116"/>
      <c r="E29" s="116"/>
      <c r="F29" s="117"/>
    </row>
    <row r="30" spans="2:6" ht="12.75" customHeight="1" x14ac:dyDescent="0.25">
      <c r="B30" s="52" t="s">
        <v>23</v>
      </c>
      <c r="C30" s="116"/>
      <c r="D30" s="116"/>
      <c r="E30" s="116"/>
      <c r="F30" s="117"/>
    </row>
    <row r="31" spans="2:6" ht="12.75" customHeight="1" x14ac:dyDescent="0.25">
      <c r="B31" s="63" t="s">
        <v>24</v>
      </c>
      <c r="C31" s="119"/>
      <c r="D31" s="119"/>
      <c r="E31" s="119"/>
      <c r="F31" s="120"/>
    </row>
    <row r="32" spans="2:6" ht="12.75" customHeight="1" x14ac:dyDescent="0.25"/>
    <row r="33" spans="2:11" ht="17.5" thickBot="1" x14ac:dyDescent="0.45">
      <c r="B33" s="56" t="s">
        <v>66</v>
      </c>
    </row>
    <row r="34" spans="2:11" ht="15" customHeight="1" thickTop="1" thickBot="1" x14ac:dyDescent="0.3">
      <c r="B34" s="18" t="s">
        <v>26</v>
      </c>
      <c r="C34" s="19" t="s">
        <v>55</v>
      </c>
      <c r="D34" s="19" t="s">
        <v>31</v>
      </c>
      <c r="E34" s="46" t="s">
        <v>54</v>
      </c>
      <c r="F34" s="46" t="s">
        <v>52</v>
      </c>
      <c r="G34" s="46" t="s">
        <v>35</v>
      </c>
      <c r="H34" s="50"/>
      <c r="I34" s="50"/>
      <c r="J34" s="50"/>
      <c r="K34" s="50"/>
    </row>
    <row r="35" spans="2:11" ht="12.75" customHeight="1" x14ac:dyDescent="0.25">
      <c r="B35" s="59" t="s">
        <v>7</v>
      </c>
      <c r="C35" s="89">
        <f>Main!$C9*PRODUCT($C5:$I5)</f>
        <v>0</v>
      </c>
      <c r="D35" s="90">
        <f>Main!$D9*PRODUCT($C20:$F20)</f>
        <v>0</v>
      </c>
      <c r="E35" s="91">
        <f t="shared" ref="E35:E46" si="0">$C35*$D35</f>
        <v>0</v>
      </c>
      <c r="F35" s="91">
        <f>$E35*Main!$D$76</f>
        <v>0</v>
      </c>
      <c r="G35" s="109" t="e">
        <f>(Main!$E$9-$E$35)/Main!$E$9</f>
        <v>#DIV/0!</v>
      </c>
    </row>
    <row r="36" spans="2:11" ht="12.75" customHeight="1" x14ac:dyDescent="0.25">
      <c r="B36" s="60" t="s">
        <v>8</v>
      </c>
      <c r="C36" s="89">
        <f>Main!$C10*PRODUCT($C6:$I6)</f>
        <v>0</v>
      </c>
      <c r="D36" s="90">
        <f>Main!$D10*PRODUCT($C21:$F21)</f>
        <v>0</v>
      </c>
      <c r="E36" s="73">
        <f t="shared" si="0"/>
        <v>0</v>
      </c>
      <c r="F36" s="91">
        <f>$E36*Main!$D$76</f>
        <v>0</v>
      </c>
      <c r="G36" s="110" t="e">
        <f>(Main!$E$10-$E$36)/Main!$E$10</f>
        <v>#DIV/0!</v>
      </c>
    </row>
    <row r="37" spans="2:11" ht="12.75" customHeight="1" x14ac:dyDescent="0.25">
      <c r="B37" s="60" t="s">
        <v>9</v>
      </c>
      <c r="C37" s="89">
        <f>Main!$C11*PRODUCT($C7:$I7)</f>
        <v>0</v>
      </c>
      <c r="D37" s="90">
        <f>Main!$D11*PRODUCT($C22:$F22)</f>
        <v>0</v>
      </c>
      <c r="E37" s="73">
        <f t="shared" si="0"/>
        <v>0</v>
      </c>
      <c r="F37" s="91">
        <f>$E37*Main!$D$76</f>
        <v>0</v>
      </c>
      <c r="G37" s="110" t="e">
        <f>(Main!$E$11-$E$37)/Main!$E$11</f>
        <v>#DIV/0!</v>
      </c>
    </row>
    <row r="38" spans="2:11" ht="12.75" customHeight="1" x14ac:dyDescent="0.25">
      <c r="B38" s="60" t="s">
        <v>10</v>
      </c>
      <c r="C38" s="89">
        <f>Main!$C12*PRODUCT($C8:$I8)</f>
        <v>0</v>
      </c>
      <c r="D38" s="90">
        <f>Main!$D12*PRODUCT($C23:$F23)</f>
        <v>0</v>
      </c>
      <c r="E38" s="73">
        <f t="shared" si="0"/>
        <v>0</v>
      </c>
      <c r="F38" s="91">
        <f>$E38*Main!$D$76</f>
        <v>0</v>
      </c>
      <c r="G38" s="110" t="e">
        <f>(Main!$E$12-$E$38)/Main!$E$12</f>
        <v>#DIV/0!</v>
      </c>
    </row>
    <row r="39" spans="2:11" ht="12.75" customHeight="1" x14ac:dyDescent="0.25">
      <c r="B39" s="60" t="s">
        <v>11</v>
      </c>
      <c r="C39" s="89">
        <f>Main!$C13*PRODUCT($C9:$I9)</f>
        <v>0</v>
      </c>
      <c r="D39" s="90">
        <f>Main!$D13*PRODUCT($C24:$F24)</f>
        <v>0</v>
      </c>
      <c r="E39" s="73">
        <f t="shared" si="0"/>
        <v>0</v>
      </c>
      <c r="F39" s="91">
        <f>$E39*Main!$D$76</f>
        <v>0</v>
      </c>
      <c r="G39" s="110" t="e">
        <f>(Main!$E$13-$E$39)/Main!$E$13</f>
        <v>#DIV/0!</v>
      </c>
    </row>
    <row r="40" spans="2:11" ht="12.75" customHeight="1" x14ac:dyDescent="0.25">
      <c r="B40" s="60" t="s">
        <v>12</v>
      </c>
      <c r="C40" s="89">
        <f>Main!$C14*PRODUCT($C10:$I10)</f>
        <v>0</v>
      </c>
      <c r="D40" s="90">
        <f>Main!$D14*PRODUCT($C25:$F25)</f>
        <v>0</v>
      </c>
      <c r="E40" s="73">
        <f t="shared" si="0"/>
        <v>0</v>
      </c>
      <c r="F40" s="91">
        <f>$E40*Main!$D$76</f>
        <v>0</v>
      </c>
      <c r="G40" s="110" t="e">
        <f>(Main!$E$14-$E$40)/Main!$E$14</f>
        <v>#DIV/0!</v>
      </c>
    </row>
    <row r="41" spans="2:11" ht="12.75" customHeight="1" x14ac:dyDescent="0.25">
      <c r="B41" s="60" t="s">
        <v>13</v>
      </c>
      <c r="C41" s="89">
        <f>Main!$C15*PRODUCT($C11:$I11)</f>
        <v>0</v>
      </c>
      <c r="D41" s="90">
        <f>Main!$D15*PRODUCT($C26:$F26)</f>
        <v>0</v>
      </c>
      <c r="E41" s="73">
        <f t="shared" si="0"/>
        <v>0</v>
      </c>
      <c r="F41" s="91">
        <f>$E41*Main!$D$76</f>
        <v>0</v>
      </c>
      <c r="G41" s="110" t="e">
        <f>(Main!$E$15-$E$41)/Main!$E$15</f>
        <v>#DIV/0!</v>
      </c>
    </row>
    <row r="42" spans="2:11" ht="12.75" customHeight="1" x14ac:dyDescent="0.25">
      <c r="B42" s="60" t="s">
        <v>14</v>
      </c>
      <c r="C42" s="89">
        <f>Main!$C16*PRODUCT($C12:$I12)</f>
        <v>0</v>
      </c>
      <c r="D42" s="90">
        <f>Main!$D16*PRODUCT($C27:$F27)</f>
        <v>0</v>
      </c>
      <c r="E42" s="73">
        <f t="shared" si="0"/>
        <v>0</v>
      </c>
      <c r="F42" s="91">
        <f>$E42*Main!$D$76</f>
        <v>0</v>
      </c>
      <c r="G42" s="110" t="e">
        <f>(Main!$E$16-$E$42)/Main!$E$16</f>
        <v>#DIV/0!</v>
      </c>
    </row>
    <row r="43" spans="2:11" ht="12.75" customHeight="1" x14ac:dyDescent="0.25">
      <c r="B43" s="60" t="s">
        <v>15</v>
      </c>
      <c r="C43" s="89">
        <f>Main!$C17*PRODUCT($C13:$I13)</f>
        <v>0</v>
      </c>
      <c r="D43" s="90">
        <f>Main!$D17*PRODUCT($C28:$F28)</f>
        <v>0</v>
      </c>
      <c r="E43" s="73">
        <f t="shared" si="0"/>
        <v>0</v>
      </c>
      <c r="F43" s="91">
        <f>$E43*Main!$D$76</f>
        <v>0</v>
      </c>
      <c r="G43" s="110" t="e">
        <f>(Main!$E$17-$E$43)/Main!$E$17</f>
        <v>#DIV/0!</v>
      </c>
    </row>
    <row r="44" spans="2:11" ht="12.75" customHeight="1" x14ac:dyDescent="0.25">
      <c r="B44" s="60" t="s">
        <v>22</v>
      </c>
      <c r="C44" s="89">
        <f>Main!$C18*PRODUCT($C14:$I14)</f>
        <v>0</v>
      </c>
      <c r="D44" s="90">
        <f>Main!$D18*PRODUCT($C29:$F29)</f>
        <v>0</v>
      </c>
      <c r="E44" s="73">
        <f t="shared" si="0"/>
        <v>0</v>
      </c>
      <c r="F44" s="91">
        <f>$E44*Main!$D$76</f>
        <v>0</v>
      </c>
      <c r="G44" s="110" t="e">
        <f>(Main!$E$18-$E$44)/Main!$E$18</f>
        <v>#DIV/0!</v>
      </c>
    </row>
    <row r="45" spans="2:11" ht="12.75" customHeight="1" x14ac:dyDescent="0.25">
      <c r="B45" s="60" t="s">
        <v>23</v>
      </c>
      <c r="C45" s="89">
        <f>Main!$C19*PRODUCT($C15:$I15)</f>
        <v>0</v>
      </c>
      <c r="D45" s="90">
        <f>Main!$D19*PRODUCT($C30:$F30)</f>
        <v>0</v>
      </c>
      <c r="E45" s="73">
        <f t="shared" si="0"/>
        <v>0</v>
      </c>
      <c r="F45" s="91">
        <f>$E45*Main!$D$76</f>
        <v>0</v>
      </c>
      <c r="G45" s="110" t="e">
        <f>(Main!$E$19-$E$45)/Main!$E$19</f>
        <v>#DIV/0!</v>
      </c>
    </row>
    <row r="46" spans="2:11" ht="12.75" customHeight="1" thickBot="1" x14ac:dyDescent="0.3">
      <c r="B46" s="61" t="s">
        <v>24</v>
      </c>
      <c r="C46" s="89">
        <f>Main!$C20*PRODUCT($C16:$I16)</f>
        <v>0</v>
      </c>
      <c r="D46" s="90">
        <f>Main!$D20*PRODUCT($C31:$F31)</f>
        <v>0</v>
      </c>
      <c r="E46" s="75">
        <f t="shared" si="0"/>
        <v>0</v>
      </c>
      <c r="F46" s="91">
        <f>$E46*Main!$D$76</f>
        <v>0</v>
      </c>
      <c r="G46" s="111" t="e">
        <f>(Main!$E$20-$E$46)/Main!$E$20</f>
        <v>#DIV/0!</v>
      </c>
    </row>
    <row r="47" spans="2:11" ht="12.75" customHeight="1" x14ac:dyDescent="0.3">
      <c r="B47" s="62" t="s">
        <v>25</v>
      </c>
      <c r="C47" s="92">
        <f>SUM($C$35:$C$46)</f>
        <v>0</v>
      </c>
      <c r="D47" s="93"/>
      <c r="E47" s="94">
        <f>SUM(E$35:E$46)</f>
        <v>0</v>
      </c>
      <c r="F47" s="94">
        <f>SUM(F$35:F$46)</f>
        <v>0</v>
      </c>
      <c r="G47" s="112" t="e">
        <f>(Main!$E$21-$E$47)/Main!$E$21</f>
        <v>#DIV/0!</v>
      </c>
    </row>
    <row r="48" spans="2:11" ht="12.75" customHeight="1" x14ac:dyDescent="0.25"/>
    <row r="49" spans="2:11" ht="17.5" thickBot="1" x14ac:dyDescent="0.45">
      <c r="B49" s="40" t="s">
        <v>174</v>
      </c>
      <c r="C49" s="57"/>
      <c r="D49" s="57"/>
      <c r="E49" s="58" t="s">
        <v>59</v>
      </c>
      <c r="G49" s="57"/>
      <c r="H49" s="57"/>
      <c r="I49" s="57"/>
      <c r="J49" s="57"/>
      <c r="K49" s="57"/>
    </row>
    <row r="50" spans="2:11" ht="15" customHeight="1" thickTop="1" thickBot="1" x14ac:dyDescent="0.4">
      <c r="B50" s="31" t="s">
        <v>42</v>
      </c>
      <c r="C50" s="45" t="s">
        <v>43</v>
      </c>
      <c r="E50" s="71" t="s">
        <v>167</v>
      </c>
      <c r="F50" s="41" t="s">
        <v>45</v>
      </c>
      <c r="G50" s="41" t="s">
        <v>30</v>
      </c>
    </row>
    <row r="51" spans="2:11" ht="12.75" customHeight="1" x14ac:dyDescent="0.25">
      <c r="B51" s="53" t="s">
        <v>62</v>
      </c>
      <c r="C51" s="95"/>
      <c r="E51" s="133" t="s">
        <v>168</v>
      </c>
      <c r="F51" s="98"/>
      <c r="G51" s="106"/>
    </row>
    <row r="52" spans="2:11" ht="12.75" customHeight="1" x14ac:dyDescent="0.25">
      <c r="B52" s="52" t="s">
        <v>63</v>
      </c>
      <c r="C52" s="95"/>
      <c r="E52" s="134" t="s">
        <v>169</v>
      </c>
      <c r="F52" s="100"/>
      <c r="G52" s="107"/>
    </row>
    <row r="53" spans="2:11" ht="12.75" customHeight="1" x14ac:dyDescent="0.25">
      <c r="B53" s="52" t="s">
        <v>36</v>
      </c>
      <c r="C53" s="95"/>
      <c r="E53" s="134" t="s">
        <v>170</v>
      </c>
      <c r="F53" s="102"/>
      <c r="G53" s="108"/>
    </row>
    <row r="54" spans="2:11" ht="12.75" customHeight="1" x14ac:dyDescent="0.25">
      <c r="B54" s="52" t="s">
        <v>159</v>
      </c>
      <c r="C54" s="95"/>
      <c r="E54" s="134" t="s">
        <v>171</v>
      </c>
      <c r="F54" s="100"/>
      <c r="G54" s="107"/>
    </row>
    <row r="55" spans="2:11" ht="12.75" customHeight="1" x14ac:dyDescent="0.25">
      <c r="B55" s="52" t="s">
        <v>37</v>
      </c>
      <c r="C55" s="95"/>
      <c r="E55" s="134" t="s">
        <v>172</v>
      </c>
      <c r="F55" s="100"/>
      <c r="G55" s="107"/>
    </row>
    <row r="56" spans="2:11" ht="12.75" customHeight="1" thickBot="1" x14ac:dyDescent="0.3">
      <c r="B56" s="52" t="s">
        <v>46</v>
      </c>
      <c r="C56" s="95"/>
      <c r="E56" s="134" t="s">
        <v>173</v>
      </c>
      <c r="F56" s="100"/>
      <c r="G56" s="107"/>
    </row>
    <row r="57" spans="2:11" ht="12.75" customHeight="1" thickBot="1" x14ac:dyDescent="0.35">
      <c r="B57" s="54" t="s">
        <v>47</v>
      </c>
      <c r="C57" s="96"/>
      <c r="E57" s="69" t="s">
        <v>58</v>
      </c>
      <c r="F57" s="104">
        <f>SUM($F$51:$F$56)</f>
        <v>0</v>
      </c>
      <c r="G57" s="105">
        <f>SUM($G$51:$G$56)</f>
        <v>0</v>
      </c>
    </row>
    <row r="58" spans="2:11" ht="12.75" customHeight="1" x14ac:dyDescent="0.3">
      <c r="B58" s="55" t="s">
        <v>48</v>
      </c>
      <c r="C58" s="97">
        <f t="shared" ref="C58" si="1">SUM($C$51:$C$57)</f>
        <v>0</v>
      </c>
    </row>
    <row r="59" spans="2:11" ht="12.75" customHeight="1" x14ac:dyDescent="0.25"/>
  </sheetData>
  <sheetProtection algorithmName="SHA-512" hashValue="wyPVlLRR5Xcs4u6+hc/zuZBPaoHh2SR9xSDYUWbMUhEXn6kSGFkCl8WMvGEuthRC61Fp6LiVdgq1orZypjp6Pg==" saltValue="qT+Zvh3Z0/7E32wEMgxQdA==" spinCount="100000" sheet="1" objects="1" scenarios="1"/>
  <dataConsolidate/>
  <pageMargins left="0.7" right="0.7" top="0.75" bottom="0.75" header="0.3" footer="0.3"/>
  <pageSetup orientation="portrait" horizontalDpi="4294967293" verticalDpi="0" r:id="rId1"/>
  <tableParts count="5"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4"/>
  <sheetViews>
    <sheetView zoomScaleNormal="100" workbookViewId="0"/>
  </sheetViews>
  <sheetFormatPr defaultColWidth="9.26953125" defaultRowHeight="12.5" x14ac:dyDescent="0.25"/>
  <cols>
    <col min="1" max="1" width="3.54296875" style="29" customWidth="1"/>
    <col min="2" max="2" width="25.7265625" style="29" customWidth="1"/>
    <col min="3" max="3" width="18.7265625" style="29" bestFit="1" customWidth="1"/>
    <col min="4" max="4" width="22.7265625" style="29" bestFit="1" customWidth="1"/>
    <col min="5" max="5" width="33.26953125" style="29" customWidth="1"/>
    <col min="6" max="6" width="34.453125" style="29" bestFit="1" customWidth="1"/>
    <col min="7" max="7" width="21.54296875" style="50" bestFit="1" customWidth="1"/>
    <col min="8" max="8" width="23" style="29" bestFit="1" customWidth="1"/>
    <col min="9" max="9" width="8.26953125" style="29" bestFit="1" customWidth="1"/>
    <col min="10" max="10" width="25.7265625" style="29" customWidth="1"/>
    <col min="11" max="11" width="20.453125" style="29" customWidth="1"/>
    <col min="12" max="12" width="22" style="29" customWidth="1"/>
    <col min="13" max="13" width="12.7265625" style="29" customWidth="1"/>
    <col min="14" max="14" width="11" style="29" customWidth="1"/>
    <col min="15" max="16384" width="9.26953125" style="29"/>
  </cols>
  <sheetData>
    <row r="1" spans="2:12" ht="30" customHeight="1" thickBot="1" x14ac:dyDescent="0.5">
      <c r="B1" s="64" t="s">
        <v>165</v>
      </c>
      <c r="C1" s="43"/>
      <c r="D1" s="44"/>
      <c r="E1" s="44"/>
      <c r="F1" s="50"/>
      <c r="G1" s="29"/>
    </row>
    <row r="2" spans="2:12" ht="12.75" customHeight="1" thickTop="1" x14ac:dyDescent="0.3">
      <c r="B2" s="65"/>
      <c r="C2" s="44"/>
      <c r="D2" s="43"/>
      <c r="E2" s="44"/>
      <c r="F2" s="66"/>
    </row>
    <row r="3" spans="2:12" ht="18" customHeight="1" thickBot="1" x14ac:dyDescent="0.45">
      <c r="B3" s="56" t="s">
        <v>38</v>
      </c>
      <c r="C3" s="57"/>
      <c r="D3" s="57"/>
      <c r="E3" s="57"/>
      <c r="F3" s="57"/>
      <c r="G3" s="67"/>
      <c r="H3" s="57"/>
      <c r="I3" s="66"/>
      <c r="J3" s="57"/>
      <c r="K3" s="57"/>
      <c r="L3" s="57"/>
    </row>
    <row r="4" spans="2:12" s="68" customFormat="1" ht="15" customHeight="1" thickTop="1" thickBot="1" x14ac:dyDescent="0.4">
      <c r="B4" s="18" t="s">
        <v>26</v>
      </c>
      <c r="C4" s="45" t="s">
        <v>39</v>
      </c>
      <c r="D4" s="45" t="s">
        <v>65</v>
      </c>
      <c r="E4" s="45" t="s">
        <v>40</v>
      </c>
      <c r="F4" s="45" t="s">
        <v>64</v>
      </c>
      <c r="G4" s="45" t="s">
        <v>50</v>
      </c>
      <c r="H4" s="45" t="s">
        <v>51</v>
      </c>
      <c r="I4" s="45" t="s">
        <v>41</v>
      </c>
    </row>
    <row r="5" spans="2:12" ht="12.75" customHeight="1" x14ac:dyDescent="0.25">
      <c r="B5" s="52" t="s">
        <v>7</v>
      </c>
      <c r="C5" s="113"/>
      <c r="D5" s="114"/>
      <c r="E5" s="115"/>
      <c r="F5" s="116"/>
      <c r="G5" s="116"/>
      <c r="H5" s="116"/>
      <c r="I5" s="117"/>
    </row>
    <row r="6" spans="2:12" ht="12.75" customHeight="1" x14ac:dyDescent="0.25">
      <c r="B6" s="52" t="s">
        <v>8</v>
      </c>
      <c r="C6" s="113"/>
      <c r="D6" s="113"/>
      <c r="E6" s="116"/>
      <c r="F6" s="116"/>
      <c r="G6" s="116"/>
      <c r="H6" s="116"/>
      <c r="I6" s="117"/>
    </row>
    <row r="7" spans="2:12" ht="12.75" customHeight="1" x14ac:dyDescent="0.25">
      <c r="B7" s="52" t="s">
        <v>9</v>
      </c>
      <c r="C7" s="113"/>
      <c r="D7" s="113"/>
      <c r="E7" s="116"/>
      <c r="F7" s="116"/>
      <c r="G7" s="116"/>
      <c r="H7" s="116"/>
      <c r="I7" s="117"/>
    </row>
    <row r="8" spans="2:12" ht="12.75" customHeight="1" x14ac:dyDescent="0.25">
      <c r="B8" s="52" t="s">
        <v>10</v>
      </c>
      <c r="C8" s="113"/>
      <c r="D8" s="113"/>
      <c r="E8" s="116"/>
      <c r="F8" s="116"/>
      <c r="G8" s="116"/>
      <c r="H8" s="116"/>
      <c r="I8" s="117"/>
    </row>
    <row r="9" spans="2:12" ht="12.75" customHeight="1" x14ac:dyDescent="0.25">
      <c r="B9" s="52" t="s">
        <v>11</v>
      </c>
      <c r="C9" s="113"/>
      <c r="D9" s="113"/>
      <c r="E9" s="116"/>
      <c r="F9" s="116"/>
      <c r="G9" s="116"/>
      <c r="H9" s="116"/>
      <c r="I9" s="117"/>
    </row>
    <row r="10" spans="2:12" ht="12.75" customHeight="1" x14ac:dyDescent="0.25">
      <c r="B10" s="52" t="s">
        <v>12</v>
      </c>
      <c r="C10" s="113"/>
      <c r="D10" s="113"/>
      <c r="E10" s="116"/>
      <c r="F10" s="116"/>
      <c r="G10" s="116"/>
      <c r="H10" s="116"/>
      <c r="I10" s="117"/>
    </row>
    <row r="11" spans="2:12" ht="12.75" customHeight="1" x14ac:dyDescent="0.25">
      <c r="B11" s="52" t="s">
        <v>13</v>
      </c>
      <c r="C11" s="113"/>
      <c r="D11" s="113"/>
      <c r="E11" s="116"/>
      <c r="F11" s="116"/>
      <c r="G11" s="116"/>
      <c r="H11" s="116"/>
      <c r="I11" s="117"/>
    </row>
    <row r="12" spans="2:12" ht="12.75" customHeight="1" x14ac:dyDescent="0.25">
      <c r="B12" s="52" t="s">
        <v>14</v>
      </c>
      <c r="C12" s="113"/>
      <c r="D12" s="113"/>
      <c r="E12" s="116"/>
      <c r="F12" s="116"/>
      <c r="G12" s="116"/>
      <c r="H12" s="116"/>
      <c r="I12" s="117"/>
    </row>
    <row r="13" spans="2:12" ht="12.75" customHeight="1" x14ac:dyDescent="0.25">
      <c r="B13" s="52" t="s">
        <v>15</v>
      </c>
      <c r="C13" s="113"/>
      <c r="D13" s="113"/>
      <c r="E13" s="116"/>
      <c r="F13" s="116"/>
      <c r="G13" s="116"/>
      <c r="H13" s="116"/>
      <c r="I13" s="117"/>
    </row>
    <row r="14" spans="2:12" ht="12.75" customHeight="1" x14ac:dyDescent="0.25">
      <c r="B14" s="52" t="s">
        <v>22</v>
      </c>
      <c r="C14" s="113"/>
      <c r="D14" s="113"/>
      <c r="E14" s="116"/>
      <c r="F14" s="116"/>
      <c r="G14" s="116"/>
      <c r="H14" s="116"/>
      <c r="I14" s="117"/>
    </row>
    <row r="15" spans="2:12" ht="12.75" customHeight="1" x14ac:dyDescent="0.25">
      <c r="B15" s="52" t="s">
        <v>23</v>
      </c>
      <c r="C15" s="113"/>
      <c r="D15" s="113"/>
      <c r="E15" s="116"/>
      <c r="F15" s="116"/>
      <c r="G15" s="116"/>
      <c r="H15" s="116"/>
      <c r="I15" s="117"/>
    </row>
    <row r="16" spans="2:12" ht="12.75" customHeight="1" x14ac:dyDescent="0.25">
      <c r="B16" s="63" t="s">
        <v>24</v>
      </c>
      <c r="C16" s="118"/>
      <c r="D16" s="118"/>
      <c r="E16" s="119"/>
      <c r="F16" s="119"/>
      <c r="G16" s="119"/>
      <c r="H16" s="119"/>
      <c r="I16" s="120"/>
    </row>
    <row r="17" spans="2:6" ht="12.75" customHeight="1" x14ac:dyDescent="0.25"/>
    <row r="18" spans="2:6" ht="18" customHeight="1" thickBot="1" x14ac:dyDescent="0.45">
      <c r="B18" s="56" t="s">
        <v>61</v>
      </c>
    </row>
    <row r="19" spans="2:6" s="50" customFormat="1" ht="15" customHeight="1" thickTop="1" thickBot="1" x14ac:dyDescent="0.4">
      <c r="B19" s="18" t="s">
        <v>26</v>
      </c>
      <c r="C19" s="45" t="s">
        <v>49</v>
      </c>
      <c r="D19" s="45" t="s">
        <v>56</v>
      </c>
      <c r="E19" s="45" t="s">
        <v>57</v>
      </c>
      <c r="F19" s="45" t="s">
        <v>44</v>
      </c>
    </row>
    <row r="20" spans="2:6" ht="12.75" customHeight="1" x14ac:dyDescent="0.25">
      <c r="B20" s="52" t="s">
        <v>7</v>
      </c>
      <c r="C20" s="116"/>
      <c r="D20" s="116"/>
      <c r="E20" s="116"/>
      <c r="F20" s="117"/>
    </row>
    <row r="21" spans="2:6" ht="12.75" customHeight="1" x14ac:dyDescent="0.25">
      <c r="B21" s="52" t="s">
        <v>8</v>
      </c>
      <c r="C21" s="116"/>
      <c r="D21" s="116"/>
      <c r="E21" s="116"/>
      <c r="F21" s="117"/>
    </row>
    <row r="22" spans="2:6" ht="12.75" customHeight="1" x14ac:dyDescent="0.25">
      <c r="B22" s="52" t="s">
        <v>9</v>
      </c>
      <c r="C22" s="116"/>
      <c r="D22" s="116"/>
      <c r="E22" s="116"/>
      <c r="F22" s="117"/>
    </row>
    <row r="23" spans="2:6" ht="12.75" customHeight="1" x14ac:dyDescent="0.25">
      <c r="B23" s="52" t="s">
        <v>10</v>
      </c>
      <c r="C23" s="116"/>
      <c r="D23" s="116"/>
      <c r="E23" s="116"/>
      <c r="F23" s="117"/>
    </row>
    <row r="24" spans="2:6" ht="12.75" customHeight="1" x14ac:dyDescent="0.25">
      <c r="B24" s="52" t="s">
        <v>11</v>
      </c>
      <c r="C24" s="116"/>
      <c r="D24" s="116"/>
      <c r="E24" s="116"/>
      <c r="F24" s="117"/>
    </row>
    <row r="25" spans="2:6" ht="12.75" customHeight="1" x14ac:dyDescent="0.25">
      <c r="B25" s="52" t="s">
        <v>12</v>
      </c>
      <c r="C25" s="116"/>
      <c r="D25" s="116"/>
      <c r="E25" s="116"/>
      <c r="F25" s="117"/>
    </row>
    <row r="26" spans="2:6" ht="12.75" customHeight="1" x14ac:dyDescent="0.25">
      <c r="B26" s="52" t="s">
        <v>13</v>
      </c>
      <c r="C26" s="116"/>
      <c r="D26" s="116"/>
      <c r="E26" s="116"/>
      <c r="F26" s="117"/>
    </row>
    <row r="27" spans="2:6" ht="12.75" customHeight="1" x14ac:dyDescent="0.25">
      <c r="B27" s="52" t="s">
        <v>14</v>
      </c>
      <c r="C27" s="116"/>
      <c r="D27" s="116"/>
      <c r="E27" s="116"/>
      <c r="F27" s="117"/>
    </row>
    <row r="28" spans="2:6" ht="12.75" customHeight="1" x14ac:dyDescent="0.25">
      <c r="B28" s="52" t="s">
        <v>15</v>
      </c>
      <c r="C28" s="116"/>
      <c r="D28" s="116"/>
      <c r="E28" s="116"/>
      <c r="F28" s="117"/>
    </row>
    <row r="29" spans="2:6" ht="12.75" customHeight="1" x14ac:dyDescent="0.25">
      <c r="B29" s="52" t="s">
        <v>22</v>
      </c>
      <c r="C29" s="116"/>
      <c r="D29" s="116"/>
      <c r="E29" s="116"/>
      <c r="F29" s="117"/>
    </row>
    <row r="30" spans="2:6" ht="12.75" customHeight="1" x14ac:dyDescent="0.25">
      <c r="B30" s="52" t="s">
        <v>23</v>
      </c>
      <c r="C30" s="116"/>
      <c r="D30" s="116"/>
      <c r="E30" s="116"/>
      <c r="F30" s="117"/>
    </row>
    <row r="31" spans="2:6" ht="12.75" customHeight="1" x14ac:dyDescent="0.25">
      <c r="B31" s="63" t="s">
        <v>24</v>
      </c>
      <c r="C31" s="119"/>
      <c r="D31" s="119"/>
      <c r="E31" s="119"/>
      <c r="F31" s="120"/>
    </row>
    <row r="32" spans="2:6" ht="12.75" customHeight="1" x14ac:dyDescent="0.25"/>
    <row r="33" spans="2:11" ht="18" customHeight="1" thickBot="1" x14ac:dyDescent="0.45">
      <c r="B33" s="56" t="s">
        <v>66</v>
      </c>
    </row>
    <row r="34" spans="2:11" ht="15" customHeight="1" thickTop="1" thickBot="1" x14ac:dyDescent="0.3">
      <c r="B34" s="18" t="s">
        <v>26</v>
      </c>
      <c r="C34" s="19" t="s">
        <v>55</v>
      </c>
      <c r="D34" s="19" t="s">
        <v>31</v>
      </c>
      <c r="E34" s="46" t="s">
        <v>54</v>
      </c>
      <c r="F34" s="46" t="s">
        <v>52</v>
      </c>
      <c r="G34" s="46" t="s">
        <v>35</v>
      </c>
      <c r="H34" s="50"/>
      <c r="I34" s="50"/>
      <c r="J34" s="50"/>
      <c r="K34" s="50"/>
    </row>
    <row r="35" spans="2:11" ht="12.75" customHeight="1" x14ac:dyDescent="0.25">
      <c r="B35" s="59" t="s">
        <v>7</v>
      </c>
      <c r="C35" s="89">
        <f>Main!$C9*PRODUCT($C5:$I5)</f>
        <v>0</v>
      </c>
      <c r="D35" s="90">
        <f>Main!$D9*PRODUCT($C20:$F20)</f>
        <v>0</v>
      </c>
      <c r="E35" s="91">
        <f t="shared" ref="E35:E46" si="0">$C35*$D35</f>
        <v>0</v>
      </c>
      <c r="F35" s="91">
        <f>$E35*Main!$D$76</f>
        <v>0</v>
      </c>
      <c r="G35" s="109" t="e">
        <f>(Main!$E$9-$E$35)/Main!$E$9</f>
        <v>#DIV/0!</v>
      </c>
    </row>
    <row r="36" spans="2:11" ht="12.75" customHeight="1" x14ac:dyDescent="0.25">
      <c r="B36" s="60" t="s">
        <v>8</v>
      </c>
      <c r="C36" s="89">
        <f>Main!$C10*PRODUCT($C6:$I6)</f>
        <v>0</v>
      </c>
      <c r="D36" s="90">
        <f>Main!$D10*PRODUCT($C21:$F21)</f>
        <v>0</v>
      </c>
      <c r="E36" s="73">
        <f t="shared" si="0"/>
        <v>0</v>
      </c>
      <c r="F36" s="91">
        <f>$E36*Main!$D$76</f>
        <v>0</v>
      </c>
      <c r="G36" s="110" t="e">
        <f>(Main!$E$10-$E$36)/Main!$E$10</f>
        <v>#DIV/0!</v>
      </c>
    </row>
    <row r="37" spans="2:11" ht="12.75" customHeight="1" x14ac:dyDescent="0.25">
      <c r="B37" s="60" t="s">
        <v>9</v>
      </c>
      <c r="C37" s="89">
        <f>Main!$C11*PRODUCT($C7:$I7)</f>
        <v>0</v>
      </c>
      <c r="D37" s="90">
        <f>Main!$D11*PRODUCT($C22:$F22)</f>
        <v>0</v>
      </c>
      <c r="E37" s="73">
        <f t="shared" si="0"/>
        <v>0</v>
      </c>
      <c r="F37" s="91">
        <f>$E37*Main!$D$76</f>
        <v>0</v>
      </c>
      <c r="G37" s="110" t="e">
        <f>(Main!$E$11-$E$37)/Main!$E$11</f>
        <v>#DIV/0!</v>
      </c>
    </row>
    <row r="38" spans="2:11" ht="12.75" customHeight="1" x14ac:dyDescent="0.25">
      <c r="B38" s="60" t="s">
        <v>10</v>
      </c>
      <c r="C38" s="89">
        <f>Main!$C12*PRODUCT($C8:$I8)</f>
        <v>0</v>
      </c>
      <c r="D38" s="90">
        <f>Main!$D12*PRODUCT($C23:$F23)</f>
        <v>0</v>
      </c>
      <c r="E38" s="73">
        <f t="shared" si="0"/>
        <v>0</v>
      </c>
      <c r="F38" s="91">
        <f>$E38*Main!$D$76</f>
        <v>0</v>
      </c>
      <c r="G38" s="110" t="e">
        <f>(Main!$E$12-$E$38)/Main!$E$12</f>
        <v>#DIV/0!</v>
      </c>
    </row>
    <row r="39" spans="2:11" ht="12.75" customHeight="1" x14ac:dyDescent="0.25">
      <c r="B39" s="60" t="s">
        <v>11</v>
      </c>
      <c r="C39" s="89">
        <f>Main!$C13*PRODUCT($C9:$I9)</f>
        <v>0</v>
      </c>
      <c r="D39" s="90">
        <f>Main!$D13*PRODUCT($C24:$F24)</f>
        <v>0</v>
      </c>
      <c r="E39" s="73">
        <f t="shared" si="0"/>
        <v>0</v>
      </c>
      <c r="F39" s="91">
        <f>$E39*Main!$D$76</f>
        <v>0</v>
      </c>
      <c r="G39" s="110" t="e">
        <f>(Main!$E$13-$E$39)/Main!$E$13</f>
        <v>#DIV/0!</v>
      </c>
    </row>
    <row r="40" spans="2:11" ht="12.75" customHeight="1" x14ac:dyDescent="0.25">
      <c r="B40" s="60" t="s">
        <v>12</v>
      </c>
      <c r="C40" s="89">
        <f>Main!$C14*PRODUCT($C10:$I10)</f>
        <v>0</v>
      </c>
      <c r="D40" s="90">
        <f>Main!$D14*PRODUCT($C25:$F25)</f>
        <v>0</v>
      </c>
      <c r="E40" s="73">
        <f t="shared" si="0"/>
        <v>0</v>
      </c>
      <c r="F40" s="91">
        <f>$E40*Main!$D$76</f>
        <v>0</v>
      </c>
      <c r="G40" s="110" t="e">
        <f>(Main!$E$14-$E$40)/Main!$E$14</f>
        <v>#DIV/0!</v>
      </c>
    </row>
    <row r="41" spans="2:11" ht="12.75" customHeight="1" x14ac:dyDescent="0.25">
      <c r="B41" s="60" t="s">
        <v>13</v>
      </c>
      <c r="C41" s="89">
        <f>Main!$C15*PRODUCT($C11:$I11)</f>
        <v>0</v>
      </c>
      <c r="D41" s="90">
        <f>Main!$D15*PRODUCT($C26:$F26)</f>
        <v>0</v>
      </c>
      <c r="E41" s="73">
        <f t="shared" si="0"/>
        <v>0</v>
      </c>
      <c r="F41" s="91">
        <f>$E41*Main!$D$76</f>
        <v>0</v>
      </c>
      <c r="G41" s="110" t="e">
        <f>(Main!$E$15-$E$41)/Main!$E$15</f>
        <v>#DIV/0!</v>
      </c>
    </row>
    <row r="42" spans="2:11" ht="12.75" customHeight="1" x14ac:dyDescent="0.25">
      <c r="B42" s="60" t="s">
        <v>14</v>
      </c>
      <c r="C42" s="89">
        <f>Main!$C16*PRODUCT($C12:$I12)</f>
        <v>0</v>
      </c>
      <c r="D42" s="90">
        <f>Main!$D16*PRODUCT($C27:$F27)</f>
        <v>0</v>
      </c>
      <c r="E42" s="73">
        <f t="shared" si="0"/>
        <v>0</v>
      </c>
      <c r="F42" s="91">
        <f>$E42*Main!$D$76</f>
        <v>0</v>
      </c>
      <c r="G42" s="110" t="e">
        <f>(Main!$E$16-$E$42)/Main!$E$16</f>
        <v>#DIV/0!</v>
      </c>
    </row>
    <row r="43" spans="2:11" ht="12.75" customHeight="1" x14ac:dyDescent="0.25">
      <c r="B43" s="60" t="s">
        <v>15</v>
      </c>
      <c r="C43" s="89">
        <f>Main!$C17*PRODUCT($C13:$I13)</f>
        <v>0</v>
      </c>
      <c r="D43" s="90">
        <f>Main!$D17*PRODUCT($C28:$F28)</f>
        <v>0</v>
      </c>
      <c r="E43" s="73">
        <f t="shared" si="0"/>
        <v>0</v>
      </c>
      <c r="F43" s="91">
        <f>$E43*Main!$D$76</f>
        <v>0</v>
      </c>
      <c r="G43" s="110" t="e">
        <f>(Main!$E$17-$E$43)/Main!$E$17</f>
        <v>#DIV/0!</v>
      </c>
    </row>
    <row r="44" spans="2:11" ht="12.75" customHeight="1" x14ac:dyDescent="0.25">
      <c r="B44" s="60" t="s">
        <v>22</v>
      </c>
      <c r="C44" s="89">
        <f>Main!$C18*PRODUCT($C14:$I14)</f>
        <v>0</v>
      </c>
      <c r="D44" s="90">
        <f>Main!$D18*PRODUCT($C29:$F29)</f>
        <v>0</v>
      </c>
      <c r="E44" s="73">
        <f t="shared" si="0"/>
        <v>0</v>
      </c>
      <c r="F44" s="91">
        <f>$E44*Main!$D$76</f>
        <v>0</v>
      </c>
      <c r="G44" s="110" t="e">
        <f>(Main!$E$18-$E$44)/Main!$E$18</f>
        <v>#DIV/0!</v>
      </c>
    </row>
    <row r="45" spans="2:11" ht="12.75" customHeight="1" x14ac:dyDescent="0.25">
      <c r="B45" s="60" t="s">
        <v>23</v>
      </c>
      <c r="C45" s="89">
        <f>Main!$C19*PRODUCT($C15:$I15)</f>
        <v>0</v>
      </c>
      <c r="D45" s="90">
        <f>Main!$D19*PRODUCT($C30:$F30)</f>
        <v>0</v>
      </c>
      <c r="E45" s="73">
        <f t="shared" si="0"/>
        <v>0</v>
      </c>
      <c r="F45" s="91">
        <f>$E45*Main!$D$76</f>
        <v>0</v>
      </c>
      <c r="G45" s="110" t="e">
        <f>(Main!$E$19-$E$45)/Main!$E$19</f>
        <v>#DIV/0!</v>
      </c>
    </row>
    <row r="46" spans="2:11" ht="12.75" customHeight="1" thickBot="1" x14ac:dyDescent="0.3">
      <c r="B46" s="61" t="s">
        <v>24</v>
      </c>
      <c r="C46" s="89">
        <f>Main!$C20*PRODUCT($C16:$I16)</f>
        <v>0</v>
      </c>
      <c r="D46" s="90">
        <f>Main!$D20*PRODUCT($C31:$F31)</f>
        <v>0</v>
      </c>
      <c r="E46" s="75">
        <f t="shared" si="0"/>
        <v>0</v>
      </c>
      <c r="F46" s="91">
        <f>$E46*Main!$D$76</f>
        <v>0</v>
      </c>
      <c r="G46" s="111" t="e">
        <f>(Main!$E$20-$E$46)/Main!$E$20</f>
        <v>#DIV/0!</v>
      </c>
    </row>
    <row r="47" spans="2:11" ht="12.75" customHeight="1" x14ac:dyDescent="0.3">
      <c r="B47" s="62" t="s">
        <v>25</v>
      </c>
      <c r="C47" s="92">
        <f>SUM($C$35:$C$46)</f>
        <v>0</v>
      </c>
      <c r="D47" s="93"/>
      <c r="E47" s="94">
        <f>SUM(E$35:E$46)</f>
        <v>0</v>
      </c>
      <c r="F47" s="94">
        <f>SUM(F$35:F$46)</f>
        <v>0</v>
      </c>
      <c r="G47" s="112" t="e">
        <f>(Main!$E$21-$E$47)/Main!$E$21</f>
        <v>#DIV/0!</v>
      </c>
    </row>
    <row r="48" spans="2:11" ht="12.75" customHeight="1" x14ac:dyDescent="0.25"/>
    <row r="49" spans="2:11" ht="18" customHeight="1" thickBot="1" x14ac:dyDescent="0.45">
      <c r="B49" s="40" t="s">
        <v>174</v>
      </c>
      <c r="C49" s="57"/>
      <c r="D49" s="57"/>
      <c r="E49" s="58" t="s">
        <v>59</v>
      </c>
      <c r="G49" s="57"/>
      <c r="H49" s="57"/>
      <c r="I49" s="57"/>
      <c r="J49" s="57"/>
      <c r="K49" s="57"/>
    </row>
    <row r="50" spans="2:11" ht="15" customHeight="1" thickTop="1" thickBot="1" x14ac:dyDescent="0.4">
      <c r="B50" s="31" t="s">
        <v>42</v>
      </c>
      <c r="C50" s="45" t="s">
        <v>43</v>
      </c>
      <c r="E50" s="71" t="s">
        <v>167</v>
      </c>
      <c r="F50" s="41" t="s">
        <v>45</v>
      </c>
      <c r="G50" s="41" t="s">
        <v>30</v>
      </c>
    </row>
    <row r="51" spans="2:11" ht="12.75" customHeight="1" x14ac:dyDescent="0.25">
      <c r="B51" s="53" t="s">
        <v>62</v>
      </c>
      <c r="C51" s="95"/>
      <c r="E51" s="133" t="s">
        <v>168</v>
      </c>
      <c r="F51" s="98"/>
      <c r="G51" s="106"/>
    </row>
    <row r="52" spans="2:11" ht="12.75" customHeight="1" x14ac:dyDescent="0.25">
      <c r="B52" s="52" t="s">
        <v>63</v>
      </c>
      <c r="C52" s="95"/>
      <c r="E52" s="134" t="s">
        <v>169</v>
      </c>
      <c r="F52" s="100"/>
      <c r="G52" s="107"/>
    </row>
    <row r="53" spans="2:11" ht="12.75" customHeight="1" x14ac:dyDescent="0.25">
      <c r="B53" s="52" t="s">
        <v>36</v>
      </c>
      <c r="C53" s="95"/>
      <c r="E53" s="134" t="s">
        <v>170</v>
      </c>
      <c r="F53" s="102"/>
      <c r="G53" s="108"/>
    </row>
    <row r="54" spans="2:11" ht="12.75" customHeight="1" x14ac:dyDescent="0.25">
      <c r="B54" s="52" t="s">
        <v>159</v>
      </c>
      <c r="C54" s="95"/>
      <c r="E54" s="134" t="s">
        <v>171</v>
      </c>
      <c r="F54" s="100"/>
      <c r="G54" s="107"/>
    </row>
    <row r="55" spans="2:11" ht="12.75" customHeight="1" x14ac:dyDescent="0.25">
      <c r="B55" s="52" t="s">
        <v>37</v>
      </c>
      <c r="C55" s="95"/>
      <c r="E55" s="134" t="s">
        <v>172</v>
      </c>
      <c r="F55" s="100"/>
      <c r="G55" s="107"/>
    </row>
    <row r="56" spans="2:11" ht="12.75" customHeight="1" thickBot="1" x14ac:dyDescent="0.3">
      <c r="B56" s="52" t="s">
        <v>46</v>
      </c>
      <c r="C56" s="95"/>
      <c r="E56" s="134" t="s">
        <v>173</v>
      </c>
      <c r="F56" s="100"/>
      <c r="G56" s="107"/>
    </row>
    <row r="57" spans="2:11" ht="12.75" customHeight="1" thickBot="1" x14ac:dyDescent="0.35">
      <c r="B57" s="54" t="s">
        <v>47</v>
      </c>
      <c r="C57" s="96"/>
      <c r="E57" s="69" t="s">
        <v>58</v>
      </c>
      <c r="F57" s="104">
        <f>SUM($F$51:$F$56)</f>
        <v>0</v>
      </c>
      <c r="G57" s="105">
        <f>SUM($G$51:$G$56)</f>
        <v>0</v>
      </c>
    </row>
    <row r="58" spans="2:11" ht="12.75" customHeight="1" x14ac:dyDescent="0.3">
      <c r="B58" s="55" t="s">
        <v>48</v>
      </c>
      <c r="C58" s="97">
        <f>SUM($C$51:$C$57)</f>
        <v>0</v>
      </c>
    </row>
    <row r="59" spans="2:11" ht="12.75" customHeight="1" x14ac:dyDescent="0.25"/>
    <row r="64" spans="2:11" ht="15" customHeight="1" x14ac:dyDescent="0.25"/>
  </sheetData>
  <sheetProtection algorithmName="SHA-512" hashValue="PM3g5aGuzUTX8stZkx6Hrwknu34dHhfsBfQLOnGfLfP1Eh4Rj8/cM165SOahXzhmd21tAXCdcklqjlFNzhYDsg==" saltValue="Wd/JBLn8bHtl+cJ8EhVJ1A==" spinCount="100000" sheet="1" objects="1" scenarios="1"/>
  <dataConsolidate/>
  <pageMargins left="0.7" right="0.7" top="0.75" bottom="0.75" header="0.3" footer="0.3"/>
  <pageSetup orientation="portrait" horizontalDpi="4294967293" verticalDpi="0" r:id="rId1"/>
  <tableParts count="5">
    <tablePart r:id="rId2"/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workbookViewId="0"/>
  </sheetViews>
  <sheetFormatPr defaultRowHeight="14.5" x14ac:dyDescent="0.35"/>
  <cols>
    <col min="1" max="1" width="12.26953125" bestFit="1" customWidth="1"/>
    <col min="2" max="2" width="11.54296875" bestFit="1" customWidth="1"/>
    <col min="3" max="3" width="7.7265625" bestFit="1" customWidth="1"/>
    <col min="4" max="4" width="15.7265625" bestFit="1" customWidth="1"/>
    <col min="5" max="5" width="6.26953125" bestFit="1" customWidth="1"/>
    <col min="6" max="6" width="15.7265625" bestFit="1" customWidth="1"/>
    <col min="7" max="7" width="8.26953125" customWidth="1"/>
    <col min="8" max="8" width="15.7265625" bestFit="1" customWidth="1"/>
    <col min="9" max="9" width="11.453125" bestFit="1" customWidth="1"/>
    <col min="10" max="10" width="15.7265625" bestFit="1" customWidth="1"/>
    <col min="11" max="11" width="7.26953125" bestFit="1" customWidth="1"/>
    <col min="12" max="12" width="15.7265625" bestFit="1" customWidth="1"/>
    <col min="14" max="14" width="15.7265625" bestFit="1" customWidth="1"/>
    <col min="15" max="15" width="12.7265625" bestFit="1" customWidth="1"/>
    <col min="16" max="18" width="15.7265625" bestFit="1" customWidth="1"/>
    <col min="19" max="19" width="9.7265625" bestFit="1" customWidth="1"/>
    <col min="20" max="20" width="15.7265625" bestFit="1" customWidth="1"/>
  </cols>
  <sheetData>
    <row r="1" spans="1:21" x14ac:dyDescent="0.35">
      <c r="A1" t="s">
        <v>70</v>
      </c>
      <c r="B1" t="s">
        <v>71</v>
      </c>
      <c r="C1" t="s">
        <v>71</v>
      </c>
      <c r="D1" s="47" t="s">
        <v>72</v>
      </c>
      <c r="E1" s="47" t="s">
        <v>72</v>
      </c>
      <c r="F1" s="47" t="s">
        <v>73</v>
      </c>
      <c r="G1" t="s">
        <v>73</v>
      </c>
      <c r="H1" s="47" t="s">
        <v>74</v>
      </c>
      <c r="I1" s="47" t="s">
        <v>74</v>
      </c>
      <c r="J1" s="47" t="s">
        <v>75</v>
      </c>
      <c r="K1" s="47" t="s">
        <v>75</v>
      </c>
      <c r="L1" s="47" t="s">
        <v>76</v>
      </c>
      <c r="M1" s="47" t="s">
        <v>76</v>
      </c>
      <c r="N1" s="47" t="s">
        <v>77</v>
      </c>
      <c r="O1" s="47" t="s">
        <v>77</v>
      </c>
      <c r="P1" s="47" t="s">
        <v>78</v>
      </c>
      <c r="Q1" s="47" t="s">
        <v>78</v>
      </c>
      <c r="R1" s="47" t="s">
        <v>79</v>
      </c>
      <c r="S1" s="47" t="s">
        <v>79</v>
      </c>
      <c r="T1" s="47" t="s">
        <v>69</v>
      </c>
      <c r="U1" s="47" t="s">
        <v>69</v>
      </c>
    </row>
    <row r="2" spans="1:21" x14ac:dyDescent="0.35">
      <c r="A2" s="47" t="s">
        <v>71</v>
      </c>
      <c r="B2" s="48" t="s">
        <v>80</v>
      </c>
      <c r="C2" s="48" t="s">
        <v>81</v>
      </c>
      <c r="D2" t="s">
        <v>82</v>
      </c>
      <c r="E2" t="s">
        <v>83</v>
      </c>
      <c r="F2" t="s">
        <v>84</v>
      </c>
      <c r="G2" t="s">
        <v>83</v>
      </c>
      <c r="H2" t="s">
        <v>74</v>
      </c>
      <c r="I2" t="s">
        <v>85</v>
      </c>
      <c r="J2" t="s">
        <v>86</v>
      </c>
      <c r="K2" t="s">
        <v>87</v>
      </c>
      <c r="L2" t="s">
        <v>88</v>
      </c>
      <c r="M2" t="s">
        <v>87</v>
      </c>
      <c r="N2" t="s">
        <v>89</v>
      </c>
      <c r="O2" t="s">
        <v>90</v>
      </c>
      <c r="P2" t="s">
        <v>91</v>
      </c>
      <c r="Q2" t="s">
        <v>92</v>
      </c>
      <c r="R2" t="s">
        <v>79</v>
      </c>
      <c r="S2" t="s">
        <v>85</v>
      </c>
      <c r="T2" t="s">
        <v>94</v>
      </c>
      <c r="U2" t="s">
        <v>87</v>
      </c>
    </row>
    <row r="3" spans="1:21" x14ac:dyDescent="0.35">
      <c r="A3" s="47" t="s">
        <v>72</v>
      </c>
      <c r="B3" s="48" t="s">
        <v>95</v>
      </c>
      <c r="C3" s="48" t="s">
        <v>81</v>
      </c>
      <c r="D3" t="s">
        <v>72</v>
      </c>
      <c r="E3" t="s">
        <v>83</v>
      </c>
      <c r="F3" t="s">
        <v>96</v>
      </c>
      <c r="G3" t="s">
        <v>83</v>
      </c>
      <c r="H3" t="s">
        <v>97</v>
      </c>
      <c r="I3" t="s">
        <v>85</v>
      </c>
      <c r="J3" t="s">
        <v>98</v>
      </c>
      <c r="K3" t="s">
        <v>87</v>
      </c>
      <c r="L3" t="s">
        <v>97</v>
      </c>
      <c r="M3" t="s">
        <v>87</v>
      </c>
      <c r="N3" t="s">
        <v>99</v>
      </c>
      <c r="O3" t="s">
        <v>100</v>
      </c>
      <c r="P3" t="s">
        <v>101</v>
      </c>
      <c r="Q3" t="s">
        <v>92</v>
      </c>
      <c r="R3" t="s">
        <v>102</v>
      </c>
      <c r="S3" t="s">
        <v>102</v>
      </c>
      <c r="T3" t="s">
        <v>103</v>
      </c>
      <c r="U3" t="s">
        <v>87</v>
      </c>
    </row>
    <row r="4" spans="1:21" x14ac:dyDescent="0.35">
      <c r="A4" s="47" t="s">
        <v>73</v>
      </c>
      <c r="B4" s="48" t="s">
        <v>104</v>
      </c>
      <c r="C4" s="48" t="s">
        <v>81</v>
      </c>
      <c r="D4" t="s">
        <v>105</v>
      </c>
      <c r="E4" t="s">
        <v>83</v>
      </c>
      <c r="F4" t="s">
        <v>106</v>
      </c>
      <c r="G4" t="s">
        <v>83</v>
      </c>
      <c r="H4" t="s">
        <v>102</v>
      </c>
      <c r="I4" t="s">
        <v>102</v>
      </c>
      <c r="J4" t="s">
        <v>107</v>
      </c>
      <c r="K4" t="s">
        <v>87</v>
      </c>
      <c r="L4" t="s">
        <v>108</v>
      </c>
      <c r="M4" t="s">
        <v>87</v>
      </c>
      <c r="N4" t="s">
        <v>109</v>
      </c>
      <c r="O4" t="s">
        <v>100</v>
      </c>
      <c r="P4" t="s">
        <v>102</v>
      </c>
      <c r="Q4" t="s">
        <v>102</v>
      </c>
      <c r="R4" t="s">
        <v>102</v>
      </c>
      <c r="S4" t="s">
        <v>102</v>
      </c>
      <c r="T4" t="s">
        <v>110</v>
      </c>
      <c r="U4" t="s">
        <v>87</v>
      </c>
    </row>
    <row r="5" spans="1:21" x14ac:dyDescent="0.35">
      <c r="A5" s="47" t="s">
        <v>74</v>
      </c>
      <c r="B5" s="48" t="s">
        <v>111</v>
      </c>
      <c r="C5" s="48" t="s">
        <v>81</v>
      </c>
      <c r="D5" t="s">
        <v>112</v>
      </c>
      <c r="E5" t="s">
        <v>83</v>
      </c>
      <c r="F5" t="s">
        <v>113</v>
      </c>
      <c r="G5" t="s">
        <v>83</v>
      </c>
      <c r="H5" t="s">
        <v>102</v>
      </c>
      <c r="I5" t="s">
        <v>102</v>
      </c>
      <c r="J5" t="s">
        <v>102</v>
      </c>
      <c r="K5" t="s">
        <v>102</v>
      </c>
      <c r="L5" t="s">
        <v>114</v>
      </c>
      <c r="M5" t="s">
        <v>87</v>
      </c>
      <c r="N5" t="s">
        <v>115</v>
      </c>
      <c r="O5" t="s">
        <v>100</v>
      </c>
      <c r="P5" t="s">
        <v>102</v>
      </c>
      <c r="Q5" t="s">
        <v>102</v>
      </c>
      <c r="R5" t="s">
        <v>102</v>
      </c>
      <c r="S5" t="s">
        <v>102</v>
      </c>
      <c r="T5" t="s">
        <v>116</v>
      </c>
      <c r="U5" t="s">
        <v>87</v>
      </c>
    </row>
    <row r="6" spans="1:21" x14ac:dyDescent="0.35">
      <c r="A6" s="47" t="s">
        <v>75</v>
      </c>
      <c r="B6" s="48" t="s">
        <v>117</v>
      </c>
      <c r="C6" s="48" t="s">
        <v>81</v>
      </c>
      <c r="D6" t="s">
        <v>118</v>
      </c>
      <c r="E6" t="s">
        <v>83</v>
      </c>
      <c r="F6" t="s">
        <v>119</v>
      </c>
      <c r="G6" t="s">
        <v>83</v>
      </c>
      <c r="H6" t="s">
        <v>102</v>
      </c>
      <c r="I6" t="s">
        <v>102</v>
      </c>
      <c r="J6" t="s">
        <v>102</v>
      </c>
      <c r="K6" t="s">
        <v>102</v>
      </c>
      <c r="L6" t="s">
        <v>102</v>
      </c>
      <c r="M6" t="s">
        <v>102</v>
      </c>
      <c r="N6" t="s">
        <v>120</v>
      </c>
      <c r="O6" t="s">
        <v>100</v>
      </c>
      <c r="P6" t="s">
        <v>102</v>
      </c>
      <c r="Q6" t="s">
        <v>102</v>
      </c>
      <c r="R6" t="s">
        <v>102</v>
      </c>
      <c r="S6" t="s">
        <v>102</v>
      </c>
      <c r="T6" t="s">
        <v>102</v>
      </c>
      <c r="U6" t="s">
        <v>102</v>
      </c>
    </row>
    <row r="7" spans="1:21" x14ac:dyDescent="0.35">
      <c r="A7" s="47" t="s">
        <v>76</v>
      </c>
      <c r="B7" s="48" t="s">
        <v>122</v>
      </c>
      <c r="C7" s="48" t="s">
        <v>81</v>
      </c>
      <c r="D7" t="s">
        <v>123</v>
      </c>
      <c r="E7" t="s">
        <v>83</v>
      </c>
      <c r="F7" t="s">
        <v>125</v>
      </c>
      <c r="G7" t="s">
        <v>83</v>
      </c>
      <c r="H7" t="s">
        <v>102</v>
      </c>
      <c r="I7" t="s">
        <v>102</v>
      </c>
      <c r="J7" t="s">
        <v>102</v>
      </c>
      <c r="K7" t="s">
        <v>102</v>
      </c>
      <c r="L7" t="s">
        <v>102</v>
      </c>
      <c r="M7" t="s">
        <v>102</v>
      </c>
      <c r="N7" t="s">
        <v>126</v>
      </c>
      <c r="O7" t="s">
        <v>93</v>
      </c>
      <c r="P7" t="s">
        <v>102</v>
      </c>
      <c r="Q7" t="s">
        <v>102</v>
      </c>
      <c r="R7" t="s">
        <v>102</v>
      </c>
      <c r="S7" t="s">
        <v>102</v>
      </c>
      <c r="T7" t="s">
        <v>102</v>
      </c>
      <c r="U7" t="s">
        <v>102</v>
      </c>
    </row>
    <row r="8" spans="1:21" x14ac:dyDescent="0.35">
      <c r="A8" s="47" t="s">
        <v>77</v>
      </c>
      <c r="B8" s="48" t="s">
        <v>127</v>
      </c>
      <c r="C8" s="48" t="s">
        <v>81</v>
      </c>
      <c r="D8" t="s">
        <v>128</v>
      </c>
      <c r="E8" t="s">
        <v>83</v>
      </c>
      <c r="F8" t="s">
        <v>129</v>
      </c>
      <c r="G8" t="s">
        <v>83</v>
      </c>
      <c r="H8" t="s">
        <v>102</v>
      </c>
      <c r="I8" t="s">
        <v>102</v>
      </c>
      <c r="J8" t="s">
        <v>102</v>
      </c>
      <c r="K8" t="s">
        <v>102</v>
      </c>
      <c r="L8" t="s">
        <v>102</v>
      </c>
      <c r="M8" t="s">
        <v>102</v>
      </c>
      <c r="N8" t="s">
        <v>130</v>
      </c>
      <c r="O8" t="s">
        <v>93</v>
      </c>
      <c r="P8" t="s">
        <v>102</v>
      </c>
      <c r="Q8" t="s">
        <v>102</v>
      </c>
      <c r="R8" t="s">
        <v>102</v>
      </c>
      <c r="S8" t="s">
        <v>102</v>
      </c>
      <c r="T8" t="s">
        <v>102</v>
      </c>
      <c r="U8" t="s">
        <v>102</v>
      </c>
    </row>
    <row r="9" spans="1:21" x14ac:dyDescent="0.35">
      <c r="A9" s="47" t="s">
        <v>78</v>
      </c>
      <c r="B9" s="48" t="s">
        <v>131</v>
      </c>
      <c r="C9" s="48" t="s">
        <v>81</v>
      </c>
      <c r="D9" t="s">
        <v>132</v>
      </c>
      <c r="E9" t="s">
        <v>83</v>
      </c>
      <c r="F9" t="s">
        <v>133</v>
      </c>
      <c r="G9" t="s">
        <v>83</v>
      </c>
      <c r="H9" t="s">
        <v>102</v>
      </c>
      <c r="I9" t="s">
        <v>102</v>
      </c>
      <c r="J9" t="s">
        <v>102</v>
      </c>
      <c r="K9" t="s">
        <v>102</v>
      </c>
      <c r="L9" t="s">
        <v>102</v>
      </c>
      <c r="M9" t="s">
        <v>102</v>
      </c>
      <c r="N9" t="s">
        <v>90</v>
      </c>
      <c r="O9" t="s">
        <v>93</v>
      </c>
      <c r="P9" t="s">
        <v>102</v>
      </c>
      <c r="Q9" t="s">
        <v>102</v>
      </c>
      <c r="R9" t="s">
        <v>102</v>
      </c>
      <c r="S9" t="s">
        <v>102</v>
      </c>
      <c r="T9" t="s">
        <v>102</v>
      </c>
      <c r="U9" t="s">
        <v>102</v>
      </c>
    </row>
    <row r="10" spans="1:21" x14ac:dyDescent="0.35">
      <c r="A10" s="47" t="s">
        <v>79</v>
      </c>
      <c r="B10" s="48" t="s">
        <v>134</v>
      </c>
      <c r="C10" s="48" t="s">
        <v>81</v>
      </c>
      <c r="D10" t="s">
        <v>135</v>
      </c>
      <c r="E10" t="s">
        <v>83</v>
      </c>
      <c r="F10" t="s">
        <v>136</v>
      </c>
      <c r="G10" t="s">
        <v>83</v>
      </c>
      <c r="H10" t="s">
        <v>102</v>
      </c>
      <c r="I10" t="s">
        <v>102</v>
      </c>
      <c r="J10" t="s">
        <v>102</v>
      </c>
      <c r="K10" t="s">
        <v>102</v>
      </c>
      <c r="L10" t="s">
        <v>102</v>
      </c>
      <c r="M10" t="s">
        <v>102</v>
      </c>
      <c r="N10" t="s">
        <v>133</v>
      </c>
      <c r="O10" t="s">
        <v>93</v>
      </c>
      <c r="P10" t="s">
        <v>102</v>
      </c>
      <c r="Q10" t="s">
        <v>102</v>
      </c>
      <c r="R10" t="s">
        <v>102</v>
      </c>
      <c r="S10" t="s">
        <v>102</v>
      </c>
      <c r="T10" t="s">
        <v>102</v>
      </c>
      <c r="U10" t="s">
        <v>102</v>
      </c>
    </row>
    <row r="11" spans="1:21" x14ac:dyDescent="0.35">
      <c r="A11" s="47" t="s">
        <v>69</v>
      </c>
      <c r="B11" s="48" t="s">
        <v>137</v>
      </c>
      <c r="C11" s="48" t="s">
        <v>81</v>
      </c>
      <c r="D11" t="s">
        <v>138</v>
      </c>
      <c r="E11" t="s">
        <v>83</v>
      </c>
      <c r="F11" t="s">
        <v>102</v>
      </c>
      <c r="G11" t="s">
        <v>102</v>
      </c>
      <c r="H11" t="s">
        <v>102</v>
      </c>
      <c r="I11" t="s">
        <v>102</v>
      </c>
      <c r="J11" t="s">
        <v>102</v>
      </c>
      <c r="K11" t="s">
        <v>102</v>
      </c>
      <c r="L11" t="s">
        <v>102</v>
      </c>
      <c r="M11" t="s">
        <v>102</v>
      </c>
      <c r="N11" t="s">
        <v>77</v>
      </c>
      <c r="O11" t="s">
        <v>93</v>
      </c>
      <c r="P11" t="s">
        <v>102</v>
      </c>
      <c r="Q11" t="s">
        <v>102</v>
      </c>
      <c r="R11" t="s">
        <v>102</v>
      </c>
      <c r="S11" t="s">
        <v>102</v>
      </c>
      <c r="T11" t="s">
        <v>102</v>
      </c>
      <c r="U11" t="s">
        <v>102</v>
      </c>
    </row>
    <row r="12" spans="1:21" x14ac:dyDescent="0.35">
      <c r="B12" s="48" t="s">
        <v>124</v>
      </c>
      <c r="C12" s="48" t="s">
        <v>81</v>
      </c>
      <c r="D12" t="s">
        <v>139</v>
      </c>
      <c r="E12" t="s">
        <v>83</v>
      </c>
      <c r="F12" t="s">
        <v>102</v>
      </c>
      <c r="G12" t="s">
        <v>102</v>
      </c>
      <c r="H12" t="s">
        <v>102</v>
      </c>
      <c r="I12" t="s">
        <v>102</v>
      </c>
      <c r="J12" t="s">
        <v>102</v>
      </c>
      <c r="K12" t="s">
        <v>102</v>
      </c>
      <c r="L12" t="s">
        <v>102</v>
      </c>
      <c r="M12" t="s">
        <v>102</v>
      </c>
      <c r="N12" t="s">
        <v>102</v>
      </c>
      <c r="O12" t="s">
        <v>102</v>
      </c>
      <c r="P12" t="s">
        <v>102</v>
      </c>
      <c r="Q12" t="s">
        <v>102</v>
      </c>
      <c r="R12" t="s">
        <v>102</v>
      </c>
      <c r="S12" t="s">
        <v>102</v>
      </c>
      <c r="T12" t="s">
        <v>102</v>
      </c>
      <c r="U12" t="s">
        <v>102</v>
      </c>
    </row>
    <row r="13" spans="1:21" x14ac:dyDescent="0.35">
      <c r="B13" s="48" t="s">
        <v>121</v>
      </c>
      <c r="C13" s="48" t="s">
        <v>81</v>
      </c>
      <c r="D13" t="s">
        <v>140</v>
      </c>
      <c r="E13" t="s">
        <v>83</v>
      </c>
      <c r="F13" t="s">
        <v>102</v>
      </c>
      <c r="G13" t="s">
        <v>102</v>
      </c>
      <c r="H13" t="s">
        <v>102</v>
      </c>
      <c r="I13" t="s">
        <v>102</v>
      </c>
      <c r="J13" t="s">
        <v>102</v>
      </c>
      <c r="K13" t="s">
        <v>102</v>
      </c>
      <c r="L13" t="s">
        <v>102</v>
      </c>
      <c r="M13" t="s">
        <v>102</v>
      </c>
      <c r="N13" t="s">
        <v>102</v>
      </c>
      <c r="O13" t="s">
        <v>102</v>
      </c>
      <c r="P13" t="s">
        <v>102</v>
      </c>
      <c r="Q13" t="s">
        <v>102</v>
      </c>
      <c r="R13" t="s">
        <v>102</v>
      </c>
      <c r="S13" t="s">
        <v>102</v>
      </c>
      <c r="T13" t="s">
        <v>102</v>
      </c>
      <c r="U13" t="s">
        <v>102</v>
      </c>
    </row>
    <row r="14" spans="1:21" x14ac:dyDescent="0.35">
      <c r="B14" s="48" t="s">
        <v>141</v>
      </c>
      <c r="C14" s="48" t="s">
        <v>81</v>
      </c>
      <c r="D14" t="s">
        <v>142</v>
      </c>
      <c r="E14" t="s">
        <v>83</v>
      </c>
      <c r="F14" t="s">
        <v>102</v>
      </c>
      <c r="G14" t="s">
        <v>102</v>
      </c>
      <c r="H14" t="s">
        <v>102</v>
      </c>
      <c r="I14" t="s">
        <v>102</v>
      </c>
      <c r="J14" t="s">
        <v>102</v>
      </c>
      <c r="K14" t="s">
        <v>102</v>
      </c>
      <c r="L14" t="s">
        <v>102</v>
      </c>
      <c r="M14" t="s">
        <v>102</v>
      </c>
      <c r="N14" t="s">
        <v>102</v>
      </c>
      <c r="O14" t="s">
        <v>102</v>
      </c>
      <c r="P14" t="s">
        <v>102</v>
      </c>
      <c r="Q14" t="s">
        <v>102</v>
      </c>
      <c r="R14" t="s">
        <v>102</v>
      </c>
      <c r="S14" t="s">
        <v>102</v>
      </c>
      <c r="T14" t="s">
        <v>102</v>
      </c>
      <c r="U14" t="s">
        <v>102</v>
      </c>
    </row>
    <row r="15" spans="1:21" x14ac:dyDescent="0.35">
      <c r="B15" s="48" t="s">
        <v>143</v>
      </c>
      <c r="C15" s="48" t="s">
        <v>81</v>
      </c>
      <c r="D15" t="s">
        <v>102</v>
      </c>
      <c r="E15" t="s">
        <v>102</v>
      </c>
      <c r="F15" t="s">
        <v>102</v>
      </c>
      <c r="G15" t="s">
        <v>102</v>
      </c>
      <c r="H15" t="s">
        <v>102</v>
      </c>
      <c r="I15" t="s">
        <v>102</v>
      </c>
      <c r="J15" t="s">
        <v>102</v>
      </c>
      <c r="K15" t="s">
        <v>102</v>
      </c>
      <c r="L15" t="s">
        <v>102</v>
      </c>
      <c r="M15" t="s">
        <v>102</v>
      </c>
      <c r="N15" t="s">
        <v>102</v>
      </c>
      <c r="O15" t="s">
        <v>102</v>
      </c>
      <c r="P15" t="s">
        <v>102</v>
      </c>
      <c r="Q15" t="s">
        <v>102</v>
      </c>
      <c r="R15" t="s">
        <v>102</v>
      </c>
      <c r="S15" t="s">
        <v>102</v>
      </c>
      <c r="T15" t="s">
        <v>102</v>
      </c>
      <c r="U15" t="s">
        <v>102</v>
      </c>
    </row>
    <row r="16" spans="1:21" x14ac:dyDescent="0.35">
      <c r="B16" s="48" t="s">
        <v>144</v>
      </c>
      <c r="C16" s="48" t="s">
        <v>81</v>
      </c>
      <c r="D16" t="s">
        <v>102</v>
      </c>
      <c r="E16" t="s">
        <v>102</v>
      </c>
      <c r="F16" t="s">
        <v>102</v>
      </c>
      <c r="G16" t="s">
        <v>102</v>
      </c>
      <c r="H16" t="s">
        <v>102</v>
      </c>
      <c r="I16" t="s">
        <v>102</v>
      </c>
      <c r="J16" t="s">
        <v>102</v>
      </c>
      <c r="K16" t="s">
        <v>102</v>
      </c>
      <c r="L16" t="s">
        <v>102</v>
      </c>
      <c r="M16" t="s">
        <v>102</v>
      </c>
      <c r="N16" t="s">
        <v>102</v>
      </c>
      <c r="O16" t="s">
        <v>102</v>
      </c>
      <c r="P16" t="s">
        <v>102</v>
      </c>
      <c r="Q16" t="s">
        <v>102</v>
      </c>
      <c r="R16" t="s">
        <v>102</v>
      </c>
      <c r="S16" t="s">
        <v>102</v>
      </c>
      <c r="T16" t="s">
        <v>102</v>
      </c>
      <c r="U16" t="s">
        <v>102</v>
      </c>
    </row>
    <row r="17" spans="2:21" x14ac:dyDescent="0.35">
      <c r="B17" s="48" t="s">
        <v>145</v>
      </c>
      <c r="C17" s="48" t="s">
        <v>81</v>
      </c>
      <c r="D17" t="s">
        <v>102</v>
      </c>
      <c r="E17" t="s">
        <v>102</v>
      </c>
      <c r="F17" t="s">
        <v>102</v>
      </c>
      <c r="G17" t="s">
        <v>102</v>
      </c>
      <c r="H17" t="s">
        <v>102</v>
      </c>
      <c r="I17" t="s">
        <v>102</v>
      </c>
      <c r="J17" t="s">
        <v>102</v>
      </c>
      <c r="K17" t="s">
        <v>102</v>
      </c>
      <c r="L17" t="s">
        <v>102</v>
      </c>
      <c r="M17" t="s">
        <v>102</v>
      </c>
      <c r="N17" t="s">
        <v>102</v>
      </c>
      <c r="O17" t="s">
        <v>102</v>
      </c>
      <c r="P17" t="s">
        <v>102</v>
      </c>
      <c r="Q17" t="s">
        <v>102</v>
      </c>
      <c r="R17" t="s">
        <v>102</v>
      </c>
      <c r="S17" t="s">
        <v>102</v>
      </c>
      <c r="T17" t="s">
        <v>102</v>
      </c>
      <c r="U17" t="s">
        <v>102</v>
      </c>
    </row>
    <row r="18" spans="2:21" x14ac:dyDescent="0.35">
      <c r="B18" s="48" t="s">
        <v>146</v>
      </c>
      <c r="C18" s="48" t="s">
        <v>81</v>
      </c>
      <c r="D18" t="s">
        <v>102</v>
      </c>
      <c r="E18" t="s">
        <v>102</v>
      </c>
      <c r="F18" t="s">
        <v>102</v>
      </c>
      <c r="G18" t="s">
        <v>102</v>
      </c>
      <c r="H18" t="s">
        <v>102</v>
      </c>
      <c r="I18" t="s">
        <v>102</v>
      </c>
      <c r="J18" t="s">
        <v>102</v>
      </c>
      <c r="K18" t="s">
        <v>102</v>
      </c>
      <c r="L18" t="s">
        <v>102</v>
      </c>
      <c r="M18" t="s">
        <v>102</v>
      </c>
      <c r="N18" t="s">
        <v>102</v>
      </c>
      <c r="O18" t="s">
        <v>102</v>
      </c>
      <c r="P18" t="s">
        <v>102</v>
      </c>
      <c r="Q18" t="s">
        <v>102</v>
      </c>
      <c r="R18" t="s">
        <v>102</v>
      </c>
      <c r="S18" t="s">
        <v>102</v>
      </c>
      <c r="T18" t="s">
        <v>102</v>
      </c>
      <c r="U18" t="s">
        <v>102</v>
      </c>
    </row>
    <row r="19" spans="2:21" x14ac:dyDescent="0.35">
      <c r="B19" s="48" t="s">
        <v>147</v>
      </c>
      <c r="C19" s="48" t="s">
        <v>81</v>
      </c>
      <c r="D19" t="s">
        <v>102</v>
      </c>
      <c r="E19" t="s">
        <v>102</v>
      </c>
      <c r="F19" t="s">
        <v>102</v>
      </c>
      <c r="G19" t="s">
        <v>102</v>
      </c>
      <c r="H19" t="s">
        <v>102</v>
      </c>
      <c r="I19" t="s">
        <v>102</v>
      </c>
      <c r="J19" t="s">
        <v>102</v>
      </c>
      <c r="K19" t="s">
        <v>102</v>
      </c>
      <c r="L19" t="s">
        <v>102</v>
      </c>
      <c r="M19" t="s">
        <v>102</v>
      </c>
      <c r="N19" t="s">
        <v>102</v>
      </c>
      <c r="O19" t="s">
        <v>102</v>
      </c>
      <c r="P19" t="s">
        <v>102</v>
      </c>
      <c r="Q19" t="s">
        <v>102</v>
      </c>
      <c r="R19" t="s">
        <v>102</v>
      </c>
      <c r="S19" t="s">
        <v>102</v>
      </c>
      <c r="T19" t="s">
        <v>102</v>
      </c>
      <c r="U19" t="s">
        <v>102</v>
      </c>
    </row>
    <row r="20" spans="2:21" x14ac:dyDescent="0.35">
      <c r="B20" s="48" t="s">
        <v>148</v>
      </c>
      <c r="C20" s="48" t="s">
        <v>81</v>
      </c>
      <c r="D20" t="s">
        <v>102</v>
      </c>
      <c r="E20" t="s">
        <v>102</v>
      </c>
      <c r="F20" t="s">
        <v>102</v>
      </c>
      <c r="G20" t="s">
        <v>102</v>
      </c>
      <c r="H20" t="s">
        <v>102</v>
      </c>
      <c r="I20" t="s">
        <v>102</v>
      </c>
      <c r="J20" t="s">
        <v>102</v>
      </c>
      <c r="K20" t="s">
        <v>102</v>
      </c>
      <c r="L20" t="s">
        <v>102</v>
      </c>
      <c r="M20" t="s">
        <v>102</v>
      </c>
      <c r="N20" t="s">
        <v>102</v>
      </c>
      <c r="O20" t="s">
        <v>102</v>
      </c>
      <c r="P20" t="s">
        <v>102</v>
      </c>
      <c r="Q20" t="s">
        <v>102</v>
      </c>
      <c r="R20" t="s">
        <v>102</v>
      </c>
      <c r="S20" t="s">
        <v>102</v>
      </c>
      <c r="T20" t="s">
        <v>102</v>
      </c>
      <c r="U20" t="s">
        <v>102</v>
      </c>
    </row>
    <row r="21" spans="2:21" x14ac:dyDescent="0.35">
      <c r="B21" s="48" t="s">
        <v>149</v>
      </c>
      <c r="C21" s="48" t="s">
        <v>81</v>
      </c>
      <c r="D21" t="s">
        <v>102</v>
      </c>
      <c r="E21" t="s">
        <v>102</v>
      </c>
      <c r="F21" t="s">
        <v>102</v>
      </c>
      <c r="G21" t="s">
        <v>102</v>
      </c>
      <c r="H21" t="s">
        <v>102</v>
      </c>
      <c r="I21" t="s">
        <v>102</v>
      </c>
      <c r="J21" t="s">
        <v>102</v>
      </c>
      <c r="K21" t="s">
        <v>102</v>
      </c>
      <c r="L21" t="s">
        <v>102</v>
      </c>
      <c r="M21" t="s">
        <v>102</v>
      </c>
      <c r="N21" t="s">
        <v>102</v>
      </c>
      <c r="O21" t="s">
        <v>102</v>
      </c>
      <c r="P21" t="s">
        <v>102</v>
      </c>
      <c r="Q21" t="s">
        <v>102</v>
      </c>
      <c r="R21" t="s">
        <v>102</v>
      </c>
      <c r="S21" t="s">
        <v>102</v>
      </c>
      <c r="T21" t="s">
        <v>102</v>
      </c>
      <c r="U21" t="s">
        <v>102</v>
      </c>
    </row>
    <row r="22" spans="2:21" x14ac:dyDescent="0.35">
      <c r="B22" s="48" t="s">
        <v>150</v>
      </c>
      <c r="C22" s="48" t="s">
        <v>81</v>
      </c>
      <c r="D22" t="s">
        <v>102</v>
      </c>
      <c r="E22" t="s">
        <v>102</v>
      </c>
      <c r="F22" t="s">
        <v>102</v>
      </c>
      <c r="G22" t="s">
        <v>102</v>
      </c>
      <c r="H22" t="s">
        <v>102</v>
      </c>
      <c r="I22" t="s">
        <v>102</v>
      </c>
      <c r="J22" t="s">
        <v>102</v>
      </c>
      <c r="K22" t="s">
        <v>102</v>
      </c>
      <c r="L22" t="s">
        <v>102</v>
      </c>
      <c r="M22" t="s">
        <v>102</v>
      </c>
      <c r="N22" t="s">
        <v>102</v>
      </c>
      <c r="O22" t="s">
        <v>102</v>
      </c>
      <c r="P22" t="s">
        <v>102</v>
      </c>
      <c r="Q22" t="s">
        <v>102</v>
      </c>
      <c r="R22" t="s">
        <v>102</v>
      </c>
      <c r="S22" t="s">
        <v>102</v>
      </c>
      <c r="T22" t="s">
        <v>102</v>
      </c>
      <c r="U22" t="s">
        <v>102</v>
      </c>
    </row>
    <row r="23" spans="2:21" x14ac:dyDescent="0.35">
      <c r="B23" s="48" t="s">
        <v>151</v>
      </c>
      <c r="C23" s="48" t="s">
        <v>81</v>
      </c>
      <c r="D23" t="s">
        <v>102</v>
      </c>
      <c r="E23" t="s">
        <v>102</v>
      </c>
      <c r="F23" t="s">
        <v>102</v>
      </c>
      <c r="G23" t="s">
        <v>102</v>
      </c>
      <c r="H23" t="s">
        <v>102</v>
      </c>
      <c r="I23" t="s">
        <v>102</v>
      </c>
      <c r="J23" t="s">
        <v>102</v>
      </c>
      <c r="K23" t="s">
        <v>102</v>
      </c>
      <c r="L23" t="s">
        <v>102</v>
      </c>
      <c r="M23" t="s">
        <v>102</v>
      </c>
      <c r="N23" t="s">
        <v>102</v>
      </c>
      <c r="O23" t="s">
        <v>102</v>
      </c>
      <c r="P23" t="s">
        <v>102</v>
      </c>
      <c r="Q23" t="s">
        <v>102</v>
      </c>
      <c r="R23" t="s">
        <v>102</v>
      </c>
      <c r="S23" t="s">
        <v>102</v>
      </c>
      <c r="T23" t="s">
        <v>102</v>
      </c>
      <c r="U23" t="s">
        <v>102</v>
      </c>
    </row>
    <row r="24" spans="2:21" x14ac:dyDescent="0.35">
      <c r="B24" s="48" t="s">
        <v>152</v>
      </c>
      <c r="C24" s="48" t="s">
        <v>81</v>
      </c>
      <c r="D24" t="s">
        <v>102</v>
      </c>
      <c r="E24" t="s">
        <v>102</v>
      </c>
      <c r="F24" t="s">
        <v>102</v>
      </c>
      <c r="G24" t="s">
        <v>102</v>
      </c>
      <c r="H24" t="s">
        <v>102</v>
      </c>
      <c r="I24" t="s">
        <v>102</v>
      </c>
      <c r="J24" t="s">
        <v>102</v>
      </c>
      <c r="K24" t="s">
        <v>102</v>
      </c>
      <c r="L24" t="s">
        <v>102</v>
      </c>
      <c r="M24" t="s">
        <v>102</v>
      </c>
      <c r="N24" t="s">
        <v>102</v>
      </c>
      <c r="O24" t="s">
        <v>102</v>
      </c>
      <c r="P24" t="s">
        <v>102</v>
      </c>
      <c r="Q24" t="s">
        <v>102</v>
      </c>
      <c r="R24" t="s">
        <v>102</v>
      </c>
      <c r="S24" t="s">
        <v>102</v>
      </c>
      <c r="T24" t="s">
        <v>102</v>
      </c>
      <c r="U24" t="s">
        <v>102</v>
      </c>
    </row>
    <row r="25" spans="2:21" x14ac:dyDescent="0.35">
      <c r="B25" s="48" t="s">
        <v>153</v>
      </c>
      <c r="C25" s="48" t="s">
        <v>81</v>
      </c>
      <c r="D25" t="s">
        <v>102</v>
      </c>
      <c r="E25" t="s">
        <v>102</v>
      </c>
      <c r="F25" t="s">
        <v>102</v>
      </c>
      <c r="G25" t="s">
        <v>102</v>
      </c>
      <c r="H25" t="s">
        <v>102</v>
      </c>
      <c r="I25" t="s">
        <v>102</v>
      </c>
      <c r="J25" t="s">
        <v>102</v>
      </c>
      <c r="K25" t="s">
        <v>102</v>
      </c>
      <c r="L25" t="s">
        <v>102</v>
      </c>
      <c r="M25" t="s">
        <v>102</v>
      </c>
      <c r="N25" t="s">
        <v>102</v>
      </c>
      <c r="O25" t="s">
        <v>102</v>
      </c>
      <c r="P25" t="s">
        <v>102</v>
      </c>
      <c r="Q25" t="s">
        <v>102</v>
      </c>
      <c r="R25" t="s">
        <v>102</v>
      </c>
      <c r="S25" t="s">
        <v>102</v>
      </c>
      <c r="T25" t="s">
        <v>102</v>
      </c>
      <c r="U25" t="s">
        <v>102</v>
      </c>
    </row>
    <row r="26" spans="2:21" x14ac:dyDescent="0.35">
      <c r="B26" s="48" t="s">
        <v>154</v>
      </c>
      <c r="C26" s="48" t="s">
        <v>81</v>
      </c>
      <c r="D26" t="s">
        <v>102</v>
      </c>
      <c r="E26" t="s">
        <v>102</v>
      </c>
      <c r="F26" t="s">
        <v>102</v>
      </c>
      <c r="G26" t="s">
        <v>102</v>
      </c>
      <c r="H26" t="s">
        <v>102</v>
      </c>
      <c r="I26" t="s">
        <v>102</v>
      </c>
      <c r="J26" t="s">
        <v>102</v>
      </c>
      <c r="K26" t="s">
        <v>102</v>
      </c>
      <c r="L26" t="s">
        <v>102</v>
      </c>
      <c r="M26" t="s">
        <v>102</v>
      </c>
      <c r="N26" t="s">
        <v>102</v>
      </c>
      <c r="O26" t="s">
        <v>102</v>
      </c>
      <c r="P26" t="s">
        <v>102</v>
      </c>
      <c r="Q26" t="s">
        <v>102</v>
      </c>
      <c r="R26" t="s">
        <v>102</v>
      </c>
      <c r="S26" t="s">
        <v>102</v>
      </c>
      <c r="T26" t="s">
        <v>102</v>
      </c>
      <c r="U26" t="s">
        <v>102</v>
      </c>
    </row>
    <row r="27" spans="2:21" x14ac:dyDescent="0.35">
      <c r="B27" s="48" t="s">
        <v>155</v>
      </c>
      <c r="C27" s="48" t="s">
        <v>81</v>
      </c>
      <c r="D27" t="s">
        <v>102</v>
      </c>
      <c r="E27" t="s">
        <v>102</v>
      </c>
      <c r="F27" t="s">
        <v>102</v>
      </c>
      <c r="G27" t="s">
        <v>102</v>
      </c>
      <c r="H27" t="s">
        <v>102</v>
      </c>
      <c r="I27" t="s">
        <v>102</v>
      </c>
      <c r="J27" t="s">
        <v>102</v>
      </c>
      <c r="K27" t="s">
        <v>102</v>
      </c>
      <c r="L27" t="s">
        <v>102</v>
      </c>
      <c r="M27" t="s">
        <v>102</v>
      </c>
      <c r="N27" t="s">
        <v>102</v>
      </c>
      <c r="O27" t="s">
        <v>102</v>
      </c>
      <c r="P27" t="s">
        <v>102</v>
      </c>
      <c r="Q27" t="s">
        <v>102</v>
      </c>
      <c r="R27" t="s">
        <v>102</v>
      </c>
      <c r="S27" t="s">
        <v>102</v>
      </c>
      <c r="T27" t="s">
        <v>102</v>
      </c>
      <c r="U27" t="s">
        <v>102</v>
      </c>
    </row>
    <row r="28" spans="2:21" x14ac:dyDescent="0.35">
      <c r="B28" s="48" t="s">
        <v>156</v>
      </c>
      <c r="C28" s="48" t="s">
        <v>81</v>
      </c>
      <c r="D28" t="s">
        <v>102</v>
      </c>
      <c r="E28" t="s">
        <v>102</v>
      </c>
      <c r="F28" t="s">
        <v>102</v>
      </c>
      <c r="G28" t="s">
        <v>102</v>
      </c>
      <c r="H28" t="s">
        <v>102</v>
      </c>
      <c r="I28" t="s">
        <v>102</v>
      </c>
      <c r="J28" t="s">
        <v>102</v>
      </c>
      <c r="K28" t="s">
        <v>102</v>
      </c>
      <c r="L28" t="s">
        <v>102</v>
      </c>
      <c r="M28" t="s">
        <v>102</v>
      </c>
      <c r="N28" t="s">
        <v>102</v>
      </c>
      <c r="O28" t="s">
        <v>102</v>
      </c>
      <c r="P28" t="s">
        <v>102</v>
      </c>
      <c r="Q28" t="s">
        <v>102</v>
      </c>
      <c r="R28" t="s">
        <v>102</v>
      </c>
      <c r="S28" t="s">
        <v>102</v>
      </c>
      <c r="T28" t="s">
        <v>102</v>
      </c>
      <c r="U28" t="s">
        <v>102</v>
      </c>
    </row>
    <row r="29" spans="2:21" x14ac:dyDescent="0.35">
      <c r="B29" s="48" t="s">
        <v>157</v>
      </c>
      <c r="C29" s="48" t="s">
        <v>81</v>
      </c>
      <c r="D29" t="s">
        <v>102</v>
      </c>
      <c r="E29" t="s">
        <v>102</v>
      </c>
      <c r="F29" t="s">
        <v>102</v>
      </c>
      <c r="G29" t="s">
        <v>102</v>
      </c>
      <c r="H29" t="s">
        <v>102</v>
      </c>
      <c r="I29" t="s">
        <v>102</v>
      </c>
      <c r="J29" t="s">
        <v>102</v>
      </c>
      <c r="K29" t="s">
        <v>102</v>
      </c>
      <c r="L29" t="s">
        <v>102</v>
      </c>
      <c r="M29" t="s">
        <v>102</v>
      </c>
      <c r="N29" t="s">
        <v>102</v>
      </c>
      <c r="O29" t="s">
        <v>102</v>
      </c>
      <c r="P29" t="s">
        <v>102</v>
      </c>
      <c r="Q29" t="s">
        <v>102</v>
      </c>
      <c r="R29" t="s">
        <v>102</v>
      </c>
      <c r="S29" t="s">
        <v>102</v>
      </c>
      <c r="T29" t="s">
        <v>102</v>
      </c>
      <c r="U29" t="s">
        <v>102</v>
      </c>
    </row>
    <row r="30" spans="2:21" x14ac:dyDescent="0.35">
      <c r="B30" s="48" t="s">
        <v>158</v>
      </c>
      <c r="C30" s="48" t="s">
        <v>81</v>
      </c>
      <c r="D30" t="s">
        <v>102</v>
      </c>
      <c r="E30" t="s">
        <v>102</v>
      </c>
      <c r="F30" t="s">
        <v>102</v>
      </c>
      <c r="G30" t="s">
        <v>102</v>
      </c>
      <c r="H30" t="s">
        <v>102</v>
      </c>
      <c r="I30" t="s">
        <v>102</v>
      </c>
      <c r="J30" t="s">
        <v>102</v>
      </c>
      <c r="K30" t="s">
        <v>102</v>
      </c>
      <c r="L30" t="s">
        <v>102</v>
      </c>
      <c r="M30" t="s">
        <v>102</v>
      </c>
      <c r="N30" t="s">
        <v>102</v>
      </c>
      <c r="O30" t="s">
        <v>102</v>
      </c>
      <c r="P30" t="s">
        <v>102</v>
      </c>
      <c r="Q30" t="s">
        <v>102</v>
      </c>
      <c r="R30" t="s">
        <v>102</v>
      </c>
      <c r="S30" t="s">
        <v>102</v>
      </c>
      <c r="T30" t="s">
        <v>102</v>
      </c>
      <c r="U30" t="s">
        <v>102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86a8e296-5f29-4af2-954b-0de0d1e1f8bc" ContentTypeId="0x0101" PreviousValue="false"/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54AFE88950724B83A6953226BA2DA9" ma:contentTypeVersion="10" ma:contentTypeDescription="Create a new document." ma:contentTypeScope="" ma:versionID="08604235d11de283aa1e2116e8308d01">
  <xsd:schema xmlns:xsd="http://www.w3.org/2001/XMLSchema" xmlns:xs="http://www.w3.org/2001/XMLSchema" xmlns:p="http://schemas.microsoft.com/office/2006/metadata/properties" xmlns:ns2="http://schemas.microsoft.com/sharepoint/v3/fields" xmlns:ns3="b5c30c5a-817e-47fa-84d6-e9536c2e16e0" xmlns:ns4="0bcb4d65-22b4-45c8-a4d0-30600de488c1" targetNamespace="http://schemas.microsoft.com/office/2006/metadata/properties" ma:root="true" ma:fieldsID="eaa0da734db2e37e2c16e984e11e9e57" ns2:_="" ns3:_="" ns4:_="">
    <xsd:import namespace="http://schemas.microsoft.com/sharepoint/v3/fields"/>
    <xsd:import namespace="b5c30c5a-817e-47fa-84d6-e9536c2e16e0"/>
    <xsd:import namespace="0bcb4d65-22b4-45c8-a4d0-30600de488c1"/>
    <xsd:element name="properties">
      <xsd:complexType>
        <xsd:sequence>
          <xsd:element name="documentManagement">
            <xsd:complexType>
              <xsd:all>
                <xsd:element ref="ns2:_Status" minOccurs="0"/>
                <xsd:element ref="ns3:Functional_x0020_Area" minOccurs="0"/>
                <xsd:element ref="ns3:Record_x0020_Description" minOccurs="0"/>
                <xsd:element ref="ns3:Temporary_x002f_Permanent_x002f_Frozen_x0020_Record" minOccurs="0"/>
                <xsd:element ref="ns3:Retention_x0020_Period" minOccurs="0"/>
                <xsd:element ref="ns3:Model_x0020_or_x0020_Project" minOccurs="0"/>
                <xsd:element ref="ns3:CMMI_x0020_Group" minOccurs="0"/>
                <xsd:element ref="ns3:Archive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4" nillable="true" ma:displayName="Status (Do not use)" ma:default="Not Started" ma:format="Dropdown" ma:internalName="_Status">
      <xsd:simpleType>
        <xsd:union memberTypes="dms:Text">
          <xsd:simpleType>
            <xsd:restriction base="dms:Choice">
              <xsd:enumeration value="Not Started"/>
              <xsd:enumeration value="Draft"/>
              <xsd:enumeration value="Reviewed"/>
              <xsd:enumeration value="Scheduled"/>
              <xsd:enumeration value="Published"/>
              <xsd:enumeration value="Final"/>
              <xsd:enumeration value="Expired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c30c5a-817e-47fa-84d6-e9536c2e16e0" elementFormDefault="qualified">
    <xsd:import namespace="http://schemas.microsoft.com/office/2006/documentManagement/types"/>
    <xsd:import namespace="http://schemas.microsoft.com/office/infopath/2007/PartnerControls"/>
    <xsd:element name="Functional_x0020_Area" ma:index="5" nillable="true" ma:displayName="Functional Area" ma:format="Dropdown" ma:internalName="Functional_x0020_Area">
      <xsd:simpleType>
        <xsd:restriction base="dms:Choice">
          <xsd:enumeration value="Budget"/>
          <xsd:enumeration value="Communications"/>
          <xsd:enumeration value="Contracts"/>
          <xsd:enumeration value="Information Technology"/>
          <xsd:enumeration value="Legal"/>
          <xsd:enumeration value="Operations/Acquisitions"/>
          <xsd:enumeration value="Operations/Administration"/>
          <xsd:enumeration value="Periodic Reports"/>
          <xsd:enumeration value="Policy"/>
        </xsd:restriction>
      </xsd:simpleType>
    </xsd:element>
    <xsd:element name="Record_x0020_Description" ma:index="6" nillable="true" ma:displayName="Record Description" ma:format="Dropdown" ma:internalName="Record_x0020_Description">
      <xsd:simpleType>
        <xsd:restriction base="dms:Choice">
          <xsd:enumeration value="Authority to Operate (ATO)"/>
          <xsd:enumeration value="Business Process Models"/>
          <xsd:enumeration value="Concept paper"/>
          <xsd:enumeration value="Contract Modification"/>
          <xsd:enumeration value="COR Designation Changes"/>
          <xsd:enumeration value="Dashboard Reports"/>
          <xsd:enumeration value="Data Use Agreements (DUA)"/>
          <xsd:enumeration value="Decision Log"/>
          <xsd:enumeration value="Decision Memos"/>
          <xsd:enumeration value="Driver Diagram"/>
          <xsd:enumeration value="Evaluation-Annual Report"/>
          <xsd:enumeration value="Executed Contract"/>
          <xsd:enumeration value="External"/>
          <xsd:enumeration value="Funding"/>
          <xsd:enumeration value="Innovation Center Investment Proposal (ICIP) - Agency approvals (for key changes)"/>
          <xsd:enumeration value="Innovation Center Investment Proposal (ICIP) - Amendment"/>
          <xsd:enumeration value="Innovation Center Investment Proposal (ICIP) - Final"/>
          <xsd:enumeration value="Innovation Center Investment Proposal (ICIP) - Listing of policy changes"/>
          <xsd:enumeration value="Innovation Center Investment Proposal (ICIP) - Original"/>
          <xsd:enumeration value="Internal"/>
          <xsd:enumeration value="Internal Control Review Files"/>
          <xsd:enumeration value="Invoice"/>
          <xsd:enumeration value="Issues Log"/>
          <xsd:enumeration value="IT Customer Service Files"/>
          <xsd:enumeration value="Learning and Diffusion"/>
          <xsd:enumeration value="Meeting Minutes"/>
          <xsd:enumeration value="Memorandum of Understanding (MOU)"/>
          <xsd:enumeration value="Model Systems"/>
          <xsd:enumeration value="Notice of Award (NOA) – Payers"/>
          <xsd:enumeration value="Notice of Award (NOA) - Practices"/>
          <xsd:enumeration value="Payments to Participants - 3021 Funds"/>
          <xsd:enumeration value="Payments to Participants - Trust Fund"/>
          <xsd:enumeration value="Periodic Reports"/>
          <xsd:enumeration value="Periodic Reports - Evaluation"/>
          <xsd:enumeration value="Periodic Reports - eCQM User Manual"/>
          <xsd:enumeration value="Periodic Reports - Implementation Manual"/>
          <xsd:enumeration value="Periodic Reports - Quarterly Practice Feedback"/>
          <xsd:enumeration value="Periodic Reports - Quarterly Regional Feedback"/>
          <xsd:enumeration value="Periodic Reports - Shared Savings"/>
          <xsd:enumeration value="Periodic Reports - Pathways Guide"/>
          <xsd:enumeration value="Program Milestones"/>
          <xsd:enumeration value="Quality Measures"/>
          <xsd:enumeration value="Request for Application (RFA) - Payers"/>
          <xsd:enumeration value="Request for Application (RFA) - Practices"/>
          <xsd:enumeration value="Request for Proposal (RFP)"/>
          <xsd:enumeration value="Request for Proposal (Payment)"/>
          <xsd:enumeration value="Selection Process - Payers"/>
          <xsd:enumeration value="Selection Process - Practices"/>
          <xsd:enumeration value="Site Visits, Desk Audits"/>
          <xsd:enumeration value="Site Visits, Desk Audits - Annual Conference"/>
          <xsd:enumeration value="Site Visits, Desk Audits - In Person Learning Sessions"/>
          <xsd:enumeration value="Site Visits, Desk Audits - Region Lead"/>
          <xsd:enumeration value="Site Visits, Desk Audits - Third Party Audit"/>
          <xsd:enumeration value="Standard Operating Procedures (SOPs)"/>
          <xsd:enumeration value="Statement of Work (SOW)"/>
          <xsd:enumeration value="Technical Direction / Decision Letters (TRB recommendations)"/>
          <xsd:enumeration value="Terminated practices due to fraudulent activity"/>
          <xsd:enumeration value="Terms &amp; Conditions"/>
        </xsd:restriction>
      </xsd:simpleType>
    </xsd:element>
    <xsd:element name="Temporary_x002f_Permanent_x002f_Frozen_x0020_Record" ma:index="7" nillable="true" ma:displayName="Temporary/Permanent/Frozen/Duplicate Record" ma:format="Dropdown" ma:internalName="Temporary_x002F_Permanent_x002F_Frozen_x0020_Record">
      <xsd:simpleType>
        <xsd:restriction base="dms:Choice">
          <xsd:enumeration value="Temporary"/>
          <xsd:enumeration value="Permanent"/>
          <xsd:enumeration value="Frozen"/>
          <xsd:enumeration value="Duplicate"/>
        </xsd:restriction>
      </xsd:simpleType>
    </xsd:element>
    <xsd:element name="Retention_x0020_Period" ma:index="8" nillable="true" ma:displayName="Retention Period" ma:format="Dropdown" ma:internalName="Retention_x0020_Period">
      <xsd:simpleType>
        <xsd:restriction base="dms:Choice">
          <xsd:enumeration value="6 calendar years"/>
          <xsd:enumeration value="10 calendar years"/>
          <xsd:enumeration value="Frozen"/>
          <xsd:enumeration value="Permanent"/>
        </xsd:restriction>
      </xsd:simpleType>
    </xsd:element>
    <xsd:element name="Model_x0020_or_x0020_Project" ma:index="9" nillable="true" ma:displayName="Model or Project" ma:format="Dropdown" ma:internalName="Model_x0020_or_x0020_Project">
      <xsd:simpleType>
        <xsd:restriction base="dms:Choice">
          <xsd:enumeration value="Accountable Health Communities (AHC)"/>
          <xsd:enumeration value="ACO Investment Model"/>
          <xsd:enumeration value="Advance Payment ACO"/>
          <xsd:enumeration value="Bundled Payment for Care Improvement (BPCI) Model 1"/>
          <xsd:enumeration value="Bundled Payment for Care Improvement (BPCI) Model 2"/>
          <xsd:enumeration value="Bundled Payment for Care Improvement (BPCI) Model 3"/>
          <xsd:enumeration value="Bundled Payment for Care Improvement (BPCI) Model 4"/>
          <xsd:enumeration value="Community Based Care Transitions Program Demonstration"/>
          <xsd:enumeration value="Comprehensive Care for Joint Replacement (CCJR)"/>
          <xsd:enumeration value="Comprehensive ESRD Care (CEC)"/>
          <xsd:enumeration value="Comprehensive Primary Care (CPC) Initiative"/>
          <xsd:enumeration value="Financial Alignment Initiative (FAI)"/>
          <xsd:enumeration value="Frontier Community Health Integration Program (F-CHIP)"/>
          <xsd:enumeration value="Graduate Nursing Education Demonstration"/>
          <xsd:enumeration value="Health Care Innovation Awards (HCIA), Round 1"/>
          <xsd:enumeration value="Health Care Innovation Awards (HCIA), Round 2"/>
          <xsd:enumeration value="Home Health Value-Based Purchasing Model"/>
          <xsd:enumeration value="Independence at Home Demonstration"/>
          <xsd:enumeration value="Initiative to Reduce Preventable Hospitalizations Among Nursing Facility Residents"/>
          <xsd:enumeration value="Intravenous Immune Globulin (IVIG) Demonstration"/>
          <xsd:enumeration value="Maryland All-Payer Hospital  Model"/>
          <xsd:enumeration value="Medicaid Incentives for Prevention of Chronic Diseases Demonstration"/>
          <xsd:enumeration value="Medicare Advantage Value-based Insurance Design"/>
          <xsd:enumeration value="Medicare Care Choices Model (MCCM)"/>
          <xsd:enumeration value="Medicare Health Care Quality Demonstration-- Meridian"/>
          <xsd:enumeration value="Medicare Prior Authorization Models:  Non-Emergent Hyperbaric Oxygen Therapy"/>
          <xsd:enumeration value="Medicare Prior Authorization Models:  Repetitive Scheduled Non-Emergent Ambulance Transport"/>
          <xsd:enumeration value="Million Hearts Initiative"/>
          <xsd:enumeration value="Million Hearts: Cardiovascular Risk Reduction Model"/>
          <xsd:enumeration value="Multi-Payer Advanced Primary Care Practice (MAPCP) Demonstration"/>
          <xsd:enumeration value="Next Generation ACO Model"/>
          <xsd:enumeration value="Oncology Care Model (OCM)"/>
          <xsd:enumeration value="Part D Enhanced Medication Therapy Management Model"/>
          <xsd:enumeration value="Partnership for Patients - Round 2"/>
          <xsd:enumeration value="Pioneer ACO"/>
          <xsd:enumeration value="Rural Community Hospital Demonstration"/>
          <xsd:enumeration value="SIM Test State - Arkansas"/>
          <xsd:enumeration value="SIM Test State - Maine"/>
          <xsd:enumeration value="SIM Test State - Massachusetts"/>
          <xsd:enumeration value="SIM Test State - Oregon"/>
          <xsd:enumeration value="SIM Test State - Vermont"/>
          <xsd:enumeration value="State Innovation Models -Round 1"/>
          <xsd:enumeration value="State Innovation Models -Round 2"/>
          <xsd:enumeration value="Strong Start Strategy 2"/>
          <xsd:enumeration value="Transforming Clinical Practice Initiative (TCPI)"/>
          <xsd:enumeration value="Acute Care Episode (ACE) Demonstration"/>
          <xsd:enumeration value="Cancer Prevention Treatment Demonstration"/>
          <xsd:enumeration value="Care Management for High Cost Beneficiaries Demonstration"/>
          <xsd:enumeration value="Electronic Health Records (EHR)-Demonstration"/>
          <xsd:enumeration value="Federally Qualified Health Center Advanced Primary Care Practice Demonstration"/>
          <xsd:enumeration value="For-Profit PACE Demonstration"/>
          <xsd:enumeration value="Frontier Extended Stay Clinic Demonstration"/>
          <xsd:enumeration value="Medicaid Emergency Psychiatric Hospital Demonstration"/>
          <xsd:enumeration value="Medicare Coordinated Care Demonstration/ Health Quality Partners"/>
          <xsd:enumeration value="Medicare Health Care Quality-   NC-CCN"/>
          <xsd:enumeration value="Medicare Health Care Quality Demonstration -- Gundersen-Lutheran"/>
          <xsd:enumeration value="Medicare Health Care Quality- Indianapolis Health Information Exchange (IHIE)"/>
          <xsd:enumeration value="Medicare Hospital Gainsharing Demonstration"/>
          <xsd:enumeration value="Medicare Imaging Demonstration (Appropriate Use of Imaging Services-Demonstration)"/>
          <xsd:enumeration value="Medicare Low Vision Rehabilitation Demonstration"/>
          <xsd:enumeration value="Medicare Physician Group Practice Transition-Demonstration"/>
          <xsd:enumeration value="Nursing Home Value Based Purchasing Demonstration"/>
          <xsd:enumeration value="Partnership for Patients - Round 1"/>
          <xsd:enumeration value="Physician Hospital Collaboration"/>
          <xsd:enumeration value="Senior Risk Reduction Demonstration"/>
          <xsd:enumeration value="Skilled Nursing Facility (SNF) Home Health Agency (HHA) Value Based Purchasing"/>
          <xsd:enumeration value="Thomson Contract Chiropractic Services"/>
          <xsd:enumeration value="Treatment of Certain Complex Diagnostic Laboratory Tests Demonstration"/>
        </xsd:restriction>
      </xsd:simpleType>
    </xsd:element>
    <xsd:element name="CMMI_x0020_Group" ma:index="10" nillable="true" ma:displayName="CMMI Group" ma:format="Dropdown" ma:internalName="CMMI_x0020_Group">
      <xsd:simpleType>
        <xsd:restriction base="dms:Choice">
          <xsd:enumeration value="Business Services Group (BSG)"/>
          <xsd:enumeration value="Learning &amp; Diffusion Group (LDG)"/>
          <xsd:enumeration value="Medicare Demonstrations Program Group (MDPG)"/>
          <xsd:enumeration value="Patient Care Models Group (PCMG)"/>
          <xsd:enumeration value="Policy &amp; Programs Group (PPG)"/>
          <xsd:enumeration value="Prevention &amp; Population Health Group (PCHMG)"/>
          <xsd:enumeration value="Research &amp; Rapid Cycle Evaluation Group (RREG)"/>
          <xsd:enumeration value="Seamless Care Models Group (SCMG)"/>
          <xsd:enumeration value="State Innovation Groups (SIG)"/>
          <xsd:enumeration value="Center for Program Integrity (CPI)"/>
          <xsd:enumeration value="Center of Clinical Standards &amp; Quality (CCSQ)"/>
          <xsd:enumeration value="Federal Coordinated Healthcare Office (FCHCO)"/>
        </xsd:restriction>
      </xsd:simpleType>
    </xsd:element>
    <xsd:element name="Archive" ma:index="11" nillable="true" ma:displayName="Archive" ma:default="No" ma:format="Dropdown" ma:internalName="Archive">
      <xsd:simpleType>
        <xsd:restriction base="dms:Choice">
          <xsd:enumeration value="No"/>
          <xsd:enumeration value="Y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b4d65-22b4-45c8-a4d0-30600de488c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 (Do not use)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MMI_x0020_Group xmlns="b5c30c5a-817e-47fa-84d6-e9536c2e16e0" xsi:nil="true"/>
    <Record_x0020_Description xmlns="b5c30c5a-817e-47fa-84d6-e9536c2e16e0" xsi:nil="true"/>
    <Functional_x0020_Area xmlns="b5c30c5a-817e-47fa-84d6-e9536c2e16e0" xsi:nil="true"/>
    <Model_x0020_or_x0020_Project xmlns="b5c30c5a-817e-47fa-84d6-e9536c2e16e0" xsi:nil="true"/>
    <_Status xmlns="http://schemas.microsoft.com/sharepoint/v3/fields">Not Started</_Status>
    <Temporary_x002f_Permanent_x002f_Frozen_x0020_Record xmlns="b5c30c5a-817e-47fa-84d6-e9536c2e16e0" xsi:nil="true"/>
    <Retention_x0020_Period xmlns="b5c30c5a-817e-47fa-84d6-e9536c2e16e0" xsi:nil="true"/>
    <Archive xmlns="b5c30c5a-817e-47fa-84d6-e9536c2e16e0">No</Archive>
  </documentManagement>
</p:properties>
</file>

<file path=customXml/itemProps1.xml><?xml version="1.0" encoding="utf-8"?>
<ds:datastoreItem xmlns:ds="http://schemas.openxmlformats.org/officeDocument/2006/customXml" ds:itemID="{2BE27D1B-5379-4E03-B7C2-A24292F43D46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11A3FAE2-4280-4142-8C7C-A4C9C96643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EBE4A9-E9BD-48C8-AE38-D749F1447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b5c30c5a-817e-47fa-84d6-e9536c2e16e0"/>
    <ds:schemaRef ds:uri="0bcb4d65-22b4-45c8-a4d0-30600de488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A142577-B527-4C78-BD78-C35C54059BD0}">
  <ds:schemaRefs>
    <ds:schemaRef ds:uri="http://schemas.microsoft.com/office/2006/documentManagement/types"/>
    <ds:schemaRef ds:uri="http://schemas.microsoft.com/office/infopath/2007/PartnerControls"/>
    <ds:schemaRef ds:uri="0bcb4d65-22b4-45c8-a4d0-30600de488c1"/>
    <ds:schemaRef ds:uri="http://purl.org/dc/elements/1.1/"/>
    <ds:schemaRef ds:uri="http://schemas.microsoft.com/office/2006/metadata/properties"/>
    <ds:schemaRef ds:uri="b5c30c5a-817e-47fa-84d6-e9536c2e16e0"/>
    <ds:schemaRef ds:uri="http://purl.org/dc/terms/"/>
    <ds:schemaRef ds:uri="http://schemas.openxmlformats.org/package/2006/metadata/core-properties"/>
    <ds:schemaRef ds:uri="http://schemas.microsoft.com/sharepoint/v3/field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</vt:lpstr>
      <vt:lpstr>Year 1</vt:lpstr>
      <vt:lpstr>Year 2</vt:lpstr>
      <vt:lpstr>Year 3</vt:lpstr>
      <vt:lpstr>Region_List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Stein, Lee R</dc:creator>
  <cp:lastModifiedBy>ANDREW RUSHTON</cp:lastModifiedBy>
  <cp:lastPrinted>2020-12-14T16:47:28Z</cp:lastPrinted>
  <dcterms:created xsi:type="dcterms:W3CDTF">2020-10-08T15:09:21Z</dcterms:created>
  <dcterms:modified xsi:type="dcterms:W3CDTF">2021-01-15T16:24:16Z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0x0101004454AFE88950724B83A6953226BA2DA9</vt:lpwstr>
  </property>
  <property fmtid="{D5CDD505-2E9C-101B-9397-08002B2CF9AE}" pid="3" name="_dlc_DocIdItemGuid">
    <vt:lpwstr>c2eb5ec3-26b3-44a0-b4ea-2ac6eaeeb838</vt:lpwstr>
  </property>
</Properties>
</file>