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December 2016_DataandReports_Page\"/>
    </mc:Choice>
  </mc:AlternateContent>
  <bookViews>
    <workbookView xWindow="0" yWindow="0" windowWidth="23040" windowHeight="9396" tabRatio="752" activeTab="2"/>
  </bookViews>
  <sheets>
    <sheet name="Pymt Summary DEC 2016 &amp; PTD " sheetId="69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DEC 2016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52511"/>
</workbook>
</file>

<file path=xl/calcChain.xml><?xml version="1.0" encoding="utf-8"?>
<calcChain xmlns="http://schemas.openxmlformats.org/spreadsheetml/2006/main">
  <c r="G15" i="69" l="1"/>
  <c r="G16" i="69" s="1"/>
  <c r="F15" i="69"/>
  <c r="F16" i="69" s="1"/>
  <c r="E15" i="69"/>
  <c r="E16" i="69" s="1"/>
  <c r="D15" i="69"/>
  <c r="D16" i="69" s="1"/>
  <c r="G14" i="69"/>
  <c r="F14" i="69"/>
  <c r="E14" i="69"/>
  <c r="D14" i="69"/>
  <c r="G12" i="69"/>
  <c r="F12" i="69"/>
  <c r="E12" i="69"/>
  <c r="D12" i="69"/>
  <c r="G8" i="69"/>
  <c r="G9" i="69" s="1"/>
  <c r="G17" i="69" s="1"/>
  <c r="F8" i="69"/>
  <c r="F9" i="69" s="1"/>
  <c r="F17" i="69" s="1"/>
  <c r="E8" i="69"/>
  <c r="E9" i="69" s="1"/>
  <c r="E17" i="69" s="1"/>
  <c r="D8" i="69"/>
  <c r="D9" i="69" s="1"/>
  <c r="D17" i="69" s="1"/>
  <c r="G7" i="69"/>
  <c r="F7" i="69"/>
  <c r="E7" i="69"/>
  <c r="D7" i="69"/>
  <c r="G5" i="69"/>
  <c r="F5" i="69"/>
  <c r="E5" i="69"/>
  <c r="D5" i="69"/>
  <c r="O14" i="5" l="1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<sst xmlns="http://schemas.openxmlformats.org/spreadsheetml/2006/main" count="1321" uniqueCount="110">
  <si>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</si>
  <si>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</si>
  <si>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</si>
  <si>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</si>
  <si>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</si>
  <si>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</si>
  <si>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</si>
  <si>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</si>
  <si>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</si>
  <si>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</si>
  <si>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</si>
  <si>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</si>
  <si>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</si>
  <si>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</si>
  <si>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</si>
  <si>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</si>
  <si>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</si>
  <si>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</si>
  <si>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</si>
  <si>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</si>
  <si>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</si>
  <si>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</si>
  <si>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</si>
  <si>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</si>
  <si>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</si>
  <si>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</si>
  <si>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</si>
  <si>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</si>
  <si>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</si>
  <si>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</si>
  <si>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</si>
  <si>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</si>
  <si>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</si>
  <si>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</si>
  <si>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</si>
  <si>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</si>
  <si>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</si>
  <si>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</si>
  <si>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</si>
  <si>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</si>
  <si>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</si>
  <si>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</si>
  <si>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</si>
  <si>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</si>
  <si>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</si>
  <si>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</si>
  <si>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</si>
  <si>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</si>
  <si>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</si>
  <si>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</si>
  <si>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</si>
  <si>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</si>
  <si>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</si>
  <si>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</si>
  <si>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</si>
  <si>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</si>
  <si>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</si>
  <si>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</si>
  <si>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</si>
  <si>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</si>
  <si>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</si>
  <si>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</si>
  <si>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</si>
  <si>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</si>
  <si>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</si>
  <si>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</si>
  <si>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</si>
  <si>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</si>
  <si>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</si>
  <si>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</si>
  <si>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</si>
  <si>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</si>
  <si>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</si>
  <si>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</si>
  <si>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</si>
  <si>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</si>
  <si>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</si>
  <si>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</si>
  <si>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</si>
  <si>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</si>
  <si>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</si>
  <si>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</si>
  <si>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</si>
  <si>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</si>
  <si>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</si>
  <si>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</si>
  <si>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</si>
  <si>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</si>
  <si>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</si>
  <si>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</si>
  <si>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</si>
  <si>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</si>
  <si>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</si>
  <si>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</si>
  <si>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</si>
  <si>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</si>
  <si>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</si>
  <si>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</si>
  <si>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</si>
  <si>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</si>
  <si>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</si>
  <si>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</si>
  <si>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</si>
  <si>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</si>
  <si>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</si>
  <si>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 xml:space="preserve">2014 </t>
    </r>
    <r>
      <rPr>
        <i/>
        <u val="singleAccounting"/>
        <sz val="9"/>
        <rFont val="Calibri"/>
        <family val="2"/>
        <scheme val="minor"/>
      </rPr>
      <t>and 2015</t>
    </r>
    <r>
      <rPr>
        <i/>
        <sz val="9"/>
        <rFont val="Calibri"/>
        <family val="2"/>
        <scheme val="minor"/>
      </rPr>
      <t xml:space="preserve"> payments)</t>
    </r>
  </si>
  <si>
    <t># 15,796</t>
  </si>
  <si>
    <t xml:space="preserve"> (includes 2011,2012,2013, 2014 and 2015 payments)</t>
  </si>
  <si>
    <t xml:space="preserve">  DECEMBER 2016</t>
  </si>
  <si>
    <t>#167,900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</si>
</sst>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u val="singleAccounting"/>
      <sz val="9"/>
      <name val="Calibri"/>
      <family val="2"/>
      <scheme val="minor"/>
    </font>
    <font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462343890.63000011</c:v>
                </c:pt>
                <c:pt idx="1">
                  <c:v>27389571.369999986</c:v>
                </c:pt>
                <c:pt idx="2">
                  <c:v>0</c:v>
                </c:pt>
                <c:pt idx="3">
                  <c:v>396040366.80000031</c:v>
                </c:pt>
                <c:pt idx="4">
                  <c:v>277024913.04999971</c:v>
                </c:pt>
                <c:pt idx="5">
                  <c:v>1769341465.709996</c:v>
                </c:pt>
                <c:pt idx="6">
                  <c:v>331678307.00000006</c:v>
                </c:pt>
                <c:pt idx="7">
                  <c:v>269816917.22999978</c:v>
                </c:pt>
                <c:pt idx="8">
                  <c:v>58886469.600000024</c:v>
                </c:pt>
                <c:pt idx="9">
                  <c:v>49871367.169999979</c:v>
                </c:pt>
                <c:pt idx="10">
                  <c:v>361020</c:v>
                </c:pt>
                <c:pt idx="11">
                  <c:v>1522362397.5899954</c:v>
                </c:pt>
                <c:pt idx="12">
                  <c:v>653536321.64000082</c:v>
                </c:pt>
                <c:pt idx="13">
                  <c:v>1255267.83</c:v>
                </c:pt>
                <c:pt idx="14">
                  <c:v>73884464.109999999</c:v>
                </c:pt>
                <c:pt idx="15">
                  <c:v>91282999.640000001</c:v>
                </c:pt>
                <c:pt idx="16">
                  <c:v>1076539387.1399989</c:v>
                </c:pt>
                <c:pt idx="17">
                  <c:v>578266356.87000048</c:v>
                </c:pt>
                <c:pt idx="18">
                  <c:v>348991022.12999928</c:v>
                </c:pt>
                <c:pt idx="19">
                  <c:v>332275704.48999953</c:v>
                </c:pt>
                <c:pt idx="20">
                  <c:v>382371356.48999983</c:v>
                </c:pt>
                <c:pt idx="21">
                  <c:v>415479628.30999988</c:v>
                </c:pt>
                <c:pt idx="22">
                  <c:v>112769516.52000009</c:v>
                </c:pt>
                <c:pt idx="23">
                  <c:v>43720</c:v>
                </c:pt>
                <c:pt idx="24">
                  <c:v>422319980.90000033</c:v>
                </c:pt>
                <c:pt idx="25">
                  <c:v>633441600.39000237</c:v>
                </c:pt>
                <c:pt idx="26">
                  <c:v>864820194.44000053</c:v>
                </c:pt>
                <c:pt idx="27">
                  <c:v>543282066.70000052</c:v>
                </c:pt>
                <c:pt idx="28">
                  <c:v>297460861.15999985</c:v>
                </c:pt>
                <c:pt idx="29">
                  <c:v>602090754.20000088</c:v>
                </c:pt>
                <c:pt idx="30">
                  <c:v>102725788.38000008</c:v>
                </c:pt>
                <c:pt idx="31">
                  <c:v>217700920.74999991</c:v>
                </c:pt>
                <c:pt idx="32">
                  <c:v>134331553.44999996</c:v>
                </c:pt>
                <c:pt idx="33">
                  <c:v>140376567.78999993</c:v>
                </c:pt>
                <c:pt idx="34">
                  <c:v>652825566.98000014</c:v>
                </c:pt>
                <c:pt idx="35">
                  <c:v>121423569.01000002</c:v>
                </c:pt>
                <c:pt idx="36">
                  <c:v>1249226750.1300035</c:v>
                </c:pt>
                <c:pt idx="37">
                  <c:v>718642785.28999925</c:v>
                </c:pt>
                <c:pt idx="38">
                  <c:v>87029581.549999967</c:v>
                </c:pt>
                <c:pt idx="39">
                  <c:v>0</c:v>
                </c:pt>
                <c:pt idx="40">
                  <c:v>1042183896.3399978</c:v>
                </c:pt>
                <c:pt idx="41">
                  <c:v>361722547.57000005</c:v>
                </c:pt>
                <c:pt idx="42">
                  <c:v>296213649.41000026</c:v>
                </c:pt>
                <c:pt idx="43">
                  <c:v>144761.19</c:v>
                </c:pt>
                <c:pt idx="44">
                  <c:v>1211956825.0300004</c:v>
                </c:pt>
                <c:pt idx="45">
                  <c:v>10421606.440000005</c:v>
                </c:pt>
                <c:pt idx="46">
                  <c:v>72764797.580000013</c:v>
                </c:pt>
                <c:pt idx="47">
                  <c:v>372102518.94999999</c:v>
                </c:pt>
                <c:pt idx="48">
                  <c:v>109110544.21999989</c:v>
                </c:pt>
                <c:pt idx="49">
                  <c:v>572667827.25000048</c:v>
                </c:pt>
                <c:pt idx="50">
                  <c:v>1627171027.999999</c:v>
                </c:pt>
                <c:pt idx="51">
                  <c:v>162877814.76999998</c:v>
                </c:pt>
                <c:pt idx="52">
                  <c:v>58603020.089999966</c:v>
                </c:pt>
                <c:pt idx="53">
                  <c:v>1027946.2899999998</c:v>
                </c:pt>
                <c:pt idx="54">
                  <c:v>633547762.16999996</c:v>
                </c:pt>
                <c:pt idx="55">
                  <c:v>442602729.40000004</c:v>
                </c:pt>
                <c:pt idx="56">
                  <c:v>188907551.19</c:v>
                </c:pt>
                <c:pt idx="57">
                  <c:v>595312598.1400007</c:v>
                </c:pt>
                <c:pt idx="58">
                  <c:v>48848641.360000007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170182897.74000001</c:v>
                </c:pt>
                <c:pt idx="1">
                  <c:v>49773655</c:v>
                </c:pt>
                <c:pt idx="2">
                  <c:v>5375515.9100000001</c:v>
                </c:pt>
                <c:pt idx="3">
                  <c:v>261326710.48000005</c:v>
                </c:pt>
                <c:pt idx="4">
                  <c:v>105301585.10999995</c:v>
                </c:pt>
                <c:pt idx="5">
                  <c:v>1246205882.3200004</c:v>
                </c:pt>
                <c:pt idx="6">
                  <c:v>170244426</c:v>
                </c:pt>
                <c:pt idx="7">
                  <c:v>102446123.81999999</c:v>
                </c:pt>
                <c:pt idx="8">
                  <c:v>37687568.299999982</c:v>
                </c:pt>
                <c:pt idx="9">
                  <c:v>21530880</c:v>
                </c:pt>
                <c:pt idx="10">
                  <c:v>0</c:v>
                </c:pt>
                <c:pt idx="11">
                  <c:v>528990961.49000001</c:v>
                </c:pt>
                <c:pt idx="12">
                  <c:v>290038083.81999987</c:v>
                </c:pt>
                <c:pt idx="13">
                  <c:v>1621185.82</c:v>
                </c:pt>
                <c:pt idx="14">
                  <c:v>43836875</c:v>
                </c:pt>
                <c:pt idx="15">
                  <c:v>49678170</c:v>
                </c:pt>
                <c:pt idx="16">
                  <c:v>542887790.57999969</c:v>
                </c:pt>
                <c:pt idx="17">
                  <c:v>220294159.87999997</c:v>
                </c:pt>
                <c:pt idx="18">
                  <c:v>133361904</c:v>
                </c:pt>
                <c:pt idx="19">
                  <c:v>88570537.809999958</c:v>
                </c:pt>
                <c:pt idx="20">
                  <c:v>232315652.65000004</c:v>
                </c:pt>
                <c:pt idx="21">
                  <c:v>279638724.73999983</c:v>
                </c:pt>
                <c:pt idx="22">
                  <c:v>130377735.45999999</c:v>
                </c:pt>
                <c:pt idx="23">
                  <c:v>0</c:v>
                </c:pt>
                <c:pt idx="24">
                  <c:v>179005448.5</c:v>
                </c:pt>
                <c:pt idx="25">
                  <c:v>304894051.44999987</c:v>
                </c:pt>
                <c:pt idx="26">
                  <c:v>335592869</c:v>
                </c:pt>
                <c:pt idx="27">
                  <c:v>206800234.43000004</c:v>
                </c:pt>
                <c:pt idx="28">
                  <c:v>191216841</c:v>
                </c:pt>
                <c:pt idx="29">
                  <c:v>254461293</c:v>
                </c:pt>
                <c:pt idx="30">
                  <c:v>40493243</c:v>
                </c:pt>
                <c:pt idx="31">
                  <c:v>73929853.669999987</c:v>
                </c:pt>
                <c:pt idx="32">
                  <c:v>50766688.220000021</c:v>
                </c:pt>
                <c:pt idx="33">
                  <c:v>13852802.989999998</c:v>
                </c:pt>
                <c:pt idx="34">
                  <c:v>194235691.45999995</c:v>
                </c:pt>
                <c:pt idx="35">
                  <c:v>106798680</c:v>
                </c:pt>
                <c:pt idx="36">
                  <c:v>787330520.21999991</c:v>
                </c:pt>
                <c:pt idx="37">
                  <c:v>300554435.16000015</c:v>
                </c:pt>
                <c:pt idx="38">
                  <c:v>22387294.269999996</c:v>
                </c:pt>
                <c:pt idx="39">
                  <c:v>1764297.7</c:v>
                </c:pt>
                <c:pt idx="40">
                  <c:v>449088668.29999977</c:v>
                </c:pt>
                <c:pt idx="41">
                  <c:v>200345681.01999992</c:v>
                </c:pt>
                <c:pt idx="42">
                  <c:v>151913889.86999995</c:v>
                </c:pt>
                <c:pt idx="43">
                  <c:v>0</c:v>
                </c:pt>
                <c:pt idx="44">
                  <c:v>391615691.98000056</c:v>
                </c:pt>
                <c:pt idx="45">
                  <c:v>124095979</c:v>
                </c:pt>
                <c:pt idx="46">
                  <c:v>34860235.800000012</c:v>
                </c:pt>
                <c:pt idx="47">
                  <c:v>151713830.24999997</c:v>
                </c:pt>
                <c:pt idx="48">
                  <c:v>48432934.079999991</c:v>
                </c:pt>
                <c:pt idx="49">
                  <c:v>258411796.99000001</c:v>
                </c:pt>
                <c:pt idx="50">
                  <c:v>803823428.58999968</c:v>
                </c:pt>
                <c:pt idx="51">
                  <c:v>80520371</c:v>
                </c:pt>
                <c:pt idx="52">
                  <c:v>48844749.350000001</c:v>
                </c:pt>
                <c:pt idx="53">
                  <c:v>1728753.12</c:v>
                </c:pt>
                <c:pt idx="54">
                  <c:v>169360296.99000013</c:v>
                </c:pt>
                <c:pt idx="55">
                  <c:v>322732800</c:v>
                </c:pt>
                <c:pt idx="56">
                  <c:v>96227309.659999996</c:v>
                </c:pt>
                <c:pt idx="57">
                  <c:v>240765785.65000001</c:v>
                </c:pt>
                <c:pt idx="58">
                  <c:v>20873466.149999999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78617152"/>
        <c:axId val="378617936"/>
        <c:axId val="0"/>
      </c:bar3DChart>
      <c:catAx>
        <c:axId val="378617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378617936"/>
        <c:crosses val="autoZero"/>
        <c:auto val="1"/>
        <c:lblAlgn val="ctr"/>
        <c:lblOffset val="100"/>
        <c:noMultiLvlLbl val="0"/>
      </c:catAx>
      <c:valAx>
        <c:axId val="378617936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37861715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ayout>
        <c:manualLayout>
          <c:xMode val="edge"/>
          <c:yMode val="edge"/>
          <c:x val="0.35551724046719918"/>
          <c:y val="3.7009809926532827E-2"/>
          <c:w val="0.27258376147579028"/>
          <c:h val="0.10069007390246637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December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121920</xdr:rowOff>
    </xdr:from>
    <xdr:to>
      <xdr:col>12</xdr:col>
      <xdr:colOff>625476</xdr:colOff>
      <xdr:row>44</xdr:row>
      <xdr:rowOff>115933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Layout" topLeftCell="C1" zoomScaleNormal="100" workbookViewId="0">
      <selection activeCell="F25" sqref="F25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108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325</v>
      </c>
      <c r="E3" s="121">
        <v>2673593.2799999998</v>
      </c>
      <c r="F3" s="120">
        <v>905924</v>
      </c>
      <c r="G3" s="121">
        <v>9210794074.7499466</v>
      </c>
    </row>
    <row r="4" spans="1:10" x14ac:dyDescent="0.3">
      <c r="A4" s="207"/>
      <c r="B4" s="215"/>
      <c r="C4" s="197" t="s">
        <v>4</v>
      </c>
      <c r="D4" s="175">
        <v>0</v>
      </c>
      <c r="E4" s="176">
        <v>87591.26</v>
      </c>
      <c r="F4" s="175">
        <v>830</v>
      </c>
      <c r="G4" s="176">
        <v>793454140.4300009</v>
      </c>
    </row>
    <row r="5" spans="1:10" x14ac:dyDescent="0.3">
      <c r="A5" s="207"/>
      <c r="B5" s="216"/>
      <c r="C5" s="177" t="s">
        <v>71</v>
      </c>
      <c r="D5" s="178">
        <f>SUM(D3:D4)</f>
        <v>325</v>
      </c>
      <c r="E5" s="179">
        <f>SUM(E3:E4)</f>
        <v>2761184.5399999996</v>
      </c>
      <c r="F5" s="178">
        <f>SUM(F3:F4)</f>
        <v>906754</v>
      </c>
      <c r="G5" s="179">
        <f>SUM(G3:G4)</f>
        <v>10004248215.179947</v>
      </c>
    </row>
    <row r="6" spans="1:10" x14ac:dyDescent="0.3">
      <c r="A6" s="207"/>
      <c r="B6" s="217" t="s">
        <v>72</v>
      </c>
      <c r="C6" s="180" t="s">
        <v>4</v>
      </c>
      <c r="D6" s="175">
        <v>2</v>
      </c>
      <c r="E6" s="176">
        <v>15104163.600000005</v>
      </c>
      <c r="F6" s="175">
        <v>13308</v>
      </c>
      <c r="G6" s="176">
        <v>13823450822.650051</v>
      </c>
    </row>
    <row r="7" spans="1:10" x14ac:dyDescent="0.3">
      <c r="A7" s="207"/>
      <c r="B7" s="218"/>
      <c r="C7" s="181" t="s">
        <v>71</v>
      </c>
      <c r="D7" s="178">
        <f>SUM(D6)</f>
        <v>2</v>
      </c>
      <c r="E7" s="179">
        <f>SUM(E6)</f>
        <v>15104163.600000005</v>
      </c>
      <c r="F7" s="178">
        <f>SUM(F6)</f>
        <v>13308</v>
      </c>
      <c r="G7" s="179">
        <f>SUM(G6)</f>
        <v>13823450822.650051</v>
      </c>
    </row>
    <row r="8" spans="1:10" x14ac:dyDescent="0.3">
      <c r="A8" s="207"/>
      <c r="B8" s="203"/>
      <c r="C8" s="182" t="s">
        <v>73</v>
      </c>
      <c r="D8" s="183">
        <f>SUM(D4,D6)</f>
        <v>2</v>
      </c>
      <c r="E8" s="184">
        <f>SUM(E4,E6)</f>
        <v>15191754.860000005</v>
      </c>
      <c r="F8" s="183">
        <f>SUM(F4,F6)</f>
        <v>14138</v>
      </c>
      <c r="G8" s="184">
        <f>SUM(G4,G6)</f>
        <v>14616904963.080051</v>
      </c>
    </row>
    <row r="9" spans="1:10" x14ac:dyDescent="0.3">
      <c r="A9" s="207"/>
      <c r="B9" s="213" t="s">
        <v>71</v>
      </c>
      <c r="C9" s="213"/>
      <c r="D9" s="186">
        <f>SUM(D3,D8)</f>
        <v>327</v>
      </c>
      <c r="E9" s="185">
        <f>SUM(E3,E8)</f>
        <v>17865348.140000004</v>
      </c>
      <c r="F9" s="186">
        <f>SUM(F3,F8)</f>
        <v>920062</v>
      </c>
      <c r="G9" s="187">
        <f>SUM(G3,G8)</f>
        <v>23827699037.829998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4568</v>
      </c>
      <c r="E10" s="190">
        <v>55878975.090000026</v>
      </c>
      <c r="F10" s="191">
        <v>327801</v>
      </c>
      <c r="G10" s="192">
        <v>5045062549.6800041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4</v>
      </c>
      <c r="E11" s="190">
        <v>2482247.23</v>
      </c>
      <c r="F11" s="191">
        <v>338</v>
      </c>
      <c r="G11" s="192">
        <v>451255155.87000024</v>
      </c>
    </row>
    <row r="12" spans="1:10" x14ac:dyDescent="0.3">
      <c r="A12" s="207"/>
      <c r="B12" s="210"/>
      <c r="C12" s="177" t="s">
        <v>71</v>
      </c>
      <c r="D12" s="178">
        <f>SUM(D10:D11)</f>
        <v>4572</v>
      </c>
      <c r="E12" s="179">
        <f>SUM(E10:E11)</f>
        <v>58361222.320000023</v>
      </c>
      <c r="F12" s="178">
        <f>SUM(F10:F11)</f>
        <v>328139</v>
      </c>
      <c r="G12" s="179">
        <f>SUM(G10:G11)</f>
        <v>5496317705.550004</v>
      </c>
    </row>
    <row r="13" spans="1:10" x14ac:dyDescent="0.3">
      <c r="A13" s="207"/>
      <c r="B13" s="211" t="s">
        <v>72</v>
      </c>
      <c r="C13" s="193" t="s">
        <v>4</v>
      </c>
      <c r="D13" s="191">
        <v>28</v>
      </c>
      <c r="E13" s="192">
        <v>7372580.6100000003</v>
      </c>
      <c r="F13" s="191">
        <v>11619</v>
      </c>
      <c r="G13" s="192">
        <v>5874809232.2499933</v>
      </c>
    </row>
    <row r="14" spans="1:10" x14ac:dyDescent="0.3">
      <c r="A14" s="207"/>
      <c r="B14" s="212"/>
      <c r="C14" s="177" t="s">
        <v>71</v>
      </c>
      <c r="D14" s="178">
        <f>SUM(D13)</f>
        <v>28</v>
      </c>
      <c r="E14" s="179">
        <f>SUM(E13)</f>
        <v>7372580.6100000003</v>
      </c>
      <c r="F14" s="178">
        <f>SUM(F13)</f>
        <v>11619</v>
      </c>
      <c r="G14" s="179">
        <f>SUM(G13)</f>
        <v>5874809232.2499933</v>
      </c>
    </row>
    <row r="15" spans="1:10" x14ac:dyDescent="0.3">
      <c r="A15" s="207"/>
      <c r="B15" s="202"/>
      <c r="C15" s="194" t="s">
        <v>73</v>
      </c>
      <c r="D15" s="183">
        <f>SUM(D11,D13)</f>
        <v>32</v>
      </c>
      <c r="E15" s="184">
        <f>SUM(E11,E13)</f>
        <v>9854827.8399999999</v>
      </c>
      <c r="F15" s="183">
        <f>SUM(F11,F13)</f>
        <v>11957</v>
      </c>
      <c r="G15" s="184">
        <f>SUM(G11,G13)</f>
        <v>6326064388.1199932</v>
      </c>
    </row>
    <row r="16" spans="1:10" x14ac:dyDescent="0.3">
      <c r="A16" s="207"/>
      <c r="B16" s="213" t="s">
        <v>71</v>
      </c>
      <c r="C16" s="213"/>
      <c r="D16" s="186">
        <f>SUM(D10,D15)</f>
        <v>4600</v>
      </c>
      <c r="E16" s="185">
        <f>SUM(E10,E15)</f>
        <v>65733802.930000022</v>
      </c>
      <c r="F16" s="186">
        <f>SUM(F10,F15)</f>
        <v>339758</v>
      </c>
      <c r="G16" s="185">
        <f>SUM(G10,G15)</f>
        <v>11371126937.799997</v>
      </c>
    </row>
    <row r="17" spans="1:7" ht="25.2" customHeight="1" x14ac:dyDescent="0.3">
      <c r="A17" s="204" t="s">
        <v>75</v>
      </c>
      <c r="B17" s="204"/>
      <c r="C17" s="204"/>
      <c r="D17" s="195">
        <f>D9+D16</f>
        <v>4927</v>
      </c>
      <c r="E17" s="196">
        <f>E9+E16</f>
        <v>83599151.070000023</v>
      </c>
      <c r="F17" s="195">
        <f>F9+F16</f>
        <v>1259820</v>
      </c>
      <c r="G17" s="196">
        <f>G9+G16</f>
        <v>35198825975.629997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178761810</v>
      </c>
      <c r="E19" s="126" t="s">
        <v>107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106</v>
      </c>
      <c r="D20" s="26">
        <v>464242171.74000001</v>
      </c>
      <c r="E20" s="126" t="s">
        <v>105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4" fitToHeight="100" orientation="landscape" r:id="rId1"/>
  <headerFooter>
    <oddHeader xml:space="preserve">&amp;L
&amp;G
&amp;C&amp;"-,Bold"&amp;16&amp;UCombined Medicare and Medicaid Payment Summary&amp;14
&amp;"-,Regular"&amp;16&amp;UEstimate of Incentive Payments
DECEMBER 2016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zoomScaleNormal="100" workbookViewId="0">
      <selection activeCell="B3" sqref="B3:G61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4.6640625" style="18" customWidth="1"/>
    <col min="5" max="5" width="19.6640625" style="19" customWidth="1"/>
    <col min="6" max="6" width="14.6640625" customWidth="1"/>
    <col min="7" max="7" width="19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12286</v>
      </c>
      <c r="C3" s="107">
        <v>462343890.63000011</v>
      </c>
      <c r="D3" s="112">
        <v>3294</v>
      </c>
      <c r="E3" s="113">
        <v>170182897.74000001</v>
      </c>
      <c r="F3" s="100">
        <v>15580</v>
      </c>
      <c r="G3" s="101">
        <v>632526788.37000012</v>
      </c>
    </row>
    <row r="4" spans="1:7" ht="15.6" x14ac:dyDescent="0.3">
      <c r="A4" s="86" t="s">
        <v>6</v>
      </c>
      <c r="B4" s="98">
        <v>867</v>
      </c>
      <c r="C4" s="108">
        <v>27389571.369999986</v>
      </c>
      <c r="D4" s="99">
        <v>1812</v>
      </c>
      <c r="E4" s="114">
        <v>49773655</v>
      </c>
      <c r="F4" s="102">
        <v>2679</v>
      </c>
      <c r="G4" s="103">
        <v>77163226.36999999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5</v>
      </c>
      <c r="E5" s="114">
        <v>5375515.9100000001</v>
      </c>
      <c r="F5" s="102">
        <v>5</v>
      </c>
      <c r="G5" s="103">
        <v>5375515.9100000001</v>
      </c>
    </row>
    <row r="6" spans="1:7" ht="15.6" x14ac:dyDescent="0.3">
      <c r="A6" s="86" t="s">
        <v>7</v>
      </c>
      <c r="B6" s="98">
        <v>14949</v>
      </c>
      <c r="C6" s="108">
        <v>396040366.80000031</v>
      </c>
      <c r="D6" s="99">
        <v>5476</v>
      </c>
      <c r="E6" s="114">
        <v>261326710.48000005</v>
      </c>
      <c r="F6" s="102">
        <v>20425</v>
      </c>
      <c r="G6" s="103">
        <v>657367077.28000033</v>
      </c>
    </row>
    <row r="7" spans="1:7" ht="15.6" x14ac:dyDescent="0.3">
      <c r="A7" s="86" t="s">
        <v>8</v>
      </c>
      <c r="B7" s="98">
        <v>6956</v>
      </c>
      <c r="C7" s="108">
        <v>277024913.04999971</v>
      </c>
      <c r="D7" s="99">
        <v>3474</v>
      </c>
      <c r="E7" s="114">
        <v>105301585.10999995</v>
      </c>
      <c r="F7" s="102">
        <v>10430</v>
      </c>
      <c r="G7" s="103">
        <v>382326498.15999967</v>
      </c>
    </row>
    <row r="8" spans="1:7" ht="15.6" x14ac:dyDescent="0.3">
      <c r="A8" s="86" t="s">
        <v>9</v>
      </c>
      <c r="B8" s="98">
        <v>69924</v>
      </c>
      <c r="C8" s="108">
        <v>1769341465.709996</v>
      </c>
      <c r="D8" s="99">
        <v>33599</v>
      </c>
      <c r="E8" s="114">
        <v>1246205882.3200004</v>
      </c>
      <c r="F8" s="102">
        <v>103523</v>
      </c>
      <c r="G8" s="103">
        <v>3015547348.0299964</v>
      </c>
    </row>
    <row r="9" spans="1:7" ht="15.6" x14ac:dyDescent="0.3">
      <c r="A9" s="86" t="s">
        <v>10</v>
      </c>
      <c r="B9" s="98">
        <v>14537</v>
      </c>
      <c r="C9" s="108">
        <v>331678307.00000006</v>
      </c>
      <c r="D9" s="99">
        <v>5774</v>
      </c>
      <c r="E9" s="114">
        <v>170244426</v>
      </c>
      <c r="F9" s="102">
        <v>20311</v>
      </c>
      <c r="G9" s="103">
        <v>501922733.00000006</v>
      </c>
    </row>
    <row r="10" spans="1:7" ht="15.6" x14ac:dyDescent="0.3">
      <c r="A10" s="86" t="s">
        <v>11</v>
      </c>
      <c r="B10" s="98">
        <v>12373</v>
      </c>
      <c r="C10" s="108">
        <v>269816917.22999978</v>
      </c>
      <c r="D10" s="99">
        <v>3704</v>
      </c>
      <c r="E10" s="114">
        <v>102446123.81999999</v>
      </c>
      <c r="F10" s="102">
        <v>16077</v>
      </c>
      <c r="G10" s="103">
        <v>372263041.04999977</v>
      </c>
    </row>
    <row r="11" spans="1:7" ht="15.6" x14ac:dyDescent="0.3">
      <c r="A11" s="86" t="s">
        <v>12</v>
      </c>
      <c r="B11" s="98">
        <v>3390</v>
      </c>
      <c r="C11" s="108">
        <v>58886469.600000024</v>
      </c>
      <c r="D11" s="99">
        <v>1736</v>
      </c>
      <c r="E11" s="114">
        <v>37687568.299999982</v>
      </c>
      <c r="F11" s="102">
        <v>5126</v>
      </c>
      <c r="G11" s="103">
        <v>96574037.900000006</v>
      </c>
    </row>
    <row r="12" spans="1:7" ht="15.6" x14ac:dyDescent="0.3">
      <c r="A12" s="86" t="s">
        <v>13</v>
      </c>
      <c r="B12" s="98">
        <v>2875</v>
      </c>
      <c r="C12" s="108">
        <v>49871367.169999979</v>
      </c>
      <c r="D12" s="99">
        <v>236</v>
      </c>
      <c r="E12" s="114">
        <v>21530880</v>
      </c>
      <c r="F12" s="102">
        <v>3111</v>
      </c>
      <c r="G12" s="103">
        <v>71402247.169999987</v>
      </c>
    </row>
    <row r="13" spans="1:7" ht="15.6" x14ac:dyDescent="0.3">
      <c r="A13" s="96" t="s">
        <v>14</v>
      </c>
      <c r="B13" s="98">
        <v>35</v>
      </c>
      <c r="C13" s="108">
        <v>361020</v>
      </c>
      <c r="D13" s="99">
        <v>0</v>
      </c>
      <c r="E13" s="114">
        <v>0</v>
      </c>
      <c r="F13" s="102">
        <v>35</v>
      </c>
      <c r="G13" s="103">
        <v>361020</v>
      </c>
    </row>
    <row r="14" spans="1:7" ht="15.6" x14ac:dyDescent="0.3">
      <c r="A14" s="86" t="s">
        <v>15</v>
      </c>
      <c r="B14" s="98">
        <v>55761</v>
      </c>
      <c r="C14" s="108">
        <v>1522362397.5899954</v>
      </c>
      <c r="D14" s="99">
        <v>13704</v>
      </c>
      <c r="E14" s="114">
        <v>528990961.49000001</v>
      </c>
      <c r="F14" s="102">
        <v>69465</v>
      </c>
      <c r="G14" s="103">
        <v>2051353359.0799954</v>
      </c>
    </row>
    <row r="15" spans="1:7" ht="15.6" x14ac:dyDescent="0.3">
      <c r="A15" s="86" t="s">
        <v>16</v>
      </c>
      <c r="B15" s="98">
        <v>20873</v>
      </c>
      <c r="C15" s="108">
        <v>653536321.64000082</v>
      </c>
      <c r="D15" s="99">
        <v>7203</v>
      </c>
      <c r="E15" s="114">
        <v>290038083.81999987</v>
      </c>
      <c r="F15" s="102">
        <v>28076</v>
      </c>
      <c r="G15" s="103">
        <v>943574405.46000075</v>
      </c>
    </row>
    <row r="16" spans="1:7" ht="15.6" x14ac:dyDescent="0.3">
      <c r="A16" s="86" t="s">
        <v>17</v>
      </c>
      <c r="B16" s="98">
        <v>132</v>
      </c>
      <c r="C16" s="108">
        <v>1255267.83</v>
      </c>
      <c r="D16" s="99">
        <v>16</v>
      </c>
      <c r="E16" s="114">
        <v>1621185.82</v>
      </c>
      <c r="F16" s="102">
        <v>148</v>
      </c>
      <c r="G16" s="103">
        <v>2876453.6500000004</v>
      </c>
    </row>
    <row r="17" spans="1:7" ht="15.6" x14ac:dyDescent="0.3">
      <c r="A17" s="86" t="s">
        <v>18</v>
      </c>
      <c r="B17" s="98">
        <v>3043</v>
      </c>
      <c r="C17" s="108">
        <v>73884464.109999999</v>
      </c>
      <c r="D17" s="99">
        <v>1011</v>
      </c>
      <c r="E17" s="114">
        <v>43836875</v>
      </c>
      <c r="F17" s="102">
        <v>4054</v>
      </c>
      <c r="G17" s="103">
        <v>117721339.11</v>
      </c>
    </row>
    <row r="18" spans="1:7" ht="15.6" x14ac:dyDescent="0.3">
      <c r="A18" s="86" t="s">
        <v>19</v>
      </c>
      <c r="B18" s="98">
        <v>3905</v>
      </c>
      <c r="C18" s="108">
        <v>91282999.640000001</v>
      </c>
      <c r="D18" s="99">
        <v>1780</v>
      </c>
      <c r="E18" s="114">
        <v>49678170</v>
      </c>
      <c r="F18" s="102">
        <v>5685</v>
      </c>
      <c r="G18" s="103">
        <v>140961169.63999999</v>
      </c>
    </row>
    <row r="19" spans="1:7" ht="15.6" x14ac:dyDescent="0.3">
      <c r="A19" s="86" t="s">
        <v>20</v>
      </c>
      <c r="B19" s="98">
        <v>44773</v>
      </c>
      <c r="C19" s="108">
        <v>1076539387.1399989</v>
      </c>
      <c r="D19" s="99">
        <v>16013</v>
      </c>
      <c r="E19" s="114">
        <v>542887790.57999969</v>
      </c>
      <c r="F19" s="102">
        <v>60786</v>
      </c>
      <c r="G19" s="103">
        <v>1619427177.7199986</v>
      </c>
    </row>
    <row r="20" spans="1:7" ht="15.6" x14ac:dyDescent="0.3">
      <c r="A20" s="86" t="s">
        <v>21</v>
      </c>
      <c r="B20" s="98">
        <v>20005</v>
      </c>
      <c r="C20" s="108">
        <v>578266356.87000048</v>
      </c>
      <c r="D20" s="99">
        <v>6262</v>
      </c>
      <c r="E20" s="114">
        <v>220294159.87999997</v>
      </c>
      <c r="F20" s="102">
        <v>26267</v>
      </c>
      <c r="G20" s="103">
        <v>798560516.75000048</v>
      </c>
    </row>
    <row r="21" spans="1:7" ht="15.6" x14ac:dyDescent="0.3">
      <c r="A21" s="86" t="s">
        <v>22</v>
      </c>
      <c r="B21" s="98">
        <v>12108</v>
      </c>
      <c r="C21" s="108">
        <v>348991022.12999928</v>
      </c>
      <c r="D21" s="99">
        <v>4144</v>
      </c>
      <c r="E21" s="114">
        <v>133361904</v>
      </c>
      <c r="F21" s="102">
        <v>16252</v>
      </c>
      <c r="G21" s="103">
        <v>482352926.12999928</v>
      </c>
    </row>
    <row r="22" spans="1:7" ht="15.6" x14ac:dyDescent="0.3">
      <c r="A22" s="86" t="s">
        <v>23</v>
      </c>
      <c r="B22" s="98">
        <v>9825</v>
      </c>
      <c r="C22" s="108">
        <v>332275704.48999953</v>
      </c>
      <c r="D22" s="99">
        <v>2122</v>
      </c>
      <c r="E22" s="114">
        <v>88570537.809999958</v>
      </c>
      <c r="F22" s="102">
        <v>11947</v>
      </c>
      <c r="G22" s="103">
        <v>420846242.29999948</v>
      </c>
    </row>
    <row r="23" spans="1:7" ht="15.6" x14ac:dyDescent="0.3">
      <c r="A23" s="86" t="s">
        <v>24</v>
      </c>
      <c r="B23" s="98">
        <v>10899</v>
      </c>
      <c r="C23" s="108">
        <v>382371356.48999983</v>
      </c>
      <c r="D23" s="99">
        <v>6523</v>
      </c>
      <c r="E23" s="114">
        <v>232315652.65000004</v>
      </c>
      <c r="F23" s="102">
        <v>17422</v>
      </c>
      <c r="G23" s="103">
        <v>614687009.13999987</v>
      </c>
    </row>
    <row r="24" spans="1:7" ht="15.6" x14ac:dyDescent="0.3">
      <c r="A24" s="86" t="s">
        <v>25</v>
      </c>
      <c r="B24" s="98">
        <v>11054</v>
      </c>
      <c r="C24" s="108">
        <v>415479628.30999988</v>
      </c>
      <c r="D24" s="99">
        <v>6084</v>
      </c>
      <c r="E24" s="114">
        <v>279638724.73999983</v>
      </c>
      <c r="F24" s="102">
        <v>17138</v>
      </c>
      <c r="G24" s="103">
        <v>695118353.04999971</v>
      </c>
    </row>
    <row r="25" spans="1:7" ht="15.6" x14ac:dyDescent="0.3">
      <c r="A25" s="86" t="s">
        <v>26</v>
      </c>
      <c r="B25" s="98">
        <v>3422</v>
      </c>
      <c r="C25" s="108">
        <v>112769516.52000009</v>
      </c>
      <c r="D25" s="99">
        <v>6936</v>
      </c>
      <c r="E25" s="114">
        <v>130377735.45999999</v>
      </c>
      <c r="F25" s="102">
        <v>10358</v>
      </c>
      <c r="G25" s="103">
        <v>243147251.98000008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18722</v>
      </c>
      <c r="C27" s="108">
        <v>422319980.90000033</v>
      </c>
      <c r="D27" s="99">
        <v>5936</v>
      </c>
      <c r="E27" s="114">
        <v>179005448.5</v>
      </c>
      <c r="F27" s="102">
        <v>24658</v>
      </c>
      <c r="G27" s="103">
        <v>601325429.40000033</v>
      </c>
    </row>
    <row r="28" spans="1:7" ht="15.6" x14ac:dyDescent="0.3">
      <c r="A28" s="86" t="s">
        <v>29</v>
      </c>
      <c r="B28" s="98">
        <v>36161</v>
      </c>
      <c r="C28" s="108">
        <v>633441600.39000237</v>
      </c>
      <c r="D28" s="99">
        <v>13359</v>
      </c>
      <c r="E28" s="114">
        <v>304894051.44999987</v>
      </c>
      <c r="F28" s="102">
        <v>49520</v>
      </c>
      <c r="G28" s="103">
        <v>938335651.8400023</v>
      </c>
    </row>
    <row r="29" spans="1:7" ht="15.6" x14ac:dyDescent="0.3">
      <c r="A29" s="86" t="s">
        <v>30</v>
      </c>
      <c r="B29" s="98">
        <v>34157</v>
      </c>
      <c r="C29" s="108">
        <v>864820194.44000053</v>
      </c>
      <c r="D29" s="99">
        <v>11986</v>
      </c>
      <c r="E29" s="114">
        <v>335592869</v>
      </c>
      <c r="F29" s="102">
        <v>46143</v>
      </c>
      <c r="G29" s="103">
        <v>1200413063.4400005</v>
      </c>
    </row>
    <row r="30" spans="1:7" ht="15.6" x14ac:dyDescent="0.3">
      <c r="A30" s="86" t="s">
        <v>31</v>
      </c>
      <c r="B30" s="98">
        <v>30544</v>
      </c>
      <c r="C30" s="108">
        <v>543282066.70000052</v>
      </c>
      <c r="D30" s="99">
        <v>6126</v>
      </c>
      <c r="E30" s="114">
        <v>206800234.43000004</v>
      </c>
      <c r="F30" s="102">
        <v>36670</v>
      </c>
      <c r="G30" s="103">
        <v>750082301.13000059</v>
      </c>
    </row>
    <row r="31" spans="1:7" ht="15.6" x14ac:dyDescent="0.3">
      <c r="A31" s="86" t="s">
        <v>32</v>
      </c>
      <c r="B31" s="98">
        <v>5639</v>
      </c>
      <c r="C31" s="108">
        <v>297460861.15999985</v>
      </c>
      <c r="D31" s="99">
        <v>5625</v>
      </c>
      <c r="E31" s="114">
        <v>191216841</v>
      </c>
      <c r="F31" s="102">
        <v>11264</v>
      </c>
      <c r="G31" s="103">
        <v>488677702.15999985</v>
      </c>
    </row>
    <row r="32" spans="1:7" ht="15.6" x14ac:dyDescent="0.3">
      <c r="A32" s="86" t="s">
        <v>33</v>
      </c>
      <c r="B32" s="98">
        <v>20807</v>
      </c>
      <c r="C32" s="108">
        <v>602090754.20000088</v>
      </c>
      <c r="D32" s="99">
        <v>7229</v>
      </c>
      <c r="E32" s="114">
        <v>254461293</v>
      </c>
      <c r="F32" s="102">
        <v>28036</v>
      </c>
      <c r="G32" s="103">
        <v>856552047.20000088</v>
      </c>
    </row>
    <row r="33" spans="1:7" ht="15.6" x14ac:dyDescent="0.3">
      <c r="A33" s="86" t="s">
        <v>34</v>
      </c>
      <c r="B33" s="98">
        <v>2935</v>
      </c>
      <c r="C33" s="108">
        <v>102725788.38000008</v>
      </c>
      <c r="D33" s="99">
        <v>1035</v>
      </c>
      <c r="E33" s="114">
        <v>40493243</v>
      </c>
      <c r="F33" s="102">
        <v>3970</v>
      </c>
      <c r="G33" s="103">
        <v>143219031.38000008</v>
      </c>
    </row>
    <row r="34" spans="1:7" ht="15.6" x14ac:dyDescent="0.3">
      <c r="A34" s="86" t="s">
        <v>35</v>
      </c>
      <c r="B34" s="98">
        <v>7164</v>
      </c>
      <c r="C34" s="108">
        <v>217700920.74999991</v>
      </c>
      <c r="D34" s="99">
        <v>1787</v>
      </c>
      <c r="E34" s="114">
        <v>73929853.669999987</v>
      </c>
      <c r="F34" s="102">
        <v>8951</v>
      </c>
      <c r="G34" s="103">
        <v>291630774.4199999</v>
      </c>
    </row>
    <row r="35" spans="1:7" ht="15.6" x14ac:dyDescent="0.3">
      <c r="A35" s="86" t="s">
        <v>36</v>
      </c>
      <c r="B35" s="98">
        <v>4761</v>
      </c>
      <c r="C35" s="108">
        <v>134331553.44999996</v>
      </c>
      <c r="D35" s="99">
        <v>1105</v>
      </c>
      <c r="E35" s="114">
        <v>50766688.220000021</v>
      </c>
      <c r="F35" s="102">
        <v>5866</v>
      </c>
      <c r="G35" s="103">
        <v>185098241.66999999</v>
      </c>
    </row>
    <row r="36" spans="1:7" ht="15.6" x14ac:dyDescent="0.3">
      <c r="A36" s="86" t="s">
        <v>37</v>
      </c>
      <c r="B36" s="98">
        <v>7078</v>
      </c>
      <c r="C36" s="108">
        <v>140376567.78999993</v>
      </c>
      <c r="D36" s="99">
        <v>407</v>
      </c>
      <c r="E36" s="114">
        <v>13852802.989999998</v>
      </c>
      <c r="F36" s="102">
        <v>7485</v>
      </c>
      <c r="G36" s="103">
        <v>154229370.77999994</v>
      </c>
    </row>
    <row r="37" spans="1:7" ht="15.6" x14ac:dyDescent="0.3">
      <c r="A37" s="86" t="s">
        <v>38</v>
      </c>
      <c r="B37" s="98">
        <v>28601</v>
      </c>
      <c r="C37" s="108">
        <v>652825566.98000014</v>
      </c>
      <c r="D37" s="99">
        <v>5103</v>
      </c>
      <c r="E37" s="114">
        <v>194235691.45999995</v>
      </c>
      <c r="F37" s="102">
        <v>33704</v>
      </c>
      <c r="G37" s="103">
        <v>847061258.44000006</v>
      </c>
    </row>
    <row r="38" spans="1:7" ht="15.6" x14ac:dyDescent="0.3">
      <c r="A38" s="86" t="s">
        <v>39</v>
      </c>
      <c r="B38" s="98">
        <v>3476</v>
      </c>
      <c r="C38" s="108">
        <v>121423569.01000002</v>
      </c>
      <c r="D38" s="99">
        <v>3233</v>
      </c>
      <c r="E38" s="114">
        <v>106798680</v>
      </c>
      <c r="F38" s="102">
        <v>6709</v>
      </c>
      <c r="G38" s="103">
        <v>228222249.01000002</v>
      </c>
    </row>
    <row r="39" spans="1:7" ht="15.6" x14ac:dyDescent="0.3">
      <c r="A39" s="86" t="s">
        <v>40</v>
      </c>
      <c r="B39" s="98">
        <v>50543</v>
      </c>
      <c r="C39" s="108">
        <v>1249226750.1300035</v>
      </c>
      <c r="D39" s="99">
        <v>24255</v>
      </c>
      <c r="E39" s="114">
        <v>787330520.21999991</v>
      </c>
      <c r="F39" s="102">
        <v>74798</v>
      </c>
      <c r="G39" s="103">
        <v>2036557270.3500032</v>
      </c>
    </row>
    <row r="40" spans="1:7" ht="15.6" x14ac:dyDescent="0.3">
      <c r="A40" s="86" t="s">
        <v>41</v>
      </c>
      <c r="B40" s="98">
        <v>32946</v>
      </c>
      <c r="C40" s="108">
        <v>718642785.28999925</v>
      </c>
      <c r="D40" s="99">
        <v>11182</v>
      </c>
      <c r="E40" s="114">
        <v>300554435.16000015</v>
      </c>
      <c r="F40" s="102">
        <v>44128</v>
      </c>
      <c r="G40" s="103">
        <v>1019197220.4499993</v>
      </c>
    </row>
    <row r="41" spans="1:7" ht="15.6" x14ac:dyDescent="0.3">
      <c r="A41" s="86" t="s">
        <v>42</v>
      </c>
      <c r="B41" s="98">
        <v>3559</v>
      </c>
      <c r="C41" s="108">
        <v>87029581.549999967</v>
      </c>
      <c r="D41" s="99">
        <v>399</v>
      </c>
      <c r="E41" s="114">
        <v>22387294.269999996</v>
      </c>
      <c r="F41" s="102">
        <v>3958</v>
      </c>
      <c r="G41" s="103">
        <v>109416875.81999996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40641</v>
      </c>
      <c r="C43" s="108">
        <v>1042183896.3399978</v>
      </c>
      <c r="D43" s="99">
        <v>15736</v>
      </c>
      <c r="E43" s="114">
        <v>449088668.29999977</v>
      </c>
      <c r="F43" s="102">
        <v>56377</v>
      </c>
      <c r="G43" s="103">
        <v>1491272564.6399975</v>
      </c>
    </row>
    <row r="44" spans="1:7" ht="15.6" x14ac:dyDescent="0.3">
      <c r="A44" s="86" t="s">
        <v>45</v>
      </c>
      <c r="B44" s="98">
        <v>8408</v>
      </c>
      <c r="C44" s="108">
        <v>361722547.57000005</v>
      </c>
      <c r="D44" s="99">
        <v>5490</v>
      </c>
      <c r="E44" s="114">
        <v>200345681.01999992</v>
      </c>
      <c r="F44" s="102">
        <v>13898</v>
      </c>
      <c r="G44" s="103">
        <v>562068228.58999991</v>
      </c>
    </row>
    <row r="45" spans="1:7" ht="15.6" x14ac:dyDescent="0.3">
      <c r="A45" s="86" t="s">
        <v>46</v>
      </c>
      <c r="B45" s="98">
        <v>14182</v>
      </c>
      <c r="C45" s="108">
        <v>296213649.41000026</v>
      </c>
      <c r="D45" s="99">
        <v>5592</v>
      </c>
      <c r="E45" s="114">
        <v>151913889.86999995</v>
      </c>
      <c r="F45" s="102">
        <v>19774</v>
      </c>
      <c r="G45" s="103">
        <v>448127539.28000021</v>
      </c>
    </row>
    <row r="46" spans="1:7" ht="15.6" x14ac:dyDescent="0.3">
      <c r="A46" s="86" t="s">
        <v>47</v>
      </c>
      <c r="B46" s="98">
        <v>13</v>
      </c>
      <c r="C46" s="108">
        <v>144761.19</v>
      </c>
      <c r="D46" s="99">
        <v>0</v>
      </c>
      <c r="E46" s="114">
        <v>0</v>
      </c>
      <c r="F46" s="102">
        <v>13</v>
      </c>
      <c r="G46" s="103">
        <v>144761.19</v>
      </c>
    </row>
    <row r="47" spans="1:7" ht="15.6" x14ac:dyDescent="0.3">
      <c r="A47" s="86" t="s">
        <v>48</v>
      </c>
      <c r="B47" s="98">
        <v>50320</v>
      </c>
      <c r="C47" s="108">
        <v>1211956825.0300004</v>
      </c>
      <c r="D47" s="99">
        <v>13603</v>
      </c>
      <c r="E47" s="114">
        <v>391615691.98000056</v>
      </c>
      <c r="F47" s="102">
        <v>63923</v>
      </c>
      <c r="G47" s="103">
        <v>1603572517.0100009</v>
      </c>
    </row>
    <row r="48" spans="1:7" ht="15.6" x14ac:dyDescent="0.3">
      <c r="A48" s="86" t="s">
        <v>49</v>
      </c>
      <c r="B48" s="98">
        <v>969</v>
      </c>
      <c r="C48" s="108">
        <v>10421606.440000005</v>
      </c>
      <c r="D48" s="99">
        <v>3856</v>
      </c>
      <c r="E48" s="114">
        <v>124095979</v>
      </c>
      <c r="F48" s="102">
        <v>4825</v>
      </c>
      <c r="G48" s="103">
        <v>134517585.44</v>
      </c>
    </row>
    <row r="49" spans="1:7" ht="15.6" x14ac:dyDescent="0.3">
      <c r="A49" s="86" t="s">
        <v>50</v>
      </c>
      <c r="B49" s="98">
        <v>2837</v>
      </c>
      <c r="C49" s="108">
        <v>72764797.580000013</v>
      </c>
      <c r="D49" s="99">
        <v>1279</v>
      </c>
      <c r="E49" s="114">
        <v>34860235.800000012</v>
      </c>
      <c r="F49" s="102">
        <v>4116</v>
      </c>
      <c r="G49" s="103">
        <v>107625033.38000003</v>
      </c>
    </row>
    <row r="50" spans="1:7" ht="15.6" x14ac:dyDescent="0.3">
      <c r="A50" s="86" t="s">
        <v>51</v>
      </c>
      <c r="B50" s="98">
        <v>12326</v>
      </c>
      <c r="C50" s="108">
        <v>372102518.94999999</v>
      </c>
      <c r="D50" s="99">
        <v>4115</v>
      </c>
      <c r="E50" s="114">
        <v>151713830.24999997</v>
      </c>
      <c r="F50" s="102">
        <v>16441</v>
      </c>
      <c r="G50" s="103">
        <v>523816349.19999993</v>
      </c>
    </row>
    <row r="51" spans="1:7" ht="15.6" x14ac:dyDescent="0.3">
      <c r="A51" s="86" t="s">
        <v>52</v>
      </c>
      <c r="B51" s="98">
        <v>4475</v>
      </c>
      <c r="C51" s="108">
        <v>109110544.21999989</v>
      </c>
      <c r="D51" s="99">
        <v>957</v>
      </c>
      <c r="E51" s="114">
        <v>48432934.079999991</v>
      </c>
      <c r="F51" s="102">
        <v>5432</v>
      </c>
      <c r="G51" s="103">
        <v>157543478.29999989</v>
      </c>
    </row>
    <row r="52" spans="1:7" ht="15.6" x14ac:dyDescent="0.3">
      <c r="A52" s="86" t="s">
        <v>53</v>
      </c>
      <c r="B52" s="98">
        <v>17168</v>
      </c>
      <c r="C52" s="108">
        <v>572667827.25000048</v>
      </c>
      <c r="D52" s="99">
        <v>8383</v>
      </c>
      <c r="E52" s="114">
        <v>258411796.99000001</v>
      </c>
      <c r="F52" s="102">
        <v>25551</v>
      </c>
      <c r="G52" s="103">
        <v>831079624.24000049</v>
      </c>
    </row>
    <row r="53" spans="1:7" ht="15.6" x14ac:dyDescent="0.3">
      <c r="A53" s="86" t="s">
        <v>54</v>
      </c>
      <c r="B53" s="98">
        <v>54678</v>
      </c>
      <c r="C53" s="108">
        <v>1627171027.999999</v>
      </c>
      <c r="D53" s="99">
        <v>18376</v>
      </c>
      <c r="E53" s="114">
        <v>803823428.58999968</v>
      </c>
      <c r="F53" s="102">
        <v>73054</v>
      </c>
      <c r="G53" s="103">
        <v>2430994456.5899987</v>
      </c>
    </row>
    <row r="54" spans="1:7" ht="15.6" x14ac:dyDescent="0.3">
      <c r="A54" s="86" t="s">
        <v>55</v>
      </c>
      <c r="B54" s="98">
        <v>8305</v>
      </c>
      <c r="C54" s="108">
        <v>162877814.76999998</v>
      </c>
      <c r="D54" s="99">
        <v>1767</v>
      </c>
      <c r="E54" s="114">
        <v>80520371</v>
      </c>
      <c r="F54" s="102">
        <v>10072</v>
      </c>
      <c r="G54" s="103">
        <v>243398185.76999998</v>
      </c>
    </row>
    <row r="55" spans="1:7" ht="15.6" x14ac:dyDescent="0.3">
      <c r="A55" s="86" t="s">
        <v>56</v>
      </c>
      <c r="B55" s="98">
        <v>2072</v>
      </c>
      <c r="C55" s="108">
        <v>58603020.089999966</v>
      </c>
      <c r="D55" s="99">
        <v>2454</v>
      </c>
      <c r="E55" s="114">
        <v>48844749.350000001</v>
      </c>
      <c r="F55" s="102">
        <v>4526</v>
      </c>
      <c r="G55" s="103">
        <v>107447769.43999997</v>
      </c>
    </row>
    <row r="56" spans="1:7" ht="15.6" x14ac:dyDescent="0.3">
      <c r="A56" s="86" t="s">
        <v>57</v>
      </c>
      <c r="B56" s="98">
        <v>95</v>
      </c>
      <c r="C56" s="108">
        <v>1027946.2899999998</v>
      </c>
      <c r="D56" s="99">
        <v>8</v>
      </c>
      <c r="E56" s="114">
        <v>1728753.12</v>
      </c>
      <c r="F56" s="102">
        <v>103</v>
      </c>
      <c r="G56" s="103">
        <v>2756699.41</v>
      </c>
    </row>
    <row r="57" spans="1:7" ht="15.6" x14ac:dyDescent="0.3">
      <c r="A57" s="86" t="s">
        <v>58</v>
      </c>
      <c r="B57" s="98">
        <v>27101</v>
      </c>
      <c r="C57" s="108">
        <v>633547762.16999996</v>
      </c>
      <c r="D57" s="99">
        <v>5156</v>
      </c>
      <c r="E57" s="114">
        <v>169360296.99000013</v>
      </c>
      <c r="F57" s="102">
        <v>32257</v>
      </c>
      <c r="G57" s="103">
        <v>802908059.16000009</v>
      </c>
    </row>
    <row r="58" spans="1:7" ht="15.6" x14ac:dyDescent="0.3">
      <c r="A58" s="86" t="s">
        <v>59</v>
      </c>
      <c r="B58" s="98">
        <v>20470</v>
      </c>
      <c r="C58" s="108">
        <v>442602729.40000004</v>
      </c>
      <c r="D58" s="99">
        <v>12425</v>
      </c>
      <c r="E58" s="114">
        <v>322732800</v>
      </c>
      <c r="F58" s="102">
        <v>32895</v>
      </c>
      <c r="G58" s="103">
        <v>765335529.4000001</v>
      </c>
    </row>
    <row r="59" spans="1:7" ht="15.6" x14ac:dyDescent="0.3">
      <c r="A59" s="86" t="s">
        <v>60</v>
      </c>
      <c r="B59" s="98">
        <v>5055</v>
      </c>
      <c r="C59" s="108">
        <v>188907551.19</v>
      </c>
      <c r="D59" s="99">
        <v>2414</v>
      </c>
      <c r="E59" s="114">
        <v>96227309.659999996</v>
      </c>
      <c r="F59" s="102">
        <v>7469</v>
      </c>
      <c r="G59" s="103">
        <v>285134860.85000002</v>
      </c>
    </row>
    <row r="60" spans="1:7" ht="15.6" x14ac:dyDescent="0.3">
      <c r="A60" s="86" t="s">
        <v>61</v>
      </c>
      <c r="B60" s="98">
        <v>28596</v>
      </c>
      <c r="C60" s="108">
        <v>595312598.1400007</v>
      </c>
      <c r="D60" s="99">
        <v>8119</v>
      </c>
      <c r="E60" s="114">
        <v>240765785.65000001</v>
      </c>
      <c r="F60" s="102">
        <v>36715</v>
      </c>
      <c r="G60" s="103">
        <v>836078383.79000068</v>
      </c>
    </row>
    <row r="61" spans="1:7" ht="15.6" x14ac:dyDescent="0.3">
      <c r="A61" s="87" t="s">
        <v>62</v>
      </c>
      <c r="B61" s="109">
        <v>1261</v>
      </c>
      <c r="C61" s="110">
        <v>48848641.360000007</v>
      </c>
      <c r="D61" s="115">
        <v>335</v>
      </c>
      <c r="E61" s="116">
        <v>20873466.149999999</v>
      </c>
      <c r="F61" s="111">
        <v>1596</v>
      </c>
      <c r="G61" s="104">
        <v>69722107.510000005</v>
      </c>
    </row>
    <row r="62" spans="1:7" s="14" customFormat="1" ht="15.6" x14ac:dyDescent="0.3">
      <c r="A62" s="68" t="s">
        <v>79</v>
      </c>
      <c r="B62" s="83">
        <f>SUM(B3:B61)</f>
        <v>920062</v>
      </c>
      <c r="C62" s="84">
        <f t="shared" ref="C62:G62" si="0">SUM(C3:C61)</f>
        <v>23827699037.829994</v>
      </c>
      <c r="D62" s="83">
        <f t="shared" si="0"/>
        <v>339758</v>
      </c>
      <c r="E62" s="84">
        <f t="shared" si="0"/>
        <v>11371126937.799999</v>
      </c>
      <c r="F62" s="85">
        <f t="shared" si="0"/>
        <v>1259820</v>
      </c>
      <c r="G62" s="84">
        <f t="shared" si="0"/>
        <v>35198825975.62999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December 2016&amp;R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tabSelected="1" view="pageLayout" zoomScale="75" zoomScaleNormal="100" zoomScalePageLayoutView="75" workbookViewId="0">
      <selection activeCell="N45" sqref="N45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6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December 2016&amp;R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100" workbookViewId="0">
      <selection activeCell="K3" sqref="K3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11984</v>
      </c>
      <c r="E3" s="153">
        <v>128611070.05000009</v>
      </c>
      <c r="F3" s="37" t="s">
        <v>74</v>
      </c>
      <c r="G3" s="34" t="s">
        <v>3</v>
      </c>
      <c r="H3" s="128">
        <v>1846</v>
      </c>
      <c r="I3" s="129">
        <v>38866267</v>
      </c>
      <c r="J3" s="130">
        <v>1204</v>
      </c>
      <c r="K3" s="131">
        <v>10310521</v>
      </c>
      <c r="L3" s="132">
        <v>3050</v>
      </c>
      <c r="M3" s="133">
        <v>49176788</v>
      </c>
      <c r="N3" s="132">
        <f t="shared" ref="N3:O70" si="0">+L3+D3</f>
        <v>15034</v>
      </c>
      <c r="O3" s="134">
        <f t="shared" si="0"/>
        <v>177787858.05000007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3</v>
      </c>
      <c r="K4" s="137">
        <v>5346717</v>
      </c>
      <c r="L4" s="138">
        <v>5</v>
      </c>
      <c r="M4" s="139">
        <v>12066029</v>
      </c>
      <c r="N4" s="138">
        <f t="shared" si="0"/>
        <v>15</v>
      </c>
      <c r="O4" s="137">
        <f t="shared" si="0"/>
        <v>24185919.299999997</v>
      </c>
    </row>
    <row r="5" spans="1:15" x14ac:dyDescent="0.3">
      <c r="A5" s="45"/>
      <c r="B5" s="38" t="s">
        <v>72</v>
      </c>
      <c r="C5" s="27" t="s">
        <v>4</v>
      </c>
      <c r="D5" s="93">
        <v>292</v>
      </c>
      <c r="E5" s="153">
        <v>321612930.27999985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153</v>
      </c>
      <c r="K5" s="137">
        <v>53134276.740000002</v>
      </c>
      <c r="L5" s="138">
        <v>239</v>
      </c>
      <c r="M5" s="139">
        <v>108940080.74000001</v>
      </c>
      <c r="N5" s="138">
        <f t="shared" si="0"/>
        <v>531</v>
      </c>
      <c r="O5" s="137">
        <f t="shared" si="0"/>
        <v>430553011.01999986</v>
      </c>
    </row>
    <row r="6" spans="1:15" x14ac:dyDescent="0.3">
      <c r="A6" s="46" t="s">
        <v>5</v>
      </c>
      <c r="B6" s="39"/>
      <c r="C6" s="29"/>
      <c r="D6" s="30">
        <v>12286</v>
      </c>
      <c r="E6" s="155">
        <v>462343890.62999994</v>
      </c>
      <c r="F6" s="39"/>
      <c r="G6" s="29"/>
      <c r="H6" s="122">
        <v>1934</v>
      </c>
      <c r="I6" s="123">
        <v>101391383</v>
      </c>
      <c r="J6" s="122">
        <v>1360</v>
      </c>
      <c r="K6" s="89">
        <v>68791514.74000001</v>
      </c>
      <c r="L6" s="42">
        <v>3294</v>
      </c>
      <c r="M6" s="140">
        <v>170182897.74000001</v>
      </c>
      <c r="N6" s="42">
        <f t="shared" si="0"/>
        <v>15580</v>
      </c>
      <c r="O6" s="89">
        <f t="shared" si="0"/>
        <v>632526788.36999989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828</v>
      </c>
      <c r="E7" s="153">
        <v>8619389.9699999988</v>
      </c>
      <c r="F7" s="38" t="s">
        <v>74</v>
      </c>
      <c r="G7" s="27" t="s">
        <v>3</v>
      </c>
      <c r="H7" s="130">
        <v>763</v>
      </c>
      <c r="I7" s="141">
        <v>16171252</v>
      </c>
      <c r="J7" s="130">
        <v>996</v>
      </c>
      <c r="K7" s="142">
        <v>9879835</v>
      </c>
      <c r="L7" s="138">
        <v>1759</v>
      </c>
      <c r="M7" s="139">
        <v>26051087</v>
      </c>
      <c r="N7" s="138">
        <f t="shared" si="0"/>
        <v>2587</v>
      </c>
      <c r="O7" s="137">
        <f t="shared" si="0"/>
        <v>34670476.969999999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516340.01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f t="shared" si="0"/>
        <v>6</v>
      </c>
      <c r="O8" s="137">
        <f t="shared" si="0"/>
        <v>1305769.01</v>
      </c>
    </row>
    <row r="9" spans="1:15" x14ac:dyDescent="0.3">
      <c r="A9" s="45"/>
      <c r="B9" s="38" t="s">
        <v>72</v>
      </c>
      <c r="C9" s="27" t="s">
        <v>4</v>
      </c>
      <c r="D9" s="93">
        <v>37</v>
      </c>
      <c r="E9" s="153">
        <v>18253841.390000004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28</v>
      </c>
      <c r="K9" s="137">
        <v>9733489</v>
      </c>
      <c r="L9" s="138">
        <v>49</v>
      </c>
      <c r="M9" s="139">
        <v>22933139</v>
      </c>
      <c r="N9" s="138">
        <f t="shared" si="0"/>
        <v>86</v>
      </c>
      <c r="O9" s="137">
        <f t="shared" si="0"/>
        <v>41186980.390000001</v>
      </c>
    </row>
    <row r="10" spans="1:15" x14ac:dyDescent="0.3">
      <c r="A10" s="46" t="s">
        <v>6</v>
      </c>
      <c r="B10" s="39"/>
      <c r="C10" s="29"/>
      <c r="D10" s="30">
        <v>867</v>
      </c>
      <c r="E10" s="155">
        <v>27389571.370000005</v>
      </c>
      <c r="F10" s="39"/>
      <c r="G10" s="29"/>
      <c r="H10" s="122">
        <v>784</v>
      </c>
      <c r="I10" s="123">
        <v>28942871</v>
      </c>
      <c r="J10" s="122">
        <v>1028</v>
      </c>
      <c r="K10" s="89">
        <v>20830784</v>
      </c>
      <c r="L10" s="42">
        <v>1812</v>
      </c>
      <c r="M10" s="140">
        <v>49773655</v>
      </c>
      <c r="N10" s="42">
        <f t="shared" si="0"/>
        <v>2679</v>
      </c>
      <c r="O10" s="89">
        <f t="shared" si="0"/>
        <v>77163226.370000005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3</v>
      </c>
      <c r="I11" s="129">
        <v>63750</v>
      </c>
      <c r="J11" s="130">
        <v>0</v>
      </c>
      <c r="K11" s="142">
        <v>0</v>
      </c>
      <c r="L11" s="169">
        <v>3</v>
      </c>
      <c r="M11" s="170">
        <v>63750</v>
      </c>
      <c r="N11" s="132">
        <f t="shared" ref="N11:N14" si="1">+L11+D11</f>
        <v>3</v>
      </c>
      <c r="O11" s="134">
        <f t="shared" ref="O11:O14" si="2">+M11+E11</f>
        <v>63750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f t="shared" si="1"/>
        <v>2</v>
      </c>
      <c r="O12" s="137">
        <f t="shared" si="2"/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f t="shared" si="1"/>
        <v>0</v>
      </c>
      <c r="O13" s="137">
        <f t="shared" si="2"/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4</v>
      </c>
      <c r="I14" s="173">
        <v>3014731.06</v>
      </c>
      <c r="J14" s="174">
        <v>1</v>
      </c>
      <c r="K14" s="155">
        <v>2360784.85</v>
      </c>
      <c r="L14" s="42">
        <v>5</v>
      </c>
      <c r="M14" s="140">
        <v>5375515.9100000001</v>
      </c>
      <c r="N14" s="42">
        <f t="shared" si="1"/>
        <v>5</v>
      </c>
      <c r="O14" s="89">
        <f t="shared" si="2"/>
        <v>5375515.9100000001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14719</v>
      </c>
      <c r="E15" s="153">
        <v>153173632.84999996</v>
      </c>
      <c r="F15" s="38" t="s">
        <v>74</v>
      </c>
      <c r="G15" s="27" t="s">
        <v>3</v>
      </c>
      <c r="H15" s="130">
        <v>3448</v>
      </c>
      <c r="I15" s="141">
        <v>73007929</v>
      </c>
      <c r="J15" s="130">
        <v>1835</v>
      </c>
      <c r="K15" s="142">
        <v>16457422</v>
      </c>
      <c r="L15" s="138">
        <v>5283</v>
      </c>
      <c r="M15" s="139">
        <v>89465351</v>
      </c>
      <c r="N15" s="138">
        <f t="shared" si="0"/>
        <v>20002</v>
      </c>
      <c r="O15" s="137">
        <f t="shared" si="0"/>
        <v>242638983.84999996</v>
      </c>
    </row>
    <row r="16" spans="1:15" x14ac:dyDescent="0.3">
      <c r="A16" s="45"/>
      <c r="B16" s="38" t="s">
        <v>70</v>
      </c>
      <c r="C16" s="27" t="s">
        <v>4</v>
      </c>
      <c r="D16" s="28">
        <v>3</v>
      </c>
      <c r="E16" s="154">
        <v>2718132.1</v>
      </c>
      <c r="F16" s="38" t="s">
        <v>74</v>
      </c>
      <c r="G16" s="27" t="s">
        <v>4</v>
      </c>
      <c r="H16" s="135">
        <v>2</v>
      </c>
      <c r="I16" s="136">
        <v>4582604.9799999995</v>
      </c>
      <c r="J16" s="135">
        <v>4</v>
      </c>
      <c r="K16" s="137">
        <v>5728256.21</v>
      </c>
      <c r="L16" s="138">
        <v>6</v>
      </c>
      <c r="M16" s="139">
        <v>10310861.189999999</v>
      </c>
      <c r="N16" s="138">
        <f t="shared" si="0"/>
        <v>9</v>
      </c>
      <c r="O16" s="137">
        <f t="shared" si="0"/>
        <v>13028993.289999999</v>
      </c>
    </row>
    <row r="17" spans="1:15" x14ac:dyDescent="0.3">
      <c r="A17" s="45"/>
      <c r="B17" s="38" t="s">
        <v>72</v>
      </c>
      <c r="C17" s="27" t="s">
        <v>4</v>
      </c>
      <c r="D17" s="93">
        <v>227</v>
      </c>
      <c r="E17" s="153">
        <v>240148601.84999979</v>
      </c>
      <c r="F17" s="38" t="s">
        <v>72</v>
      </c>
      <c r="G17" s="27" t="s">
        <v>4</v>
      </c>
      <c r="H17" s="130">
        <v>71</v>
      </c>
      <c r="I17" s="141">
        <v>76265531.299999997</v>
      </c>
      <c r="J17" s="130">
        <v>116</v>
      </c>
      <c r="K17" s="142">
        <v>85284966.98999998</v>
      </c>
      <c r="L17" s="138">
        <v>187</v>
      </c>
      <c r="M17" s="139">
        <v>161550498.28999996</v>
      </c>
      <c r="N17" s="138">
        <f t="shared" si="0"/>
        <v>414</v>
      </c>
      <c r="O17" s="137">
        <f t="shared" si="0"/>
        <v>401699100.13999975</v>
      </c>
    </row>
    <row r="18" spans="1:15" x14ac:dyDescent="0.3">
      <c r="A18" s="46" t="s">
        <v>7</v>
      </c>
      <c r="B18" s="39"/>
      <c r="C18" s="29"/>
      <c r="D18" s="30">
        <v>14949</v>
      </c>
      <c r="E18" s="155">
        <v>396040366.79999971</v>
      </c>
      <c r="F18" s="39"/>
      <c r="G18" s="29"/>
      <c r="H18" s="122">
        <v>3521</v>
      </c>
      <c r="I18" s="123">
        <v>153856065.28</v>
      </c>
      <c r="J18" s="122">
        <v>1955</v>
      </c>
      <c r="K18" s="89">
        <v>107470645.19999999</v>
      </c>
      <c r="L18" s="42">
        <v>5476</v>
      </c>
      <c r="M18" s="140">
        <v>261326710.47999996</v>
      </c>
      <c r="N18" s="42">
        <f t="shared" si="0"/>
        <v>20425</v>
      </c>
      <c r="O18" s="89">
        <f t="shared" si="0"/>
        <v>657367077.27999973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6740</v>
      </c>
      <c r="E19" s="153">
        <v>69807944.920000017</v>
      </c>
      <c r="F19" s="38" t="s">
        <v>74</v>
      </c>
      <c r="G19" s="27" t="s">
        <v>3</v>
      </c>
      <c r="H19" s="130">
        <v>1586</v>
      </c>
      <c r="I19" s="141">
        <v>33575006</v>
      </c>
      <c r="J19" s="130">
        <v>1676</v>
      </c>
      <c r="K19" s="142">
        <v>15084678</v>
      </c>
      <c r="L19" s="138">
        <v>3262</v>
      </c>
      <c r="M19" s="139">
        <v>48659684</v>
      </c>
      <c r="N19" s="138">
        <f t="shared" si="0"/>
        <v>10002</v>
      </c>
      <c r="O19" s="137">
        <f t="shared" si="0"/>
        <v>118467628.92000002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2</v>
      </c>
      <c r="K20" s="137">
        <v>2444957.5300000003</v>
      </c>
      <c r="L20" s="138">
        <v>4</v>
      </c>
      <c r="M20" s="139">
        <v>5331653.2</v>
      </c>
      <c r="N20" s="138">
        <f t="shared" si="0"/>
        <v>16</v>
      </c>
      <c r="O20" s="137">
        <f t="shared" si="0"/>
        <v>21068362.059999999</v>
      </c>
    </row>
    <row r="21" spans="1:15" x14ac:dyDescent="0.3">
      <c r="A21" s="45"/>
      <c r="B21" s="38" t="s">
        <v>72</v>
      </c>
      <c r="C21" s="27" t="s">
        <v>4</v>
      </c>
      <c r="D21" s="93">
        <v>204</v>
      </c>
      <c r="E21" s="153">
        <v>191480259.26999998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161</v>
      </c>
      <c r="K21" s="137">
        <v>36031389.069999985</v>
      </c>
      <c r="L21" s="138">
        <v>208</v>
      </c>
      <c r="M21" s="139">
        <v>51310247.909999982</v>
      </c>
      <c r="N21" s="138">
        <f t="shared" si="0"/>
        <v>412</v>
      </c>
      <c r="O21" s="137">
        <f t="shared" si="0"/>
        <v>242790507.17999995</v>
      </c>
    </row>
    <row r="22" spans="1:15" x14ac:dyDescent="0.3">
      <c r="A22" s="46" t="s">
        <v>8</v>
      </c>
      <c r="B22" s="39"/>
      <c r="C22" s="29"/>
      <c r="D22" s="30">
        <v>6956</v>
      </c>
      <c r="E22" s="155">
        <v>277024913.05000001</v>
      </c>
      <c r="F22" s="39"/>
      <c r="G22" s="29"/>
      <c r="H22" s="122">
        <v>1635</v>
      </c>
      <c r="I22" s="123">
        <v>51740560.510000005</v>
      </c>
      <c r="J22" s="122">
        <v>1839</v>
      </c>
      <c r="K22" s="89">
        <v>53561024.599999987</v>
      </c>
      <c r="L22" s="42">
        <v>3474</v>
      </c>
      <c r="M22" s="140">
        <v>105301585.10999998</v>
      </c>
      <c r="N22" s="42">
        <f t="shared" si="0"/>
        <v>10430</v>
      </c>
      <c r="O22" s="89">
        <f t="shared" si="0"/>
        <v>382326498.15999997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68913</v>
      </c>
      <c r="E23" s="153">
        <v>701256328.83999801</v>
      </c>
      <c r="F23" s="38" t="s">
        <v>74</v>
      </c>
      <c r="G23" s="27" t="s">
        <v>3</v>
      </c>
      <c r="H23" s="130">
        <v>20539</v>
      </c>
      <c r="I23" s="141">
        <v>434746713.33999997</v>
      </c>
      <c r="J23" s="130">
        <v>12250</v>
      </c>
      <c r="K23" s="142">
        <v>108240417.1200002</v>
      </c>
      <c r="L23" s="138">
        <v>32789</v>
      </c>
      <c r="M23" s="139">
        <v>542987130.46000016</v>
      </c>
      <c r="N23" s="138">
        <f t="shared" si="0"/>
        <v>101702</v>
      </c>
      <c r="O23" s="137">
        <f t="shared" si="0"/>
        <v>1244243459.2999983</v>
      </c>
    </row>
    <row r="24" spans="1:15" x14ac:dyDescent="0.3">
      <c r="A24" s="45"/>
      <c r="B24" s="38" t="s">
        <v>70</v>
      </c>
      <c r="C24" s="27" t="s">
        <v>4</v>
      </c>
      <c r="D24" s="93">
        <v>142</v>
      </c>
      <c r="E24" s="153">
        <v>173751349.28999999</v>
      </c>
      <c r="F24" s="38" t="s">
        <v>74</v>
      </c>
      <c r="G24" s="27" t="s">
        <v>4</v>
      </c>
      <c r="H24" s="31">
        <v>14</v>
      </c>
      <c r="I24" s="136">
        <v>30767917.120000005</v>
      </c>
      <c r="J24" s="135">
        <v>17</v>
      </c>
      <c r="K24" s="137">
        <v>28946102.770000011</v>
      </c>
      <c r="L24" s="138">
        <v>31</v>
      </c>
      <c r="M24" s="139">
        <v>59714019.890000015</v>
      </c>
      <c r="N24" s="138">
        <f t="shared" si="0"/>
        <v>173</v>
      </c>
      <c r="O24" s="137">
        <f t="shared" si="0"/>
        <v>233465369.18000001</v>
      </c>
    </row>
    <row r="25" spans="1:15" x14ac:dyDescent="0.3">
      <c r="A25" s="45"/>
      <c r="B25" s="38" t="s">
        <v>72</v>
      </c>
      <c r="C25" s="27" t="s">
        <v>4</v>
      </c>
      <c r="D25" s="93">
        <v>869</v>
      </c>
      <c r="E25" s="153">
        <v>894333787.58000016</v>
      </c>
      <c r="F25" s="38" t="s">
        <v>72</v>
      </c>
      <c r="G25" s="27" t="s">
        <v>4</v>
      </c>
      <c r="H25" s="130">
        <v>244</v>
      </c>
      <c r="I25" s="141">
        <v>357502109.97000015</v>
      </c>
      <c r="J25" s="130">
        <v>535</v>
      </c>
      <c r="K25" s="142">
        <v>286002622</v>
      </c>
      <c r="L25" s="138">
        <v>779</v>
      </c>
      <c r="M25" s="139">
        <v>643504731.97000015</v>
      </c>
      <c r="N25" s="138">
        <f t="shared" si="0"/>
        <v>1648</v>
      </c>
      <c r="O25" s="137">
        <f t="shared" si="0"/>
        <v>1537838519.5500002</v>
      </c>
    </row>
    <row r="26" spans="1:15" x14ac:dyDescent="0.3">
      <c r="A26" s="46" t="s">
        <v>9</v>
      </c>
      <c r="B26" s="39"/>
      <c r="C26" s="29"/>
      <c r="D26" s="30">
        <v>69924</v>
      </c>
      <c r="E26" s="155">
        <v>1769341465.7099981</v>
      </c>
      <c r="F26" s="39"/>
      <c r="G26" s="29"/>
      <c r="H26" s="122">
        <v>20797</v>
      </c>
      <c r="I26" s="123">
        <v>823016740.43000007</v>
      </c>
      <c r="J26" s="122">
        <v>12802</v>
      </c>
      <c r="K26" s="89">
        <v>423189141.89000022</v>
      </c>
      <c r="L26" s="42">
        <v>33599</v>
      </c>
      <c r="M26" s="140">
        <v>1246205882.3200002</v>
      </c>
      <c r="N26" s="42">
        <f t="shared" si="0"/>
        <v>103523</v>
      </c>
      <c r="O26" s="89">
        <f t="shared" si="0"/>
        <v>3015547348.0299983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14303</v>
      </c>
      <c r="E27" s="153">
        <v>145045281.50999999</v>
      </c>
      <c r="F27" s="38" t="s">
        <v>74</v>
      </c>
      <c r="G27" s="27" t="s">
        <v>3</v>
      </c>
      <c r="H27" s="130">
        <v>3145</v>
      </c>
      <c r="I27" s="141">
        <v>66165448</v>
      </c>
      <c r="J27" s="130">
        <v>2432</v>
      </c>
      <c r="K27" s="142">
        <v>21692026</v>
      </c>
      <c r="L27" s="138">
        <v>5577</v>
      </c>
      <c r="M27" s="139">
        <v>87857474</v>
      </c>
      <c r="N27" s="138">
        <f t="shared" si="0"/>
        <v>19880</v>
      </c>
      <c r="O27" s="137">
        <f t="shared" si="0"/>
        <v>232902755.50999999</v>
      </c>
    </row>
    <row r="28" spans="1:15" x14ac:dyDescent="0.3">
      <c r="A28" s="45"/>
      <c r="B28" s="38" t="s">
        <v>70</v>
      </c>
      <c r="C28" s="27" t="s">
        <v>4</v>
      </c>
      <c r="D28" s="93">
        <v>19</v>
      </c>
      <c r="E28" s="153">
        <v>16969870.249999996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f t="shared" si="0"/>
        <v>22</v>
      </c>
      <c r="O28" s="137">
        <f t="shared" si="0"/>
        <v>22217658.249999996</v>
      </c>
    </row>
    <row r="29" spans="1:15" x14ac:dyDescent="0.3">
      <c r="A29" s="45"/>
      <c r="B29" s="38" t="s">
        <v>72</v>
      </c>
      <c r="C29" s="27" t="s">
        <v>4</v>
      </c>
      <c r="D29" s="93">
        <v>215</v>
      </c>
      <c r="E29" s="153">
        <v>169663155.24000007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148</v>
      </c>
      <c r="K29" s="137">
        <v>54793431</v>
      </c>
      <c r="L29" s="138">
        <v>194</v>
      </c>
      <c r="M29" s="139">
        <v>77139164</v>
      </c>
      <c r="N29" s="138">
        <f t="shared" si="0"/>
        <v>409</v>
      </c>
      <c r="O29" s="137">
        <f t="shared" si="0"/>
        <v>246802319.24000007</v>
      </c>
    </row>
    <row r="30" spans="1:15" x14ac:dyDescent="0.3">
      <c r="A30" s="46" t="s">
        <v>10</v>
      </c>
      <c r="B30" s="39"/>
      <c r="C30" s="29"/>
      <c r="D30" s="30">
        <v>14537</v>
      </c>
      <c r="E30" s="155">
        <v>331678307.00000006</v>
      </c>
      <c r="F30" s="39"/>
      <c r="G30" s="29"/>
      <c r="H30" s="122">
        <v>3192</v>
      </c>
      <c r="I30" s="123">
        <v>91135075</v>
      </c>
      <c r="J30" s="122">
        <v>2582</v>
      </c>
      <c r="K30" s="89">
        <v>79109351</v>
      </c>
      <c r="L30" s="42">
        <v>5774</v>
      </c>
      <c r="M30" s="140">
        <v>170244426</v>
      </c>
      <c r="N30" s="42">
        <f t="shared" si="0"/>
        <v>20311</v>
      </c>
      <c r="O30" s="89">
        <f t="shared" si="0"/>
        <v>501922733.00000006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12277</v>
      </c>
      <c r="E31" s="153">
        <v>129234404.86999984</v>
      </c>
      <c r="F31" s="38" t="s">
        <v>74</v>
      </c>
      <c r="G31" s="27" t="s">
        <v>3</v>
      </c>
      <c r="H31" s="130">
        <v>2266</v>
      </c>
      <c r="I31" s="141">
        <v>47451281</v>
      </c>
      <c r="J31" s="130">
        <v>1363</v>
      </c>
      <c r="K31" s="142">
        <v>12428447</v>
      </c>
      <c r="L31" s="138">
        <v>3629</v>
      </c>
      <c r="M31" s="139">
        <v>59879728</v>
      </c>
      <c r="N31" s="138">
        <f t="shared" si="0"/>
        <v>15906</v>
      </c>
      <c r="O31" s="137">
        <f t="shared" si="0"/>
        <v>189114132.86999983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2627396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0</v>
      </c>
      <c r="K32" s="137">
        <v>0</v>
      </c>
      <c r="L32" s="138">
        <v>1</v>
      </c>
      <c r="M32" s="139">
        <v>2129616.96</v>
      </c>
      <c r="N32" s="138">
        <f t="shared" si="0"/>
        <v>5</v>
      </c>
      <c r="O32" s="137">
        <f t="shared" si="0"/>
        <v>4757012.96</v>
      </c>
    </row>
    <row r="33" spans="1:15" x14ac:dyDescent="0.3">
      <c r="A33" s="45"/>
      <c r="B33" s="38" t="s">
        <v>72</v>
      </c>
      <c r="C33" s="27" t="s">
        <v>4</v>
      </c>
      <c r="D33" s="93">
        <v>92</v>
      </c>
      <c r="E33" s="153">
        <v>137955116.36000007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f t="shared" si="0"/>
        <v>166</v>
      </c>
      <c r="O33" s="137">
        <f t="shared" si="0"/>
        <v>178391895.22000009</v>
      </c>
    </row>
    <row r="34" spans="1:15" x14ac:dyDescent="0.3">
      <c r="A34" s="46" t="s">
        <v>11</v>
      </c>
      <c r="B34" s="39"/>
      <c r="C34" s="29"/>
      <c r="D34" s="30">
        <v>12373</v>
      </c>
      <c r="E34" s="155">
        <v>269816917.2299999</v>
      </c>
      <c r="F34" s="39"/>
      <c r="G34" s="29"/>
      <c r="H34" s="122">
        <v>2285</v>
      </c>
      <c r="I34" s="123">
        <v>64765867.730000004</v>
      </c>
      <c r="J34" s="122">
        <v>1419</v>
      </c>
      <c r="K34" s="89">
        <v>37680256.089999996</v>
      </c>
      <c r="L34" s="42">
        <v>3704</v>
      </c>
      <c r="M34" s="140">
        <v>102446123.81999999</v>
      </c>
      <c r="N34" s="42">
        <f t="shared" si="0"/>
        <v>16077</v>
      </c>
      <c r="O34" s="89">
        <f t="shared" si="0"/>
        <v>372263041.04999989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3375</v>
      </c>
      <c r="E35" s="153">
        <v>35015634.640000008</v>
      </c>
      <c r="F35" s="38" t="s">
        <v>74</v>
      </c>
      <c r="G35" s="27" t="s">
        <v>3</v>
      </c>
      <c r="H35" s="130">
        <v>650</v>
      </c>
      <c r="I35" s="141">
        <v>13784168</v>
      </c>
      <c r="J35" s="130">
        <v>1067</v>
      </c>
      <c r="K35" s="142">
        <v>9405251</v>
      </c>
      <c r="L35" s="138">
        <v>1717</v>
      </c>
      <c r="M35" s="139">
        <v>23189419</v>
      </c>
      <c r="N35" s="138">
        <f t="shared" si="0"/>
        <v>5092</v>
      </c>
      <c r="O35" s="137">
        <f t="shared" si="0"/>
        <v>58205053.640000008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f t="shared" si="0"/>
        <v>3</v>
      </c>
      <c r="O36" s="137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15</v>
      </c>
      <c r="E37" s="153">
        <v>23870834.960000005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f t="shared" si="0"/>
        <v>31</v>
      </c>
      <c r="O37" s="137">
        <f t="shared" si="0"/>
        <v>34046858.850000009</v>
      </c>
    </row>
    <row r="38" spans="1:15" ht="15" customHeight="1" x14ac:dyDescent="0.3">
      <c r="A38" s="46" t="s">
        <v>12</v>
      </c>
      <c r="B38" s="39"/>
      <c r="C38" s="29"/>
      <c r="D38" s="30">
        <v>3390</v>
      </c>
      <c r="E38" s="155">
        <v>58886469.600000009</v>
      </c>
      <c r="F38" s="39"/>
      <c r="G38" s="29"/>
      <c r="H38" s="122">
        <v>657</v>
      </c>
      <c r="I38" s="123">
        <v>21475706.43</v>
      </c>
      <c r="J38" s="122">
        <v>1079</v>
      </c>
      <c r="K38" s="89">
        <v>16211861.870000001</v>
      </c>
      <c r="L38" s="42">
        <v>1736</v>
      </c>
      <c r="M38" s="140">
        <v>37687568.299999997</v>
      </c>
      <c r="N38" s="42">
        <f t="shared" si="0"/>
        <v>5126</v>
      </c>
      <c r="O38" s="89">
        <f t="shared" si="0"/>
        <v>96574037.900000006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2858</v>
      </c>
      <c r="E39" s="153">
        <v>28000678.099999975</v>
      </c>
      <c r="F39" s="38" t="s">
        <v>74</v>
      </c>
      <c r="G39" s="27" t="s">
        <v>3</v>
      </c>
      <c r="H39" s="130">
        <v>128</v>
      </c>
      <c r="I39" s="141">
        <v>2720000</v>
      </c>
      <c r="J39" s="135">
        <v>97</v>
      </c>
      <c r="K39" s="137">
        <v>1003000</v>
      </c>
      <c r="L39" s="138">
        <v>225</v>
      </c>
      <c r="M39" s="139">
        <v>3723000</v>
      </c>
      <c r="N39" s="138">
        <f t="shared" si="0"/>
        <v>3083</v>
      </c>
      <c r="O39" s="137">
        <f t="shared" si="0"/>
        <v>31723678.099999975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0</v>
      </c>
      <c r="K40" s="137">
        <v>0</v>
      </c>
      <c r="L40" s="138">
        <v>1</v>
      </c>
      <c r="M40" s="139">
        <v>6161843</v>
      </c>
      <c r="N40" s="138">
        <f t="shared" si="0"/>
        <v>1</v>
      </c>
      <c r="O40" s="137">
        <f t="shared" si="0"/>
        <v>6161843</v>
      </c>
    </row>
    <row r="41" spans="1:15" x14ac:dyDescent="0.3">
      <c r="A41" s="45"/>
      <c r="B41" s="38" t="s">
        <v>72</v>
      </c>
      <c r="C41" s="27" t="s">
        <v>4</v>
      </c>
      <c r="D41" s="93">
        <v>17</v>
      </c>
      <c r="E41" s="153">
        <v>21870689.07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6</v>
      </c>
      <c r="K41" s="137">
        <v>5073725</v>
      </c>
      <c r="L41" s="138">
        <v>10</v>
      </c>
      <c r="M41" s="139">
        <v>11646037</v>
      </c>
      <c r="N41" s="138">
        <f t="shared" si="0"/>
        <v>27</v>
      </c>
      <c r="O41" s="137">
        <f t="shared" si="0"/>
        <v>33516726.07</v>
      </c>
    </row>
    <row r="42" spans="1:15" ht="15" customHeight="1" x14ac:dyDescent="0.3">
      <c r="A42" s="46" t="s">
        <v>13</v>
      </c>
      <c r="B42" s="39"/>
      <c r="C42" s="29"/>
      <c r="D42" s="30">
        <v>2875</v>
      </c>
      <c r="E42" s="155">
        <v>49871367.169999972</v>
      </c>
      <c r="F42" s="39"/>
      <c r="G42" s="29"/>
      <c r="H42" s="122">
        <v>133</v>
      </c>
      <c r="I42" s="123">
        <v>15454155</v>
      </c>
      <c r="J42" s="122">
        <v>103</v>
      </c>
      <c r="K42" s="89">
        <v>6076725</v>
      </c>
      <c r="L42" s="42">
        <v>236</v>
      </c>
      <c r="M42" s="140">
        <v>21530880</v>
      </c>
      <c r="N42" s="42">
        <f t="shared" si="0"/>
        <v>3111</v>
      </c>
      <c r="O42" s="89">
        <f t="shared" si="0"/>
        <v>71402247.169999972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35</v>
      </c>
      <c r="E43" s="153">
        <v>361020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f t="shared" si="0"/>
        <v>35</v>
      </c>
      <c r="O43" s="137">
        <f t="shared" si="0"/>
        <v>361020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f t="shared" si="0"/>
        <v>0</v>
      </c>
      <c r="O44" s="137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f t="shared" si="0"/>
        <v>0</v>
      </c>
      <c r="O45" s="137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35</v>
      </c>
      <c r="E46" s="155">
        <v>361020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f t="shared" si="0"/>
        <v>35</v>
      </c>
      <c r="O46" s="89">
        <f t="shared" si="0"/>
        <v>361020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55111</v>
      </c>
      <c r="E47" s="153">
        <v>577066542.52999902</v>
      </c>
      <c r="F47" s="38" t="s">
        <v>74</v>
      </c>
      <c r="G47" s="27" t="s">
        <v>3</v>
      </c>
      <c r="H47" s="143">
        <v>7876</v>
      </c>
      <c r="I47" s="144">
        <v>166465455</v>
      </c>
      <c r="J47" s="143">
        <v>5311</v>
      </c>
      <c r="K47" s="145">
        <v>47425775</v>
      </c>
      <c r="L47" s="138">
        <v>13187</v>
      </c>
      <c r="M47" s="139">
        <v>213891230</v>
      </c>
      <c r="N47" s="138">
        <f t="shared" si="0"/>
        <v>68298</v>
      </c>
      <c r="O47" s="137">
        <f t="shared" si="0"/>
        <v>790957772.52999902</v>
      </c>
    </row>
    <row r="48" spans="1:15" x14ac:dyDescent="0.3">
      <c r="A48" s="45"/>
      <c r="B48" s="38" t="s">
        <v>70</v>
      </c>
      <c r="C48" s="27" t="s">
        <v>4</v>
      </c>
      <c r="D48" s="93">
        <v>9</v>
      </c>
      <c r="E48" s="153">
        <v>17133239.459999997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5</v>
      </c>
      <c r="K48" s="145">
        <v>6867992.29</v>
      </c>
      <c r="L48" s="138">
        <v>11</v>
      </c>
      <c r="M48" s="139">
        <v>17664908.579999998</v>
      </c>
      <c r="N48" s="138">
        <f t="shared" si="0"/>
        <v>20</v>
      </c>
      <c r="O48" s="137">
        <f t="shared" si="0"/>
        <v>34798148.039999992</v>
      </c>
    </row>
    <row r="49" spans="1:15" x14ac:dyDescent="0.3">
      <c r="A49" s="45"/>
      <c r="B49" s="38" t="s">
        <v>72</v>
      </c>
      <c r="C49" s="27" t="s">
        <v>4</v>
      </c>
      <c r="D49" s="93">
        <v>641</v>
      </c>
      <c r="E49" s="153">
        <v>928162615.59999943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364</v>
      </c>
      <c r="K49" s="145">
        <v>170527081.17999995</v>
      </c>
      <c r="L49" s="138">
        <v>506</v>
      </c>
      <c r="M49" s="139">
        <v>297434822.91000003</v>
      </c>
      <c r="N49" s="138">
        <f t="shared" si="0"/>
        <v>1147</v>
      </c>
      <c r="O49" s="137">
        <f t="shared" si="0"/>
        <v>1225597438.5099995</v>
      </c>
    </row>
    <row r="50" spans="1:15" x14ac:dyDescent="0.3">
      <c r="A50" s="46" t="s">
        <v>15</v>
      </c>
      <c r="B50" s="39"/>
      <c r="C50" s="29"/>
      <c r="D50" s="30">
        <v>55761</v>
      </c>
      <c r="E50" s="155">
        <v>1522362397.5899985</v>
      </c>
      <c r="F50" s="39"/>
      <c r="G50" s="29"/>
      <c r="H50" s="122">
        <v>8024</v>
      </c>
      <c r="I50" s="123">
        <v>304170113.02000004</v>
      </c>
      <c r="J50" s="122">
        <v>5680</v>
      </c>
      <c r="K50" s="89">
        <v>224820848.46999994</v>
      </c>
      <c r="L50" s="42">
        <v>13704</v>
      </c>
      <c r="M50" s="140">
        <v>528990961.49000001</v>
      </c>
      <c r="N50" s="42">
        <f t="shared" si="0"/>
        <v>69465</v>
      </c>
      <c r="O50" s="89">
        <f t="shared" si="0"/>
        <v>2051353359.0799985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20446</v>
      </c>
      <c r="E51" s="153">
        <v>215056534.62000051</v>
      </c>
      <c r="F51" s="38" t="s">
        <v>74</v>
      </c>
      <c r="G51" s="27" t="s">
        <v>3</v>
      </c>
      <c r="H51" s="130">
        <v>3931</v>
      </c>
      <c r="I51" s="141">
        <v>82860855</v>
      </c>
      <c r="J51" s="130">
        <v>2908</v>
      </c>
      <c r="K51" s="142">
        <v>25019780</v>
      </c>
      <c r="L51" s="138">
        <v>6839</v>
      </c>
      <c r="M51" s="139">
        <v>107880635</v>
      </c>
      <c r="N51" s="138">
        <f t="shared" si="0"/>
        <v>27285</v>
      </c>
      <c r="O51" s="137">
        <f t="shared" si="0"/>
        <v>322937169.62000048</v>
      </c>
    </row>
    <row r="52" spans="1:15" x14ac:dyDescent="0.3">
      <c r="A52" s="45"/>
      <c r="B52" s="38" t="s">
        <v>70</v>
      </c>
      <c r="C52" s="27" t="s">
        <v>4</v>
      </c>
      <c r="D52" s="93">
        <v>13</v>
      </c>
      <c r="E52" s="153">
        <v>22498204.729999997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f t="shared" si="0"/>
        <v>19</v>
      </c>
      <c r="O52" s="137">
        <f t="shared" si="0"/>
        <v>33682628.43</v>
      </c>
    </row>
    <row r="53" spans="1:15" x14ac:dyDescent="0.3">
      <c r="A53" s="45"/>
      <c r="B53" s="38" t="s">
        <v>72</v>
      </c>
      <c r="C53" s="27" t="s">
        <v>4</v>
      </c>
      <c r="D53" s="93">
        <v>414</v>
      </c>
      <c r="E53" s="153">
        <v>415981582.28999937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262</v>
      </c>
      <c r="K53" s="142">
        <v>114326401.70999999</v>
      </c>
      <c r="L53" s="138">
        <v>358</v>
      </c>
      <c r="M53" s="139">
        <v>170973025.12</v>
      </c>
      <c r="N53" s="138">
        <f t="shared" si="0"/>
        <v>772</v>
      </c>
      <c r="O53" s="137">
        <f t="shared" si="0"/>
        <v>586954607.40999937</v>
      </c>
    </row>
    <row r="54" spans="1:15" x14ac:dyDescent="0.3">
      <c r="A54" s="46" t="s">
        <v>16</v>
      </c>
      <c r="B54" s="39"/>
      <c r="C54" s="29"/>
      <c r="D54" s="30">
        <v>20873</v>
      </c>
      <c r="E54" s="155">
        <v>653536321.63999987</v>
      </c>
      <c r="F54" s="39"/>
      <c r="G54" s="29"/>
      <c r="H54" s="122">
        <v>4029</v>
      </c>
      <c r="I54" s="123">
        <v>143981247.89000002</v>
      </c>
      <c r="J54" s="122">
        <v>3174</v>
      </c>
      <c r="K54" s="89">
        <v>146056835.93000001</v>
      </c>
      <c r="L54" s="42">
        <v>7203</v>
      </c>
      <c r="M54" s="140">
        <v>290038083.81999999</v>
      </c>
      <c r="N54" s="42">
        <f t="shared" si="0"/>
        <v>28076</v>
      </c>
      <c r="O54" s="89">
        <f t="shared" si="0"/>
        <v>943574405.4599998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132</v>
      </c>
      <c r="E55" s="153">
        <v>1255267.83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1</v>
      </c>
      <c r="K55" s="137">
        <v>21250</v>
      </c>
      <c r="L55" s="138">
        <v>15</v>
      </c>
      <c r="M55" s="139">
        <v>318750</v>
      </c>
      <c r="N55" s="138">
        <f t="shared" si="0"/>
        <v>147</v>
      </c>
      <c r="O55" s="137">
        <f t="shared" si="0"/>
        <v>1574017.83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f t="shared" si="0"/>
        <v>1</v>
      </c>
      <c r="O56" s="137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f t="shared" si="0"/>
        <v>0</v>
      </c>
      <c r="O57" s="137">
        <f t="shared" si="0"/>
        <v>0</v>
      </c>
    </row>
    <row r="58" spans="1:15" x14ac:dyDescent="0.3">
      <c r="A58" s="46" t="s">
        <v>17</v>
      </c>
      <c r="B58" s="39"/>
      <c r="C58" s="29"/>
      <c r="D58" s="30">
        <v>132</v>
      </c>
      <c r="E58" s="155">
        <v>1255267.83</v>
      </c>
      <c r="F58" s="39"/>
      <c r="G58" s="29"/>
      <c r="H58" s="122">
        <v>15</v>
      </c>
      <c r="I58" s="123">
        <v>1599935.82</v>
      </c>
      <c r="J58" s="122">
        <v>1</v>
      </c>
      <c r="K58" s="89">
        <v>21250</v>
      </c>
      <c r="L58" s="42">
        <v>16</v>
      </c>
      <c r="M58" s="140">
        <v>1621185.82</v>
      </c>
      <c r="N58" s="42">
        <f t="shared" si="0"/>
        <v>148</v>
      </c>
      <c r="O58" s="89">
        <f t="shared" si="0"/>
        <v>2876453.6500000004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2994</v>
      </c>
      <c r="E59" s="153">
        <v>30062089.959999993</v>
      </c>
      <c r="F59" s="38" t="s">
        <v>74</v>
      </c>
      <c r="G59" s="27" t="s">
        <v>3</v>
      </c>
      <c r="H59" s="130">
        <v>470</v>
      </c>
      <c r="I59" s="141">
        <v>9874172</v>
      </c>
      <c r="J59" s="135">
        <v>504</v>
      </c>
      <c r="K59" s="137">
        <v>4884671</v>
      </c>
      <c r="L59" s="138">
        <v>974</v>
      </c>
      <c r="M59" s="139">
        <v>14758843</v>
      </c>
      <c r="N59" s="138">
        <f t="shared" si="0"/>
        <v>3968</v>
      </c>
      <c r="O59" s="137">
        <f t="shared" si="0"/>
        <v>44820932.959999993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6515953</v>
      </c>
      <c r="L60" s="138">
        <v>6</v>
      </c>
      <c r="M60" s="139">
        <v>7148203</v>
      </c>
      <c r="N60" s="138">
        <f t="shared" si="0"/>
        <v>14</v>
      </c>
      <c r="O60" s="137">
        <f t="shared" si="0"/>
        <v>16759047.719999999</v>
      </c>
    </row>
    <row r="61" spans="1:15" x14ac:dyDescent="0.3">
      <c r="A61" s="45"/>
      <c r="B61" s="38" t="s">
        <v>72</v>
      </c>
      <c r="C61" s="27" t="s">
        <v>4</v>
      </c>
      <c r="D61" s="93">
        <v>41</v>
      </c>
      <c r="E61" s="153">
        <v>34211529.43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26</v>
      </c>
      <c r="K61" s="137">
        <v>18367174</v>
      </c>
      <c r="L61" s="138">
        <v>31</v>
      </c>
      <c r="M61" s="139">
        <v>21929829</v>
      </c>
      <c r="N61" s="138">
        <f t="shared" si="0"/>
        <v>72</v>
      </c>
      <c r="O61" s="137">
        <f t="shared" si="0"/>
        <v>56141358.43</v>
      </c>
    </row>
    <row r="62" spans="1:15" x14ac:dyDescent="0.3">
      <c r="A62" s="46" t="s">
        <v>18</v>
      </c>
      <c r="B62" s="39"/>
      <c r="C62" s="29"/>
      <c r="D62" s="30">
        <v>3043</v>
      </c>
      <c r="E62" s="155">
        <v>73884464.109999985</v>
      </c>
      <c r="F62" s="39"/>
      <c r="G62" s="29"/>
      <c r="H62" s="122">
        <v>476</v>
      </c>
      <c r="I62" s="123">
        <v>14069077</v>
      </c>
      <c r="J62" s="122">
        <v>535</v>
      </c>
      <c r="K62" s="89">
        <v>29767798</v>
      </c>
      <c r="L62" s="42">
        <v>1011</v>
      </c>
      <c r="M62" s="140">
        <v>43836875</v>
      </c>
      <c r="N62" s="42">
        <f t="shared" si="0"/>
        <v>4054</v>
      </c>
      <c r="O62" s="89">
        <f t="shared" si="0"/>
        <v>117721339.10999998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3811</v>
      </c>
      <c r="E63" s="153">
        <v>39105932.289999992</v>
      </c>
      <c r="F63" s="38" t="s">
        <v>74</v>
      </c>
      <c r="G63" s="27" t="s">
        <v>3</v>
      </c>
      <c r="H63" s="130">
        <v>829</v>
      </c>
      <c r="I63" s="141">
        <v>17595001</v>
      </c>
      <c r="J63" s="130">
        <v>897</v>
      </c>
      <c r="K63" s="142">
        <v>8036751</v>
      </c>
      <c r="L63" s="138">
        <v>1726</v>
      </c>
      <c r="M63" s="139">
        <v>25631752</v>
      </c>
      <c r="N63" s="138">
        <f t="shared" si="0"/>
        <v>5537</v>
      </c>
      <c r="O63" s="137">
        <f t="shared" si="0"/>
        <v>64737684.289999992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3682263.4899999998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f t="shared" si="0"/>
        <v>10</v>
      </c>
      <c r="O64" s="137">
        <f t="shared" si="0"/>
        <v>3682263.4899999998</v>
      </c>
    </row>
    <row r="65" spans="1:15" x14ac:dyDescent="0.3">
      <c r="A65" s="45"/>
      <c r="B65" s="38" t="s">
        <v>72</v>
      </c>
      <c r="C65" s="27" t="s">
        <v>4</v>
      </c>
      <c r="D65" s="93">
        <v>84</v>
      </c>
      <c r="E65" s="153">
        <v>48494803.859999985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30</v>
      </c>
      <c r="K65" s="137">
        <v>10443462</v>
      </c>
      <c r="L65" s="138">
        <v>54</v>
      </c>
      <c r="M65" s="139">
        <v>24046418</v>
      </c>
      <c r="N65" s="138">
        <f t="shared" si="0"/>
        <v>138</v>
      </c>
      <c r="O65" s="137">
        <f t="shared" si="0"/>
        <v>72541221.859999985</v>
      </c>
    </row>
    <row r="66" spans="1:15" x14ac:dyDescent="0.3">
      <c r="A66" s="46" t="s">
        <v>19</v>
      </c>
      <c r="B66" s="39"/>
      <c r="C66" s="29"/>
      <c r="D66" s="30">
        <v>3905</v>
      </c>
      <c r="E66" s="155">
        <v>91282999.639999986</v>
      </c>
      <c r="F66" s="39"/>
      <c r="G66" s="29"/>
      <c r="H66" s="122">
        <v>853</v>
      </c>
      <c r="I66" s="123">
        <v>31197957</v>
      </c>
      <c r="J66" s="122">
        <v>927</v>
      </c>
      <c r="K66" s="89">
        <v>18480213</v>
      </c>
      <c r="L66" s="42">
        <v>1780</v>
      </c>
      <c r="M66" s="140">
        <v>49678170</v>
      </c>
      <c r="N66" s="42">
        <f t="shared" si="0"/>
        <v>5685</v>
      </c>
      <c r="O66" s="89">
        <f t="shared" si="0"/>
        <v>140961169.63999999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44191</v>
      </c>
      <c r="E67" s="153">
        <v>446066287.45999962</v>
      </c>
      <c r="F67" s="38" t="s">
        <v>74</v>
      </c>
      <c r="G67" s="27" t="s">
        <v>3</v>
      </c>
      <c r="H67" s="130">
        <v>7323</v>
      </c>
      <c r="I67" s="141">
        <v>154572546.69</v>
      </c>
      <c r="J67" s="130">
        <v>8151</v>
      </c>
      <c r="K67" s="142">
        <v>74376459.719999999</v>
      </c>
      <c r="L67" s="138">
        <v>15474</v>
      </c>
      <c r="M67" s="139">
        <v>228949006.41</v>
      </c>
      <c r="N67" s="138">
        <f t="shared" si="0"/>
        <v>59665</v>
      </c>
      <c r="O67" s="137">
        <f t="shared" si="0"/>
        <v>675015293.86999965</v>
      </c>
    </row>
    <row r="68" spans="1:15" x14ac:dyDescent="0.3">
      <c r="A68" s="45"/>
      <c r="B68" s="38" t="s">
        <v>70</v>
      </c>
      <c r="C68" s="27" t="s">
        <v>4</v>
      </c>
      <c r="D68" s="93">
        <v>11</v>
      </c>
      <c r="E68" s="153">
        <v>14684597.279999999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f t="shared" si="0"/>
        <v>24</v>
      </c>
      <c r="O68" s="137">
        <f t="shared" si="0"/>
        <v>30449630.380000003</v>
      </c>
    </row>
    <row r="69" spans="1:15" x14ac:dyDescent="0.3">
      <c r="A69" s="45"/>
      <c r="B69" s="38" t="s">
        <v>72</v>
      </c>
      <c r="C69" s="27" t="s">
        <v>4</v>
      </c>
      <c r="D69" s="93">
        <v>571</v>
      </c>
      <c r="E69" s="153">
        <v>615788502.39999974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383</v>
      </c>
      <c r="K69" s="137">
        <v>173219737.06999999</v>
      </c>
      <c r="L69" s="138">
        <v>526</v>
      </c>
      <c r="M69" s="139">
        <v>298173751.06999999</v>
      </c>
      <c r="N69" s="138">
        <f t="shared" si="0"/>
        <v>1097</v>
      </c>
      <c r="O69" s="137">
        <f t="shared" si="0"/>
        <v>913962253.46999979</v>
      </c>
    </row>
    <row r="70" spans="1:15" x14ac:dyDescent="0.3">
      <c r="A70" s="46" t="s">
        <v>20</v>
      </c>
      <c r="B70" s="39"/>
      <c r="C70" s="29"/>
      <c r="D70" s="30">
        <v>44773</v>
      </c>
      <c r="E70" s="155">
        <v>1076539387.1399994</v>
      </c>
      <c r="F70" s="39"/>
      <c r="G70" s="29"/>
      <c r="H70" s="122">
        <v>7469</v>
      </c>
      <c r="I70" s="123">
        <v>287758346.69</v>
      </c>
      <c r="J70" s="122">
        <v>8544</v>
      </c>
      <c r="K70" s="89">
        <v>255129443.88999999</v>
      </c>
      <c r="L70" s="42">
        <v>16013</v>
      </c>
      <c r="M70" s="140">
        <v>542887790.57999992</v>
      </c>
      <c r="N70" s="42">
        <f t="shared" si="0"/>
        <v>60786</v>
      </c>
      <c r="O70" s="89">
        <f t="shared" si="0"/>
        <v>1619427177.7199993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19629</v>
      </c>
      <c r="E71" s="153">
        <v>202529545.10000026</v>
      </c>
      <c r="F71" s="38" t="s">
        <v>74</v>
      </c>
      <c r="G71" s="27" t="s">
        <v>3</v>
      </c>
      <c r="H71" s="130">
        <v>2989</v>
      </c>
      <c r="I71" s="141">
        <v>63055855</v>
      </c>
      <c r="J71" s="130">
        <v>2972</v>
      </c>
      <c r="K71" s="142">
        <v>26682958</v>
      </c>
      <c r="L71" s="138">
        <v>5961</v>
      </c>
      <c r="M71" s="139">
        <v>89738813</v>
      </c>
      <c r="N71" s="138">
        <f t="shared" ref="N71:O134" si="3">+L71+D71</f>
        <v>25590</v>
      </c>
      <c r="O71" s="137">
        <f t="shared" si="3"/>
        <v>292268358.10000026</v>
      </c>
    </row>
    <row r="72" spans="1:15" x14ac:dyDescent="0.3">
      <c r="A72" s="45"/>
      <c r="B72" s="38" t="s">
        <v>70</v>
      </c>
      <c r="C72" s="27" t="s">
        <v>4</v>
      </c>
      <c r="D72" s="93">
        <v>9</v>
      </c>
      <c r="E72" s="153">
        <v>6254719.5500000007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0</v>
      </c>
      <c r="K72" s="137">
        <v>0</v>
      </c>
      <c r="L72" s="138">
        <v>0</v>
      </c>
      <c r="M72" s="139">
        <v>0</v>
      </c>
      <c r="N72" s="138">
        <f t="shared" si="3"/>
        <v>9</v>
      </c>
      <c r="O72" s="137">
        <f t="shared" si="3"/>
        <v>6254719.5500000007</v>
      </c>
    </row>
    <row r="73" spans="1:15" x14ac:dyDescent="0.3">
      <c r="A73" s="45"/>
      <c r="B73" s="38" t="s">
        <v>72</v>
      </c>
      <c r="C73" s="27" t="s">
        <v>4</v>
      </c>
      <c r="D73" s="93">
        <v>367</v>
      </c>
      <c r="E73" s="153">
        <v>369482092.22000027</v>
      </c>
      <c r="F73" s="38" t="s">
        <v>72</v>
      </c>
      <c r="G73" s="27" t="s">
        <v>4</v>
      </c>
      <c r="H73" s="135">
        <v>100</v>
      </c>
      <c r="I73" s="136">
        <v>62346576.829999991</v>
      </c>
      <c r="J73" s="130">
        <v>201</v>
      </c>
      <c r="K73" s="142">
        <v>68208770.050000012</v>
      </c>
      <c r="L73" s="138">
        <v>301</v>
      </c>
      <c r="M73" s="139">
        <v>130555346.88</v>
      </c>
      <c r="N73" s="138">
        <f t="shared" si="3"/>
        <v>668</v>
      </c>
      <c r="O73" s="137">
        <f t="shared" si="3"/>
        <v>500037439.10000026</v>
      </c>
    </row>
    <row r="74" spans="1:15" x14ac:dyDescent="0.3">
      <c r="A74" s="46" t="s">
        <v>21</v>
      </c>
      <c r="B74" s="39"/>
      <c r="C74" s="29"/>
      <c r="D74" s="30">
        <v>20005</v>
      </c>
      <c r="E74" s="155">
        <v>578266356.8700006</v>
      </c>
      <c r="F74" s="39"/>
      <c r="G74" s="29"/>
      <c r="H74" s="122">
        <v>3089</v>
      </c>
      <c r="I74" s="123">
        <v>125402431.82999998</v>
      </c>
      <c r="J74" s="122">
        <v>3173</v>
      </c>
      <c r="K74" s="89">
        <v>94891728.050000012</v>
      </c>
      <c r="L74" s="42">
        <v>6262</v>
      </c>
      <c r="M74" s="140">
        <v>220294159.88</v>
      </c>
      <c r="N74" s="42">
        <f t="shared" si="3"/>
        <v>26267</v>
      </c>
      <c r="O74" s="89">
        <f t="shared" si="3"/>
        <v>798560516.7500006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11757</v>
      </c>
      <c r="E75" s="153">
        <v>119061636.94999985</v>
      </c>
      <c r="F75" s="38" t="s">
        <v>74</v>
      </c>
      <c r="G75" s="27" t="s">
        <v>3</v>
      </c>
      <c r="H75" s="130">
        <v>1761</v>
      </c>
      <c r="I75" s="141">
        <v>36967936</v>
      </c>
      <c r="J75" s="130">
        <v>2089</v>
      </c>
      <c r="K75" s="142">
        <v>17609199</v>
      </c>
      <c r="L75" s="138">
        <v>3850</v>
      </c>
      <c r="M75" s="139">
        <v>54577135</v>
      </c>
      <c r="N75" s="138">
        <f t="shared" si="3"/>
        <v>15607</v>
      </c>
      <c r="O75" s="137">
        <f t="shared" si="3"/>
        <v>173638771.94999987</v>
      </c>
    </row>
    <row r="76" spans="1:15" x14ac:dyDescent="0.3">
      <c r="A76" s="45"/>
      <c r="B76" s="38" t="s">
        <v>70</v>
      </c>
      <c r="C76" s="27" t="s">
        <v>4</v>
      </c>
      <c r="D76" s="93">
        <v>23</v>
      </c>
      <c r="E76" s="153">
        <v>11619304.510000002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f t="shared" si="3"/>
        <v>24</v>
      </c>
      <c r="O76" s="137">
        <f t="shared" si="3"/>
        <v>11986038.510000002</v>
      </c>
    </row>
    <row r="77" spans="1:15" x14ac:dyDescent="0.3">
      <c r="A77" s="45"/>
      <c r="B77" s="38" t="s">
        <v>72</v>
      </c>
      <c r="C77" s="27" t="s">
        <v>4</v>
      </c>
      <c r="D77" s="93">
        <v>328</v>
      </c>
      <c r="E77" s="153">
        <v>218310080.67000011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202</v>
      </c>
      <c r="K77" s="142">
        <v>48464482</v>
      </c>
      <c r="L77" s="138">
        <v>293</v>
      </c>
      <c r="M77" s="139">
        <v>78418035</v>
      </c>
      <c r="N77" s="138">
        <f t="shared" si="3"/>
        <v>621</v>
      </c>
      <c r="O77" s="137">
        <f t="shared" si="3"/>
        <v>296728115.67000008</v>
      </c>
    </row>
    <row r="78" spans="1:15" x14ac:dyDescent="0.3">
      <c r="A78" s="46" t="s">
        <v>22</v>
      </c>
      <c r="B78" s="39"/>
      <c r="C78" s="29"/>
      <c r="D78" s="30">
        <v>12108</v>
      </c>
      <c r="E78" s="155">
        <v>348991022.13</v>
      </c>
      <c r="F78" s="39"/>
      <c r="G78" s="29"/>
      <c r="H78" s="122">
        <v>1853</v>
      </c>
      <c r="I78" s="123">
        <v>67288223</v>
      </c>
      <c r="J78" s="122">
        <v>2291</v>
      </c>
      <c r="K78" s="89">
        <v>66073681</v>
      </c>
      <c r="L78" s="42">
        <v>4144</v>
      </c>
      <c r="M78" s="140">
        <v>133361904</v>
      </c>
      <c r="N78" s="42">
        <f t="shared" si="3"/>
        <v>16252</v>
      </c>
      <c r="O78" s="89">
        <f t="shared" si="3"/>
        <v>482352926.13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9506</v>
      </c>
      <c r="E79" s="153">
        <v>98822141.459999964</v>
      </c>
      <c r="F79" s="38" t="s">
        <v>74</v>
      </c>
      <c r="G79" s="27" t="s">
        <v>3</v>
      </c>
      <c r="H79" s="135">
        <v>1023</v>
      </c>
      <c r="I79" s="141">
        <v>21618337</v>
      </c>
      <c r="J79" s="130">
        <v>885</v>
      </c>
      <c r="K79" s="137">
        <v>7988592</v>
      </c>
      <c r="L79" s="138">
        <v>1908</v>
      </c>
      <c r="M79" s="139">
        <v>29606929</v>
      </c>
      <c r="N79" s="138">
        <f t="shared" si="3"/>
        <v>11414</v>
      </c>
      <c r="O79" s="137">
        <f t="shared" si="3"/>
        <v>128429070.45999996</v>
      </c>
    </row>
    <row r="80" spans="1:15" x14ac:dyDescent="0.3">
      <c r="A80" s="45"/>
      <c r="B80" s="38" t="s">
        <v>70</v>
      </c>
      <c r="C80" s="27" t="s">
        <v>4</v>
      </c>
      <c r="D80" s="93">
        <v>51</v>
      </c>
      <c r="E80" s="153">
        <v>38779165.850000009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f t="shared" si="3"/>
        <v>54</v>
      </c>
      <c r="O80" s="137">
        <f t="shared" si="3"/>
        <v>41365161.49000001</v>
      </c>
    </row>
    <row r="81" spans="1:15" x14ac:dyDescent="0.3">
      <c r="A81" s="45"/>
      <c r="B81" s="38" t="s">
        <v>72</v>
      </c>
      <c r="C81" s="27" t="s">
        <v>4</v>
      </c>
      <c r="D81" s="93">
        <v>268</v>
      </c>
      <c r="E81" s="153">
        <v>194674397.18000004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160</v>
      </c>
      <c r="K81" s="137">
        <v>43266820.340000004</v>
      </c>
      <c r="L81" s="138">
        <v>211</v>
      </c>
      <c r="M81" s="139">
        <v>56377613.170000002</v>
      </c>
      <c r="N81" s="138">
        <f t="shared" si="3"/>
        <v>479</v>
      </c>
      <c r="O81" s="137">
        <f t="shared" si="3"/>
        <v>251052010.35000002</v>
      </c>
    </row>
    <row r="82" spans="1:15" x14ac:dyDescent="0.3">
      <c r="A82" s="46" t="s">
        <v>23</v>
      </c>
      <c r="B82" s="39"/>
      <c r="C82" s="29"/>
      <c r="D82" s="30">
        <v>9825</v>
      </c>
      <c r="E82" s="155">
        <v>332275704.49000001</v>
      </c>
      <c r="F82" s="39"/>
      <c r="G82" s="29"/>
      <c r="H82" s="122">
        <v>1075</v>
      </c>
      <c r="I82" s="123">
        <v>36022127.649999991</v>
      </c>
      <c r="J82" s="122">
        <v>1047</v>
      </c>
      <c r="K82" s="89">
        <v>52548410.160000004</v>
      </c>
      <c r="L82" s="42">
        <v>2122</v>
      </c>
      <c r="M82" s="140">
        <v>88570537.810000002</v>
      </c>
      <c r="N82" s="42">
        <f t="shared" si="3"/>
        <v>11947</v>
      </c>
      <c r="O82" s="89">
        <f t="shared" si="3"/>
        <v>420846242.30000001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10623</v>
      </c>
      <c r="E83" s="153">
        <v>110681810.25999989</v>
      </c>
      <c r="F83" s="38" t="s">
        <v>74</v>
      </c>
      <c r="G83" s="27" t="s">
        <v>3</v>
      </c>
      <c r="H83" s="130">
        <v>3259</v>
      </c>
      <c r="I83" s="141">
        <v>68949166.800000072</v>
      </c>
      <c r="J83" s="130">
        <v>3001</v>
      </c>
      <c r="K83" s="142">
        <v>28874500.430000007</v>
      </c>
      <c r="L83" s="138">
        <v>6260</v>
      </c>
      <c r="M83" s="139">
        <v>97823667.230000079</v>
      </c>
      <c r="N83" s="138">
        <f t="shared" si="3"/>
        <v>16883</v>
      </c>
      <c r="O83" s="137">
        <f t="shared" si="3"/>
        <v>208505477.48999995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1</v>
      </c>
      <c r="K84" s="137">
        <v>528925.61</v>
      </c>
      <c r="L84" s="138">
        <v>3</v>
      </c>
      <c r="M84" s="139">
        <v>1496446.85</v>
      </c>
      <c r="N84" s="138">
        <f t="shared" si="3"/>
        <v>3</v>
      </c>
      <c r="O84" s="137">
        <f t="shared" si="3"/>
        <v>1496446.85</v>
      </c>
    </row>
    <row r="85" spans="1:15" x14ac:dyDescent="0.3">
      <c r="A85" s="45"/>
      <c r="B85" s="38" t="s">
        <v>72</v>
      </c>
      <c r="C85" s="27" t="s">
        <v>4</v>
      </c>
      <c r="D85" s="93">
        <v>276</v>
      </c>
      <c r="E85" s="153">
        <v>271689546.22999996</v>
      </c>
      <c r="F85" s="38" t="s">
        <v>72</v>
      </c>
      <c r="G85" s="27" t="s">
        <v>4</v>
      </c>
      <c r="H85" s="135">
        <v>87</v>
      </c>
      <c r="I85" s="136">
        <v>63687440.749999993</v>
      </c>
      <c r="J85" s="130">
        <v>173</v>
      </c>
      <c r="K85" s="142">
        <v>69308097.819999993</v>
      </c>
      <c r="L85" s="138">
        <v>260</v>
      </c>
      <c r="M85" s="139">
        <v>132995538.56999999</v>
      </c>
      <c r="N85" s="138">
        <f t="shared" si="3"/>
        <v>536</v>
      </c>
      <c r="O85" s="137">
        <f t="shared" si="3"/>
        <v>404685084.79999995</v>
      </c>
    </row>
    <row r="86" spans="1:15" x14ac:dyDescent="0.3">
      <c r="A86" s="46" t="s">
        <v>24</v>
      </c>
      <c r="B86" s="39"/>
      <c r="C86" s="29"/>
      <c r="D86" s="30">
        <v>10899</v>
      </c>
      <c r="E86" s="155">
        <v>382371356.48999983</v>
      </c>
      <c r="F86" s="39"/>
      <c r="G86" s="29"/>
      <c r="H86" s="122">
        <v>3348</v>
      </c>
      <c r="I86" s="123">
        <v>133604128.79000005</v>
      </c>
      <c r="J86" s="122">
        <v>3175</v>
      </c>
      <c r="K86" s="89">
        <v>98711523.859999999</v>
      </c>
      <c r="L86" s="42">
        <v>6523</v>
      </c>
      <c r="M86" s="140">
        <v>232315652.65000007</v>
      </c>
      <c r="N86" s="42">
        <f t="shared" si="3"/>
        <v>17422</v>
      </c>
      <c r="O86" s="89">
        <f t="shared" si="3"/>
        <v>614687009.13999987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10690</v>
      </c>
      <c r="E87" s="153">
        <v>110197080.70999993</v>
      </c>
      <c r="F87" s="38" t="s">
        <v>74</v>
      </c>
      <c r="G87" s="27" t="s">
        <v>3</v>
      </c>
      <c r="H87" s="130">
        <v>2814</v>
      </c>
      <c r="I87" s="141">
        <v>59587592</v>
      </c>
      <c r="J87" s="130">
        <v>2953</v>
      </c>
      <c r="K87" s="142">
        <v>25889596</v>
      </c>
      <c r="L87" s="138">
        <v>5767</v>
      </c>
      <c r="M87" s="139">
        <v>85477188</v>
      </c>
      <c r="N87" s="138">
        <f t="shared" si="3"/>
        <v>16457</v>
      </c>
      <c r="O87" s="137">
        <f t="shared" si="3"/>
        <v>195674268.70999992</v>
      </c>
    </row>
    <row r="88" spans="1:15" x14ac:dyDescent="0.3">
      <c r="A88" s="45"/>
      <c r="B88" s="38" t="s">
        <v>70</v>
      </c>
      <c r="C88" s="27" t="s">
        <v>4</v>
      </c>
      <c r="D88" s="93">
        <v>32</v>
      </c>
      <c r="E88" s="153">
        <v>18898464.319999997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f t="shared" si="3"/>
        <v>38</v>
      </c>
      <c r="O88" s="137">
        <f t="shared" si="3"/>
        <v>26037834.149999999</v>
      </c>
    </row>
    <row r="89" spans="1:15" x14ac:dyDescent="0.3">
      <c r="A89" s="45"/>
      <c r="B89" s="38" t="s">
        <v>72</v>
      </c>
      <c r="C89" s="27" t="s">
        <v>4</v>
      </c>
      <c r="D89" s="93">
        <v>332</v>
      </c>
      <c r="E89" s="153">
        <v>286384083.28000003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208</v>
      </c>
      <c r="K89" s="142">
        <v>81425951.24999994</v>
      </c>
      <c r="L89" s="138">
        <v>311</v>
      </c>
      <c r="M89" s="139">
        <v>187022166.90999991</v>
      </c>
      <c r="N89" s="138">
        <f t="shared" si="3"/>
        <v>643</v>
      </c>
      <c r="O89" s="137">
        <f t="shared" si="3"/>
        <v>473406250.18999994</v>
      </c>
    </row>
    <row r="90" spans="1:15" x14ac:dyDescent="0.3">
      <c r="A90" s="46" t="s">
        <v>25</v>
      </c>
      <c r="B90" s="39"/>
      <c r="C90" s="29"/>
      <c r="D90" s="30">
        <v>11054</v>
      </c>
      <c r="E90" s="155">
        <v>415479628.30999994</v>
      </c>
      <c r="F90" s="39"/>
      <c r="G90" s="29"/>
      <c r="H90" s="122">
        <v>2919</v>
      </c>
      <c r="I90" s="123">
        <v>169458276.48999998</v>
      </c>
      <c r="J90" s="122">
        <v>3165</v>
      </c>
      <c r="K90" s="89">
        <v>110180448.24999994</v>
      </c>
      <c r="L90" s="42">
        <v>6084</v>
      </c>
      <c r="M90" s="140">
        <v>279638724.73999989</v>
      </c>
      <c r="N90" s="42">
        <f t="shared" si="3"/>
        <v>17138</v>
      </c>
      <c r="O90" s="89">
        <f t="shared" si="3"/>
        <v>695118353.04999983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3323</v>
      </c>
      <c r="E91" s="153">
        <v>32929327.430000018</v>
      </c>
      <c r="F91" s="38" t="s">
        <v>74</v>
      </c>
      <c r="G91" s="27" t="s">
        <v>3</v>
      </c>
      <c r="H91" s="130">
        <v>2658</v>
      </c>
      <c r="I91" s="141">
        <v>56284172</v>
      </c>
      <c r="J91" s="130">
        <v>4177</v>
      </c>
      <c r="K91" s="142">
        <v>37791018</v>
      </c>
      <c r="L91" s="138">
        <v>6835</v>
      </c>
      <c r="M91" s="139">
        <v>94075190</v>
      </c>
      <c r="N91" s="138">
        <f t="shared" si="3"/>
        <v>10158</v>
      </c>
      <c r="O91" s="137">
        <f t="shared" si="3"/>
        <v>127004517.43000002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f t="shared" si="3"/>
        <v>2</v>
      </c>
      <c r="O92" s="137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97</v>
      </c>
      <c r="E93" s="153">
        <v>76975229.950000003</v>
      </c>
      <c r="F93" s="38" t="s">
        <v>72</v>
      </c>
      <c r="G93" s="27" t="s">
        <v>4</v>
      </c>
      <c r="H93" s="135">
        <v>36</v>
      </c>
      <c r="I93" s="136">
        <v>18645948.5</v>
      </c>
      <c r="J93" s="130">
        <v>65</v>
      </c>
      <c r="K93" s="142">
        <v>17656596.960000001</v>
      </c>
      <c r="L93" s="138">
        <v>101</v>
      </c>
      <c r="M93" s="139">
        <v>36302545.460000001</v>
      </c>
      <c r="N93" s="138">
        <f t="shared" si="3"/>
        <v>198</v>
      </c>
      <c r="O93" s="137">
        <f t="shared" si="3"/>
        <v>113277775.41</v>
      </c>
    </row>
    <row r="94" spans="1:15" x14ac:dyDescent="0.3">
      <c r="A94" s="46" t="s">
        <v>26</v>
      </c>
      <c r="B94" s="39"/>
      <c r="C94" s="29"/>
      <c r="D94" s="30">
        <v>3422</v>
      </c>
      <c r="E94" s="155">
        <v>112769516.52000001</v>
      </c>
      <c r="F94" s="39"/>
      <c r="G94" s="29"/>
      <c r="H94" s="122">
        <v>2694</v>
      </c>
      <c r="I94" s="123">
        <v>74930120.5</v>
      </c>
      <c r="J94" s="122">
        <v>4242</v>
      </c>
      <c r="K94" s="89">
        <v>55447614.960000001</v>
      </c>
      <c r="L94" s="42">
        <v>6936</v>
      </c>
      <c r="M94" s="140">
        <v>130377735.46000001</v>
      </c>
      <c r="N94" s="42">
        <f t="shared" si="3"/>
        <v>10358</v>
      </c>
      <c r="O94" s="89">
        <f t="shared" si="3"/>
        <v>243147251.98000002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f t="shared" si="3"/>
        <v>5</v>
      </c>
      <c r="O95" s="137">
        <f t="shared" si="3"/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f t="shared" si="3"/>
        <v>0</v>
      </c>
      <c r="O96" s="137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f t="shared" si="3"/>
        <v>0</v>
      </c>
      <c r="O97" s="137">
        <f t="shared" si="3"/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f t="shared" si="3"/>
        <v>5</v>
      </c>
      <c r="O98" s="89">
        <f t="shared" si="3"/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18564</v>
      </c>
      <c r="E99" s="153">
        <v>194605505.3900001</v>
      </c>
      <c r="F99" s="38" t="s">
        <v>74</v>
      </c>
      <c r="G99" s="27" t="s">
        <v>3</v>
      </c>
      <c r="H99" s="130">
        <v>3316</v>
      </c>
      <c r="I99" s="141">
        <v>69537127</v>
      </c>
      <c r="J99" s="130">
        <v>2493</v>
      </c>
      <c r="K99" s="142">
        <v>20907200</v>
      </c>
      <c r="L99" s="138">
        <v>5809</v>
      </c>
      <c r="M99" s="139">
        <v>90444327</v>
      </c>
      <c r="N99" s="138">
        <f t="shared" si="3"/>
        <v>24373</v>
      </c>
      <c r="O99" s="137">
        <f t="shared" si="3"/>
        <v>285049832.3900001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15135220.210000001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f t="shared" si="3"/>
        <v>16</v>
      </c>
      <c r="O100" s="137">
        <f t="shared" si="3"/>
        <v>21817225.210000001</v>
      </c>
    </row>
    <row r="101" spans="1:15" x14ac:dyDescent="0.3">
      <c r="A101" s="45"/>
      <c r="B101" s="38" t="s">
        <v>72</v>
      </c>
      <c r="C101" s="27" t="s">
        <v>4</v>
      </c>
      <c r="D101" s="93">
        <v>148</v>
      </c>
      <c r="E101" s="153">
        <v>212579255.29999992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93</v>
      </c>
      <c r="K101" s="142">
        <v>42172316.5</v>
      </c>
      <c r="L101" s="138">
        <v>121</v>
      </c>
      <c r="M101" s="139">
        <v>81879116.5</v>
      </c>
      <c r="N101" s="138">
        <f t="shared" si="3"/>
        <v>269</v>
      </c>
      <c r="O101" s="137">
        <f t="shared" si="3"/>
        <v>294458371.79999995</v>
      </c>
    </row>
    <row r="102" spans="1:15" x14ac:dyDescent="0.3">
      <c r="A102" s="46" t="s">
        <v>28</v>
      </c>
      <c r="B102" s="39"/>
      <c r="C102" s="29"/>
      <c r="D102" s="30">
        <v>18722</v>
      </c>
      <c r="E102" s="155">
        <v>422319980.90000004</v>
      </c>
      <c r="F102" s="39"/>
      <c r="G102" s="29"/>
      <c r="H102" s="122">
        <v>3347</v>
      </c>
      <c r="I102" s="123">
        <v>113514822</v>
      </c>
      <c r="J102" s="122">
        <v>2589</v>
      </c>
      <c r="K102" s="89">
        <v>65490626.5</v>
      </c>
      <c r="L102" s="42">
        <v>5936</v>
      </c>
      <c r="M102" s="140">
        <v>179005448.5</v>
      </c>
      <c r="N102" s="42">
        <f t="shared" si="3"/>
        <v>24658</v>
      </c>
      <c r="O102" s="89">
        <f t="shared" si="3"/>
        <v>601325429.4000001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35946</v>
      </c>
      <c r="E103" s="153">
        <v>350575948.85000086</v>
      </c>
      <c r="F103" s="38" t="s">
        <v>74</v>
      </c>
      <c r="G103" s="27" t="s">
        <v>3</v>
      </c>
      <c r="H103" s="130">
        <v>6723</v>
      </c>
      <c r="I103" s="141">
        <v>140859261</v>
      </c>
      <c r="J103" s="130">
        <v>6466</v>
      </c>
      <c r="K103" s="142">
        <v>55598585</v>
      </c>
      <c r="L103" s="138">
        <v>13189</v>
      </c>
      <c r="M103" s="139">
        <v>196457846</v>
      </c>
      <c r="N103" s="138">
        <f t="shared" si="3"/>
        <v>49135</v>
      </c>
      <c r="O103" s="137">
        <f t="shared" si="3"/>
        <v>547033794.85000086</v>
      </c>
    </row>
    <row r="104" spans="1:15" x14ac:dyDescent="0.3">
      <c r="A104" s="45"/>
      <c r="B104" s="38" t="s">
        <v>70</v>
      </c>
      <c r="C104" s="27" t="s">
        <v>4</v>
      </c>
      <c r="D104" s="93">
        <v>16</v>
      </c>
      <c r="E104" s="153">
        <v>18509713.379999999</v>
      </c>
      <c r="F104" s="38" t="s">
        <v>74</v>
      </c>
      <c r="G104" s="27" t="s">
        <v>4</v>
      </c>
      <c r="H104" s="135">
        <v>2</v>
      </c>
      <c r="I104" s="141">
        <v>4230122.4000000004</v>
      </c>
      <c r="J104" s="135">
        <v>2</v>
      </c>
      <c r="K104" s="137">
        <v>2002842.3399999999</v>
      </c>
      <c r="L104" s="138">
        <v>4</v>
      </c>
      <c r="M104" s="139">
        <v>6232964.7400000002</v>
      </c>
      <c r="N104" s="138">
        <f t="shared" si="3"/>
        <v>20</v>
      </c>
      <c r="O104" s="137">
        <f t="shared" si="3"/>
        <v>24742678.119999997</v>
      </c>
    </row>
    <row r="105" spans="1:15" x14ac:dyDescent="0.3">
      <c r="A105" s="45"/>
      <c r="B105" s="38" t="s">
        <v>72</v>
      </c>
      <c r="C105" s="27" t="s">
        <v>4</v>
      </c>
      <c r="D105" s="93">
        <v>199</v>
      </c>
      <c r="E105" s="153">
        <v>264355938.16000003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128</v>
      </c>
      <c r="K105" s="137">
        <v>66889538.619999997</v>
      </c>
      <c r="L105" s="138">
        <v>166</v>
      </c>
      <c r="M105" s="139">
        <v>102203240.70999999</v>
      </c>
      <c r="N105" s="138">
        <f t="shared" si="3"/>
        <v>365</v>
      </c>
      <c r="O105" s="137">
        <f t="shared" si="3"/>
        <v>366559178.87</v>
      </c>
    </row>
    <row r="106" spans="1:15" x14ac:dyDescent="0.3">
      <c r="A106" s="46" t="s">
        <v>29</v>
      </c>
      <c r="B106" s="39"/>
      <c r="C106" s="29"/>
      <c r="D106" s="30">
        <v>36161</v>
      </c>
      <c r="E106" s="155">
        <v>633441600.39000082</v>
      </c>
      <c r="F106" s="39"/>
      <c r="G106" s="29"/>
      <c r="H106" s="122">
        <v>6763</v>
      </c>
      <c r="I106" s="123">
        <v>180403085.49000001</v>
      </c>
      <c r="J106" s="122">
        <v>6596</v>
      </c>
      <c r="K106" s="89">
        <v>124490965.96000001</v>
      </c>
      <c r="L106" s="42">
        <v>13359</v>
      </c>
      <c r="M106" s="140">
        <v>304894051.44999999</v>
      </c>
      <c r="N106" s="42">
        <f t="shared" si="3"/>
        <v>49520</v>
      </c>
      <c r="O106" s="89">
        <f t="shared" si="3"/>
        <v>938335651.84000087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33745</v>
      </c>
      <c r="E107" s="153">
        <v>345650103.95000023</v>
      </c>
      <c r="F107" s="38" t="s">
        <v>74</v>
      </c>
      <c r="G107" s="27" t="s">
        <v>3</v>
      </c>
      <c r="H107" s="130">
        <v>6138</v>
      </c>
      <c r="I107" s="141">
        <v>127833020</v>
      </c>
      <c r="J107" s="130">
        <v>5526</v>
      </c>
      <c r="K107" s="142">
        <v>48651260</v>
      </c>
      <c r="L107" s="138">
        <v>11664</v>
      </c>
      <c r="M107" s="139">
        <v>176484280</v>
      </c>
      <c r="N107" s="138">
        <f t="shared" si="3"/>
        <v>45409</v>
      </c>
      <c r="O107" s="137">
        <f t="shared" si="3"/>
        <v>522134383.95000023</v>
      </c>
    </row>
    <row r="108" spans="1:15" x14ac:dyDescent="0.3">
      <c r="A108" s="45"/>
      <c r="B108" s="38" t="s">
        <v>70</v>
      </c>
      <c r="C108" s="27" t="s">
        <v>4</v>
      </c>
      <c r="D108" s="93">
        <v>23</v>
      </c>
      <c r="E108" s="153">
        <v>15716135.26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f t="shared" si="3"/>
        <v>29</v>
      </c>
      <c r="O108" s="137">
        <f t="shared" si="3"/>
        <v>24639008.259999998</v>
      </c>
    </row>
    <row r="109" spans="1:15" x14ac:dyDescent="0.3">
      <c r="A109" s="45"/>
      <c r="B109" s="38" t="s">
        <v>72</v>
      </c>
      <c r="C109" s="27" t="s">
        <v>4</v>
      </c>
      <c r="D109" s="93">
        <v>389</v>
      </c>
      <c r="E109" s="153">
        <v>503453955.22999871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206</v>
      </c>
      <c r="K109" s="142">
        <v>74305738</v>
      </c>
      <c r="L109" s="138">
        <v>316</v>
      </c>
      <c r="M109" s="139">
        <v>150185716</v>
      </c>
      <c r="N109" s="138">
        <f t="shared" si="3"/>
        <v>705</v>
      </c>
      <c r="O109" s="137">
        <f t="shared" si="3"/>
        <v>653639671.22999871</v>
      </c>
    </row>
    <row r="110" spans="1:15" x14ac:dyDescent="0.3">
      <c r="A110" s="46" t="s">
        <v>30</v>
      </c>
      <c r="B110" s="39"/>
      <c r="C110" s="29"/>
      <c r="D110" s="30">
        <v>34157</v>
      </c>
      <c r="E110" s="155">
        <v>864820194.43999887</v>
      </c>
      <c r="F110" s="39"/>
      <c r="G110" s="29"/>
      <c r="H110" s="122">
        <v>6251</v>
      </c>
      <c r="I110" s="123">
        <v>208554092</v>
      </c>
      <c r="J110" s="122">
        <v>5735</v>
      </c>
      <c r="K110" s="89">
        <v>127038777</v>
      </c>
      <c r="L110" s="42">
        <v>11986</v>
      </c>
      <c r="M110" s="140">
        <v>335592869</v>
      </c>
      <c r="N110" s="42">
        <f t="shared" si="3"/>
        <v>46143</v>
      </c>
      <c r="O110" s="89">
        <f t="shared" si="3"/>
        <v>1200413063.4399989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30160</v>
      </c>
      <c r="E111" s="153">
        <v>273134000.87000018</v>
      </c>
      <c r="F111" s="38" t="s">
        <v>74</v>
      </c>
      <c r="G111" s="27" t="s">
        <v>3</v>
      </c>
      <c r="H111" s="130">
        <v>2330</v>
      </c>
      <c r="I111" s="141">
        <v>49037939</v>
      </c>
      <c r="J111" s="130">
        <v>3493</v>
      </c>
      <c r="K111" s="142">
        <v>32600361</v>
      </c>
      <c r="L111" s="138">
        <v>5823</v>
      </c>
      <c r="M111" s="139">
        <v>81638300</v>
      </c>
      <c r="N111" s="138">
        <f t="shared" si="3"/>
        <v>35983</v>
      </c>
      <c r="O111" s="137">
        <f t="shared" si="3"/>
        <v>354772300.87000018</v>
      </c>
    </row>
    <row r="112" spans="1:15" x14ac:dyDescent="0.3">
      <c r="A112" s="45"/>
      <c r="B112" s="38" t="s">
        <v>70</v>
      </c>
      <c r="C112" s="27" t="s">
        <v>4</v>
      </c>
      <c r="D112" s="93">
        <v>17</v>
      </c>
      <c r="E112" s="153">
        <v>9235995.0200000014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6</v>
      </c>
      <c r="K112" s="137">
        <v>3267352.8</v>
      </c>
      <c r="L112" s="138">
        <v>11</v>
      </c>
      <c r="M112" s="139">
        <v>8211056.6299999999</v>
      </c>
      <c r="N112" s="138">
        <f t="shared" si="3"/>
        <v>28</v>
      </c>
      <c r="O112" s="137">
        <f t="shared" si="3"/>
        <v>17447051.650000002</v>
      </c>
    </row>
    <row r="113" spans="1:15" x14ac:dyDescent="0.3">
      <c r="A113" s="45"/>
      <c r="B113" s="38" t="s">
        <v>72</v>
      </c>
      <c r="C113" s="27" t="s">
        <v>4</v>
      </c>
      <c r="D113" s="93">
        <v>367</v>
      </c>
      <c r="E113" s="153">
        <v>260912070.81000003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233</v>
      </c>
      <c r="K113" s="142">
        <v>85554224.170000046</v>
      </c>
      <c r="L113" s="138">
        <v>292</v>
      </c>
      <c r="M113" s="139">
        <v>116950877.80000004</v>
      </c>
      <c r="N113" s="138">
        <f t="shared" si="3"/>
        <v>659</v>
      </c>
      <c r="O113" s="137">
        <f t="shared" si="3"/>
        <v>377862948.61000007</v>
      </c>
    </row>
    <row r="114" spans="1:15" x14ac:dyDescent="0.3">
      <c r="A114" s="46" t="s">
        <v>31</v>
      </c>
      <c r="B114" s="39"/>
      <c r="C114" s="29"/>
      <c r="D114" s="30">
        <v>30544</v>
      </c>
      <c r="E114" s="155">
        <v>543282066.70000017</v>
      </c>
      <c r="F114" s="39"/>
      <c r="G114" s="29"/>
      <c r="H114" s="122">
        <v>2394</v>
      </c>
      <c r="I114" s="123">
        <v>85378296.459999993</v>
      </c>
      <c r="J114" s="122">
        <v>3732</v>
      </c>
      <c r="K114" s="89">
        <v>121421937.97000004</v>
      </c>
      <c r="L114" s="42">
        <v>6126</v>
      </c>
      <c r="M114" s="140">
        <v>206800234.43000004</v>
      </c>
      <c r="N114" s="42">
        <f t="shared" si="3"/>
        <v>36670</v>
      </c>
      <c r="O114" s="89">
        <f t="shared" si="3"/>
        <v>750082301.13000023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5367</v>
      </c>
      <c r="E115" s="153">
        <v>56159102.140000008</v>
      </c>
      <c r="F115" s="38" t="s">
        <v>74</v>
      </c>
      <c r="G115" s="27" t="s">
        <v>3</v>
      </c>
      <c r="H115" s="130">
        <v>2514</v>
      </c>
      <c r="I115" s="141">
        <v>53361002</v>
      </c>
      <c r="J115" s="130">
        <v>2867</v>
      </c>
      <c r="K115" s="142">
        <v>26019919</v>
      </c>
      <c r="L115" s="138">
        <v>5381</v>
      </c>
      <c r="M115" s="139">
        <v>79380921</v>
      </c>
      <c r="N115" s="138">
        <f t="shared" si="3"/>
        <v>10748</v>
      </c>
      <c r="O115" s="137">
        <f t="shared" si="3"/>
        <v>135540023.14000002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1296475.07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f t="shared" si="3"/>
        <v>5</v>
      </c>
      <c r="O116" s="137">
        <f t="shared" si="3"/>
        <v>2355277.0700000003</v>
      </c>
    </row>
    <row r="117" spans="1:15" x14ac:dyDescent="0.3">
      <c r="A117" s="45"/>
      <c r="B117" s="38" t="s">
        <v>72</v>
      </c>
      <c r="C117" s="27" t="s">
        <v>4</v>
      </c>
      <c r="D117" s="93">
        <v>269</v>
      </c>
      <c r="E117" s="153">
        <v>240005283.95000005</v>
      </c>
      <c r="F117" s="38" t="s">
        <v>72</v>
      </c>
      <c r="G117" s="27" t="s">
        <v>4</v>
      </c>
      <c r="H117" s="130">
        <v>84</v>
      </c>
      <c r="I117" s="141">
        <v>54758603</v>
      </c>
      <c r="J117" s="130">
        <v>158</v>
      </c>
      <c r="K117" s="142">
        <v>56018515</v>
      </c>
      <c r="L117" s="138">
        <v>242</v>
      </c>
      <c r="M117" s="139">
        <v>110777118</v>
      </c>
      <c r="N117" s="138">
        <f t="shared" si="3"/>
        <v>511</v>
      </c>
      <c r="O117" s="137">
        <f t="shared" si="3"/>
        <v>350782401.95000005</v>
      </c>
    </row>
    <row r="118" spans="1:15" x14ac:dyDescent="0.3">
      <c r="A118" s="46" t="s">
        <v>32</v>
      </c>
      <c r="B118" s="39"/>
      <c r="C118" s="29"/>
      <c r="D118" s="30">
        <v>5639</v>
      </c>
      <c r="E118" s="155">
        <v>297460861.16000009</v>
      </c>
      <c r="F118" s="39"/>
      <c r="G118" s="29"/>
      <c r="H118" s="122">
        <v>2600</v>
      </c>
      <c r="I118" s="123">
        <v>109178407</v>
      </c>
      <c r="J118" s="122">
        <v>3025</v>
      </c>
      <c r="K118" s="89">
        <v>82038434</v>
      </c>
      <c r="L118" s="42">
        <v>5625</v>
      </c>
      <c r="M118" s="140">
        <v>191216841</v>
      </c>
      <c r="N118" s="42">
        <f t="shared" si="3"/>
        <v>11264</v>
      </c>
      <c r="O118" s="89">
        <f t="shared" si="3"/>
        <v>488677702.16000009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20451</v>
      </c>
      <c r="E119" s="153">
        <v>204227718.55999979</v>
      </c>
      <c r="F119" s="38" t="s">
        <v>74</v>
      </c>
      <c r="G119" s="27" t="s">
        <v>3</v>
      </c>
      <c r="H119" s="130">
        <v>3234</v>
      </c>
      <c r="I119" s="141">
        <v>68077947</v>
      </c>
      <c r="J119" s="130">
        <v>3720</v>
      </c>
      <c r="K119" s="142">
        <v>35014395</v>
      </c>
      <c r="L119" s="138">
        <v>6954</v>
      </c>
      <c r="M119" s="139">
        <v>103092342</v>
      </c>
      <c r="N119" s="138">
        <f t="shared" si="3"/>
        <v>27405</v>
      </c>
      <c r="O119" s="137">
        <f t="shared" si="3"/>
        <v>307320060.55999982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18070887.230000004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6</v>
      </c>
      <c r="K120" s="142">
        <v>7096968</v>
      </c>
      <c r="L120" s="138">
        <v>11</v>
      </c>
      <c r="M120" s="139">
        <v>15396837</v>
      </c>
      <c r="N120" s="138">
        <f t="shared" si="3"/>
        <v>27</v>
      </c>
      <c r="O120" s="137">
        <f t="shared" si="3"/>
        <v>33467724.230000004</v>
      </c>
    </row>
    <row r="121" spans="1:15" x14ac:dyDescent="0.3">
      <c r="A121" s="45"/>
      <c r="B121" s="38" t="s">
        <v>72</v>
      </c>
      <c r="C121" s="27" t="s">
        <v>4</v>
      </c>
      <c r="D121" s="93">
        <v>340</v>
      </c>
      <c r="E121" s="153">
        <v>379792148.41000038</v>
      </c>
      <c r="F121" s="38" t="s">
        <v>72</v>
      </c>
      <c r="G121" s="27" t="s">
        <v>4</v>
      </c>
      <c r="H121" s="135">
        <v>90</v>
      </c>
      <c r="I121" s="136">
        <v>65296241</v>
      </c>
      <c r="J121" s="130">
        <v>174</v>
      </c>
      <c r="K121" s="142">
        <v>70675873</v>
      </c>
      <c r="L121" s="138">
        <v>264</v>
      </c>
      <c r="M121" s="139">
        <v>135972114</v>
      </c>
      <c r="N121" s="138">
        <f t="shared" si="3"/>
        <v>604</v>
      </c>
      <c r="O121" s="137">
        <f t="shared" si="3"/>
        <v>515764262.41000038</v>
      </c>
    </row>
    <row r="122" spans="1:15" x14ac:dyDescent="0.3">
      <c r="A122" s="46" t="s">
        <v>33</v>
      </c>
      <c r="B122" s="39"/>
      <c r="C122" s="29"/>
      <c r="D122" s="30">
        <v>20807</v>
      </c>
      <c r="E122" s="155">
        <v>602090754.20000017</v>
      </c>
      <c r="F122" s="39"/>
      <c r="G122" s="29"/>
      <c r="H122" s="122">
        <v>3329</v>
      </c>
      <c r="I122" s="123">
        <v>141674057</v>
      </c>
      <c r="J122" s="122">
        <v>3900</v>
      </c>
      <c r="K122" s="89">
        <v>112787236</v>
      </c>
      <c r="L122" s="42">
        <v>7229</v>
      </c>
      <c r="M122" s="140">
        <v>254461293</v>
      </c>
      <c r="N122" s="42">
        <f t="shared" si="3"/>
        <v>28036</v>
      </c>
      <c r="O122" s="89">
        <f t="shared" si="3"/>
        <v>856552047.20000017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2784</v>
      </c>
      <c r="E123" s="153">
        <v>29037405.919999991</v>
      </c>
      <c r="F123" s="38" t="s">
        <v>74</v>
      </c>
      <c r="G123" s="27" t="s">
        <v>3</v>
      </c>
      <c r="H123" s="130">
        <v>436</v>
      </c>
      <c r="I123" s="141">
        <v>9187087</v>
      </c>
      <c r="J123" s="130">
        <v>488</v>
      </c>
      <c r="K123" s="142">
        <v>4794004</v>
      </c>
      <c r="L123" s="138">
        <v>924</v>
      </c>
      <c r="M123" s="139">
        <v>13981091</v>
      </c>
      <c r="N123" s="138">
        <f t="shared" si="3"/>
        <v>3708</v>
      </c>
      <c r="O123" s="137">
        <f t="shared" si="3"/>
        <v>43018496.919999987</v>
      </c>
    </row>
    <row r="124" spans="1:15" x14ac:dyDescent="0.3">
      <c r="A124" s="45"/>
      <c r="B124" s="38" t="s">
        <v>70</v>
      </c>
      <c r="C124" s="27" t="s">
        <v>4</v>
      </c>
      <c r="D124" s="93">
        <v>12</v>
      </c>
      <c r="E124" s="153">
        <v>4980009.95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f t="shared" si="3"/>
        <v>12</v>
      </c>
      <c r="O124" s="137">
        <f t="shared" si="3"/>
        <v>4980009.95</v>
      </c>
    </row>
    <row r="125" spans="1:15" x14ac:dyDescent="0.3">
      <c r="A125" s="45"/>
      <c r="B125" s="38" t="s">
        <v>72</v>
      </c>
      <c r="C125" s="27" t="s">
        <v>4</v>
      </c>
      <c r="D125" s="93">
        <v>139</v>
      </c>
      <c r="E125" s="153">
        <v>68708372.510000005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77</v>
      </c>
      <c r="K125" s="142">
        <v>15642036</v>
      </c>
      <c r="L125" s="138">
        <v>111</v>
      </c>
      <c r="M125" s="139">
        <v>26512152</v>
      </c>
      <c r="N125" s="138">
        <f t="shared" si="3"/>
        <v>250</v>
      </c>
      <c r="O125" s="137">
        <f t="shared" si="3"/>
        <v>95220524.510000005</v>
      </c>
    </row>
    <row r="126" spans="1:15" x14ac:dyDescent="0.3">
      <c r="A126" s="46" t="s">
        <v>34</v>
      </c>
      <c r="B126" s="39"/>
      <c r="C126" s="29"/>
      <c r="D126" s="30">
        <v>2935</v>
      </c>
      <c r="E126" s="155">
        <v>102725788.38</v>
      </c>
      <c r="F126" s="39"/>
      <c r="G126" s="29"/>
      <c r="H126" s="122">
        <v>470</v>
      </c>
      <c r="I126" s="123">
        <v>20057203</v>
      </c>
      <c r="J126" s="122">
        <v>565</v>
      </c>
      <c r="K126" s="89">
        <v>20436040</v>
      </c>
      <c r="L126" s="42">
        <v>1035</v>
      </c>
      <c r="M126" s="140">
        <v>40493243</v>
      </c>
      <c r="N126" s="42">
        <f t="shared" si="3"/>
        <v>3970</v>
      </c>
      <c r="O126" s="89">
        <f t="shared" si="3"/>
        <v>143219031.38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6941</v>
      </c>
      <c r="E127" s="153">
        <v>70384682.970000088</v>
      </c>
      <c r="F127" s="38" t="s">
        <v>74</v>
      </c>
      <c r="G127" s="27" t="s">
        <v>3</v>
      </c>
      <c r="H127" s="130">
        <v>702</v>
      </c>
      <c r="I127" s="141">
        <v>14549184</v>
      </c>
      <c r="J127" s="130">
        <v>870</v>
      </c>
      <c r="K127" s="142">
        <v>7604704</v>
      </c>
      <c r="L127" s="138">
        <v>1572</v>
      </c>
      <c r="M127" s="139">
        <v>22153888</v>
      </c>
      <c r="N127" s="138">
        <f t="shared" si="3"/>
        <v>8513</v>
      </c>
      <c r="O127" s="137">
        <f t="shared" si="3"/>
        <v>92538570.970000088</v>
      </c>
    </row>
    <row r="128" spans="1:15" x14ac:dyDescent="0.3">
      <c r="A128" s="45"/>
      <c r="B128" s="38" t="s">
        <v>70</v>
      </c>
      <c r="C128" s="27" t="s">
        <v>4</v>
      </c>
      <c r="D128" s="93">
        <v>17</v>
      </c>
      <c r="E128" s="153">
        <v>11687537.200000001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f t="shared" si="3"/>
        <v>24</v>
      </c>
      <c r="O128" s="137">
        <f t="shared" si="3"/>
        <v>16673886.080000002</v>
      </c>
    </row>
    <row r="129" spans="1:15" x14ac:dyDescent="0.3">
      <c r="A129" s="45"/>
      <c r="B129" s="38" t="s">
        <v>72</v>
      </c>
      <c r="C129" s="27" t="s">
        <v>4</v>
      </c>
      <c r="D129" s="93">
        <v>206</v>
      </c>
      <c r="E129" s="153">
        <v>135628700.57999992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166</v>
      </c>
      <c r="K129" s="142">
        <v>31951609.779999994</v>
      </c>
      <c r="L129" s="138">
        <v>208</v>
      </c>
      <c r="M129" s="139">
        <v>46789616.789999992</v>
      </c>
      <c r="N129" s="138">
        <f t="shared" si="3"/>
        <v>414</v>
      </c>
      <c r="O129" s="137">
        <f t="shared" si="3"/>
        <v>182418317.36999992</v>
      </c>
    </row>
    <row r="130" spans="1:15" x14ac:dyDescent="0.3">
      <c r="A130" s="46" t="s">
        <v>35</v>
      </c>
      <c r="B130" s="39"/>
      <c r="C130" s="29"/>
      <c r="D130" s="30">
        <v>7164</v>
      </c>
      <c r="E130" s="155">
        <v>217700920.75</v>
      </c>
      <c r="F130" s="39"/>
      <c r="G130" s="29"/>
      <c r="H130" s="122">
        <v>747</v>
      </c>
      <c r="I130" s="123">
        <v>31979365.450000003</v>
      </c>
      <c r="J130" s="122">
        <v>1040</v>
      </c>
      <c r="K130" s="89">
        <v>41950488.219999991</v>
      </c>
      <c r="L130" s="42">
        <v>1787</v>
      </c>
      <c r="M130" s="140">
        <v>73929853.669999987</v>
      </c>
      <c r="N130" s="42">
        <f t="shared" si="3"/>
        <v>8951</v>
      </c>
      <c r="O130" s="89">
        <f t="shared" si="3"/>
        <v>291630774.41999996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4673</v>
      </c>
      <c r="E131" s="153">
        <v>50025228.490000002</v>
      </c>
      <c r="F131" s="38" t="s">
        <v>74</v>
      </c>
      <c r="G131" s="27" t="s">
        <v>3</v>
      </c>
      <c r="H131" s="148">
        <v>607</v>
      </c>
      <c r="I131" s="149">
        <v>12537516</v>
      </c>
      <c r="J131" s="148">
        <v>418</v>
      </c>
      <c r="K131" s="149">
        <v>3660672</v>
      </c>
      <c r="L131" s="138">
        <v>1025</v>
      </c>
      <c r="M131" s="139">
        <v>16198188</v>
      </c>
      <c r="N131" s="138">
        <f t="shared" si="3"/>
        <v>5698</v>
      </c>
      <c r="O131" s="137">
        <f t="shared" si="3"/>
        <v>66223416.490000002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f t="shared" si="3"/>
        <v>2</v>
      </c>
      <c r="O132" s="137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87</v>
      </c>
      <c r="E133" s="153">
        <v>84306324.960000008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49</v>
      </c>
      <c r="K133" s="149">
        <v>16662176.249999998</v>
      </c>
      <c r="L133" s="138">
        <v>79</v>
      </c>
      <c r="M133" s="139">
        <v>34529750.219999999</v>
      </c>
      <c r="N133" s="138">
        <f t="shared" si="3"/>
        <v>166</v>
      </c>
      <c r="O133" s="137">
        <f t="shared" si="3"/>
        <v>118836075.18000001</v>
      </c>
    </row>
    <row r="134" spans="1:15" x14ac:dyDescent="0.3">
      <c r="A134" s="46" t="s">
        <v>36</v>
      </c>
      <c r="B134" s="39"/>
      <c r="C134" s="29"/>
      <c r="D134" s="30">
        <v>4761</v>
      </c>
      <c r="E134" s="155">
        <v>134331553.45000002</v>
      </c>
      <c r="F134" s="39"/>
      <c r="G134" s="29"/>
      <c r="H134" s="122">
        <v>638</v>
      </c>
      <c r="I134" s="123">
        <v>30443839.969999999</v>
      </c>
      <c r="J134" s="122">
        <v>467</v>
      </c>
      <c r="K134" s="89">
        <v>20322848.25</v>
      </c>
      <c r="L134" s="42">
        <v>1105</v>
      </c>
      <c r="M134" s="140">
        <v>50766688.219999999</v>
      </c>
      <c r="N134" s="42">
        <f t="shared" si="3"/>
        <v>5866</v>
      </c>
      <c r="O134" s="89">
        <f t="shared" si="3"/>
        <v>185098241.67000002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6997</v>
      </c>
      <c r="E135" s="153">
        <v>68959653.230000019</v>
      </c>
      <c r="F135" s="38" t="s">
        <v>74</v>
      </c>
      <c r="G135" s="27" t="s">
        <v>3</v>
      </c>
      <c r="H135" s="130">
        <v>238</v>
      </c>
      <c r="I135" s="141">
        <v>4908755</v>
      </c>
      <c r="J135" s="135">
        <v>135</v>
      </c>
      <c r="K135" s="137">
        <v>1097920</v>
      </c>
      <c r="L135" s="138">
        <v>373</v>
      </c>
      <c r="M135" s="139">
        <v>6006675</v>
      </c>
      <c r="N135" s="138">
        <f t="shared" ref="N135:O202" si="4">+L135+D135</f>
        <v>7370</v>
      </c>
      <c r="O135" s="137">
        <f t="shared" si="4"/>
        <v>74966328.230000019</v>
      </c>
    </row>
    <row r="136" spans="1:15" x14ac:dyDescent="0.3">
      <c r="A136" s="45"/>
      <c r="B136" s="38" t="s">
        <v>70</v>
      </c>
      <c r="C136" s="27" t="s">
        <v>4</v>
      </c>
      <c r="D136" s="93">
        <v>14</v>
      </c>
      <c r="E136" s="153">
        <v>13775875.310000004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f t="shared" si="4"/>
        <v>14</v>
      </c>
      <c r="O136" s="137">
        <f t="shared" si="4"/>
        <v>13775875.310000004</v>
      </c>
    </row>
    <row r="137" spans="1:15" x14ac:dyDescent="0.3">
      <c r="A137" s="45"/>
      <c r="B137" s="38" t="s">
        <v>72</v>
      </c>
      <c r="C137" s="27" t="s">
        <v>4</v>
      </c>
      <c r="D137" s="93">
        <v>67</v>
      </c>
      <c r="E137" s="153">
        <v>57641039.25000003</v>
      </c>
      <c r="F137" s="38" t="s">
        <v>72</v>
      </c>
      <c r="G137" s="27" t="s">
        <v>4</v>
      </c>
      <c r="H137" s="135">
        <v>14</v>
      </c>
      <c r="I137" s="136">
        <v>3929325.52</v>
      </c>
      <c r="J137" s="135">
        <v>20</v>
      </c>
      <c r="K137" s="137">
        <v>3916802.4699999997</v>
      </c>
      <c r="L137" s="138">
        <v>34</v>
      </c>
      <c r="M137" s="139">
        <v>7846127.9900000002</v>
      </c>
      <c r="N137" s="138">
        <f t="shared" si="4"/>
        <v>101</v>
      </c>
      <c r="O137" s="137">
        <f t="shared" si="4"/>
        <v>65487167.240000032</v>
      </c>
    </row>
    <row r="138" spans="1:15" x14ac:dyDescent="0.3">
      <c r="A138" s="46" t="s">
        <v>37</v>
      </c>
      <c r="B138" s="40"/>
      <c r="C138" s="32"/>
      <c r="D138" s="30">
        <v>7078</v>
      </c>
      <c r="E138" s="155">
        <v>140376567.79000005</v>
      </c>
      <c r="F138" s="40"/>
      <c r="G138" s="32"/>
      <c r="H138" s="122">
        <v>252</v>
      </c>
      <c r="I138" s="123">
        <v>8838080.5199999996</v>
      </c>
      <c r="J138" s="122">
        <v>155</v>
      </c>
      <c r="K138" s="89">
        <v>5014722.47</v>
      </c>
      <c r="L138" s="42">
        <v>407</v>
      </c>
      <c r="M138" s="140">
        <v>13852802.99</v>
      </c>
      <c r="N138" s="42">
        <f t="shared" si="4"/>
        <v>7485</v>
      </c>
      <c r="O138" s="89">
        <f t="shared" si="4"/>
        <v>154229370.78000006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28379</v>
      </c>
      <c r="E139" s="153">
        <v>299295610.81999999</v>
      </c>
      <c r="F139" s="38" t="s">
        <v>74</v>
      </c>
      <c r="G139" s="27" t="s">
        <v>3</v>
      </c>
      <c r="H139" s="130">
        <v>2902</v>
      </c>
      <c r="I139" s="141">
        <v>60626291</v>
      </c>
      <c r="J139" s="130">
        <v>2038</v>
      </c>
      <c r="K139" s="142">
        <v>18201359</v>
      </c>
      <c r="L139" s="138">
        <v>4940</v>
      </c>
      <c r="M139" s="139">
        <v>78827650</v>
      </c>
      <c r="N139" s="138">
        <f t="shared" si="4"/>
        <v>33319</v>
      </c>
      <c r="O139" s="137">
        <f t="shared" si="4"/>
        <v>378123260.81999999</v>
      </c>
    </row>
    <row r="140" spans="1:15" x14ac:dyDescent="0.3">
      <c r="A140" s="45"/>
      <c r="B140" s="38" t="s">
        <v>70</v>
      </c>
      <c r="C140" s="27" t="s">
        <v>4</v>
      </c>
      <c r="D140" s="93">
        <v>21</v>
      </c>
      <c r="E140" s="153">
        <v>39899671.909999989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f t="shared" si="4"/>
        <v>27</v>
      </c>
      <c r="O140" s="137">
        <f t="shared" si="4"/>
        <v>45777719.93999999</v>
      </c>
    </row>
    <row r="141" spans="1:15" x14ac:dyDescent="0.3">
      <c r="A141" s="45"/>
      <c r="B141" s="38" t="s">
        <v>72</v>
      </c>
      <c r="C141" s="27" t="s">
        <v>4</v>
      </c>
      <c r="D141" s="93">
        <v>201</v>
      </c>
      <c r="E141" s="153">
        <v>313630284.25000036</v>
      </c>
      <c r="F141" s="38" t="s">
        <v>72</v>
      </c>
      <c r="G141" s="27" t="s">
        <v>4</v>
      </c>
      <c r="H141" s="135">
        <v>47</v>
      </c>
      <c r="I141" s="136">
        <v>51810555.61999999</v>
      </c>
      <c r="J141" s="130">
        <v>110</v>
      </c>
      <c r="K141" s="142">
        <v>57719437.810000017</v>
      </c>
      <c r="L141" s="138">
        <v>157</v>
      </c>
      <c r="M141" s="139">
        <v>109529993.43000001</v>
      </c>
      <c r="N141" s="138">
        <f t="shared" si="4"/>
        <v>358</v>
      </c>
      <c r="O141" s="137">
        <f t="shared" si="4"/>
        <v>423160277.68000036</v>
      </c>
    </row>
    <row r="142" spans="1:15" x14ac:dyDescent="0.3">
      <c r="A142" s="46" t="s">
        <v>38</v>
      </c>
      <c r="B142" s="39"/>
      <c r="C142" s="29"/>
      <c r="D142" s="30">
        <v>28601</v>
      </c>
      <c r="E142" s="155">
        <v>652825566.98000026</v>
      </c>
      <c r="F142" s="39"/>
      <c r="G142" s="29"/>
      <c r="H142" s="122">
        <v>2951</v>
      </c>
      <c r="I142" s="123">
        <v>115375870.64999999</v>
      </c>
      <c r="J142" s="122">
        <v>2152</v>
      </c>
      <c r="K142" s="89">
        <v>78859820.810000017</v>
      </c>
      <c r="L142" s="42">
        <v>5103</v>
      </c>
      <c r="M142" s="140">
        <v>194235691.46000001</v>
      </c>
      <c r="N142" s="42">
        <f t="shared" si="4"/>
        <v>33704</v>
      </c>
      <c r="O142" s="89">
        <f t="shared" si="4"/>
        <v>847061258.4400003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3362</v>
      </c>
      <c r="E143" s="153">
        <v>35370477.79999999</v>
      </c>
      <c r="F143" s="38" t="s">
        <v>74</v>
      </c>
      <c r="G143" s="27" t="s">
        <v>3</v>
      </c>
      <c r="H143" s="130">
        <v>2007</v>
      </c>
      <c r="I143" s="141">
        <v>42613335</v>
      </c>
      <c r="J143" s="130">
        <v>1133</v>
      </c>
      <c r="K143" s="142">
        <v>10107919</v>
      </c>
      <c r="L143" s="138">
        <v>3140</v>
      </c>
      <c r="M143" s="139">
        <v>52721254</v>
      </c>
      <c r="N143" s="138">
        <f t="shared" si="4"/>
        <v>6502</v>
      </c>
      <c r="O143" s="137">
        <f t="shared" si="4"/>
        <v>88091731.799999982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f t="shared" si="4"/>
        <v>2</v>
      </c>
      <c r="O144" s="137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112</v>
      </c>
      <c r="E145" s="153">
        <v>83671098.229999974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60</v>
      </c>
      <c r="K145" s="142">
        <v>27285168</v>
      </c>
      <c r="L145" s="138">
        <v>93</v>
      </c>
      <c r="M145" s="139">
        <v>54077426</v>
      </c>
      <c r="N145" s="138">
        <f t="shared" si="4"/>
        <v>205</v>
      </c>
      <c r="O145" s="137">
        <f t="shared" si="4"/>
        <v>137748524.22999996</v>
      </c>
    </row>
    <row r="146" spans="1:15" x14ac:dyDescent="0.3">
      <c r="A146" s="46" t="s">
        <v>39</v>
      </c>
      <c r="B146" s="39"/>
      <c r="C146" s="29"/>
      <c r="D146" s="30">
        <v>3476</v>
      </c>
      <c r="E146" s="155">
        <v>121423569.00999996</v>
      </c>
      <c r="F146" s="39"/>
      <c r="G146" s="29"/>
      <c r="H146" s="122">
        <v>2040</v>
      </c>
      <c r="I146" s="123">
        <v>69405593</v>
      </c>
      <c r="J146" s="122">
        <v>1193</v>
      </c>
      <c r="K146" s="89">
        <v>37393087</v>
      </c>
      <c r="L146" s="42">
        <v>3233</v>
      </c>
      <c r="M146" s="140">
        <v>106798680</v>
      </c>
      <c r="N146" s="42">
        <f t="shared" si="4"/>
        <v>6709</v>
      </c>
      <c r="O146" s="89">
        <f t="shared" si="4"/>
        <v>228222249.00999996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49970</v>
      </c>
      <c r="E147" s="153">
        <v>513451304.090002</v>
      </c>
      <c r="F147" s="38" t="s">
        <v>74</v>
      </c>
      <c r="G147" s="27" t="s">
        <v>3</v>
      </c>
      <c r="H147" s="130">
        <v>14844</v>
      </c>
      <c r="I147" s="141">
        <v>310335115</v>
      </c>
      <c r="J147" s="130">
        <v>8957</v>
      </c>
      <c r="K147" s="142">
        <v>75077759</v>
      </c>
      <c r="L147" s="138">
        <v>23801</v>
      </c>
      <c r="M147" s="139">
        <v>385412874</v>
      </c>
      <c r="N147" s="138">
        <f t="shared" si="4"/>
        <v>73771</v>
      </c>
      <c r="O147" s="137">
        <f t="shared" si="4"/>
        <v>898864178.09000206</v>
      </c>
    </row>
    <row r="148" spans="1:15" x14ac:dyDescent="0.3">
      <c r="A148" s="45"/>
      <c r="B148" s="38" t="s">
        <v>70</v>
      </c>
      <c r="C148" s="27" t="s">
        <v>4</v>
      </c>
      <c r="D148" s="93">
        <v>23</v>
      </c>
      <c r="E148" s="153">
        <v>30043403.910000004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f t="shared" si="4"/>
        <v>28</v>
      </c>
      <c r="O148" s="137">
        <f t="shared" si="4"/>
        <v>36840446.910000004</v>
      </c>
    </row>
    <row r="149" spans="1:15" x14ac:dyDescent="0.3">
      <c r="A149" s="45"/>
      <c r="B149" s="38" t="s">
        <v>72</v>
      </c>
      <c r="C149" s="27" t="s">
        <v>4</v>
      </c>
      <c r="D149" s="93">
        <v>550</v>
      </c>
      <c r="E149" s="153">
        <v>705732042.12999833</v>
      </c>
      <c r="F149" s="38" t="s">
        <v>72</v>
      </c>
      <c r="G149" s="27" t="s">
        <v>4</v>
      </c>
      <c r="H149" s="135">
        <v>162</v>
      </c>
      <c r="I149" s="136">
        <v>201431222.33000007</v>
      </c>
      <c r="J149" s="130">
        <v>287</v>
      </c>
      <c r="K149" s="142">
        <v>193689380.89000002</v>
      </c>
      <c r="L149" s="138">
        <v>449</v>
      </c>
      <c r="M149" s="139">
        <v>395120603.22000009</v>
      </c>
      <c r="N149" s="138">
        <f t="shared" si="4"/>
        <v>999</v>
      </c>
      <c r="O149" s="137">
        <f t="shared" si="4"/>
        <v>1100852645.3499985</v>
      </c>
    </row>
    <row r="150" spans="1:15" x14ac:dyDescent="0.3">
      <c r="A150" s="46" t="s">
        <v>40</v>
      </c>
      <c r="B150" s="39"/>
      <c r="C150" s="29"/>
      <c r="D150" s="30">
        <v>50543</v>
      </c>
      <c r="E150" s="155">
        <v>1249226750.1300004</v>
      </c>
      <c r="F150" s="39"/>
      <c r="G150" s="29"/>
      <c r="H150" s="122">
        <v>15009</v>
      </c>
      <c r="I150" s="123">
        <v>516725422.33000004</v>
      </c>
      <c r="J150" s="122">
        <v>9246</v>
      </c>
      <c r="K150" s="89">
        <v>270605097.88999999</v>
      </c>
      <c r="L150" s="42">
        <v>24255</v>
      </c>
      <c r="M150" s="140">
        <v>787330520.22000003</v>
      </c>
      <c r="N150" s="42">
        <f t="shared" si="4"/>
        <v>74798</v>
      </c>
      <c r="O150" s="89">
        <f t="shared" si="4"/>
        <v>2036557270.3500004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32637</v>
      </c>
      <c r="E151" s="153">
        <v>335284083.48000038</v>
      </c>
      <c r="F151" s="38" t="s">
        <v>74</v>
      </c>
      <c r="G151" s="27" t="s">
        <v>3</v>
      </c>
      <c r="H151" s="130">
        <v>5134</v>
      </c>
      <c r="I151" s="141">
        <v>107887722</v>
      </c>
      <c r="J151" s="130">
        <v>5783</v>
      </c>
      <c r="K151" s="142">
        <v>53052813</v>
      </c>
      <c r="L151" s="138">
        <v>10917</v>
      </c>
      <c r="M151" s="139">
        <v>160940535</v>
      </c>
      <c r="N151" s="138">
        <f t="shared" si="4"/>
        <v>43554</v>
      </c>
      <c r="O151" s="137">
        <f t="shared" si="4"/>
        <v>496224618.48000038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11181204.209999999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f t="shared" si="4"/>
        <v>8</v>
      </c>
      <c r="O152" s="137">
        <f t="shared" si="4"/>
        <v>11181204.209999999</v>
      </c>
    </row>
    <row r="153" spans="1:15" x14ac:dyDescent="0.3">
      <c r="A153" s="45"/>
      <c r="B153" s="38" t="s">
        <v>72</v>
      </c>
      <c r="C153" s="27" t="s">
        <v>4</v>
      </c>
      <c r="D153" s="93">
        <v>301</v>
      </c>
      <c r="E153" s="153">
        <v>372177497.59999859</v>
      </c>
      <c r="F153" s="38" t="s">
        <v>72</v>
      </c>
      <c r="G153" s="27" t="s">
        <v>4</v>
      </c>
      <c r="H153" s="130">
        <v>81</v>
      </c>
      <c r="I153" s="141">
        <v>60576852.179999977</v>
      </c>
      <c r="J153" s="130">
        <v>184</v>
      </c>
      <c r="K153" s="142">
        <v>79037047.980000004</v>
      </c>
      <c r="L153" s="138">
        <v>265</v>
      </c>
      <c r="M153" s="139">
        <v>139613900.15999997</v>
      </c>
      <c r="N153" s="138">
        <f t="shared" si="4"/>
        <v>566</v>
      </c>
      <c r="O153" s="137">
        <f t="shared" si="4"/>
        <v>511791397.75999856</v>
      </c>
    </row>
    <row r="154" spans="1:15" x14ac:dyDescent="0.3">
      <c r="A154" s="46" t="s">
        <v>41</v>
      </c>
      <c r="B154" s="39"/>
      <c r="C154" s="29"/>
      <c r="D154" s="30">
        <v>32946</v>
      </c>
      <c r="E154" s="155">
        <v>718642785.28999901</v>
      </c>
      <c r="F154" s="39"/>
      <c r="G154" s="29"/>
      <c r="H154" s="122">
        <v>5215</v>
      </c>
      <c r="I154" s="123">
        <v>168464574.17999998</v>
      </c>
      <c r="J154" s="122">
        <v>5967</v>
      </c>
      <c r="K154" s="89">
        <v>132089860.98</v>
      </c>
      <c r="L154" s="42">
        <v>11182</v>
      </c>
      <c r="M154" s="140">
        <v>300554435.15999997</v>
      </c>
      <c r="N154" s="42">
        <f t="shared" si="4"/>
        <v>44128</v>
      </c>
      <c r="O154" s="89">
        <f t="shared" si="4"/>
        <v>1019197220.449999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3466</v>
      </c>
      <c r="E155" s="153">
        <v>34019837.809999987</v>
      </c>
      <c r="F155" s="38" t="s">
        <v>74</v>
      </c>
      <c r="G155" s="27" t="s">
        <v>3</v>
      </c>
      <c r="H155" s="135">
        <v>194</v>
      </c>
      <c r="I155" s="141">
        <v>3860429</v>
      </c>
      <c r="J155" s="135">
        <v>144</v>
      </c>
      <c r="K155" s="142">
        <v>1161686</v>
      </c>
      <c r="L155" s="138">
        <v>338</v>
      </c>
      <c r="M155" s="139">
        <v>5022115</v>
      </c>
      <c r="N155" s="138">
        <f t="shared" si="4"/>
        <v>3804</v>
      </c>
      <c r="O155" s="137">
        <f t="shared" si="4"/>
        <v>39041952.809999987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3493712.03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f t="shared" si="4"/>
        <v>26</v>
      </c>
      <c r="O156" s="137">
        <f t="shared" si="4"/>
        <v>3493712.03</v>
      </c>
    </row>
    <row r="157" spans="1:15" x14ac:dyDescent="0.3">
      <c r="A157" s="45"/>
      <c r="B157" s="38" t="s">
        <v>72</v>
      </c>
      <c r="C157" s="27" t="s">
        <v>4</v>
      </c>
      <c r="D157" s="93">
        <v>67</v>
      </c>
      <c r="E157" s="153">
        <v>49516031.709999993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41</v>
      </c>
      <c r="K157" s="137">
        <v>9114784.370000001</v>
      </c>
      <c r="L157" s="138">
        <v>61</v>
      </c>
      <c r="M157" s="139">
        <v>17365179.270000003</v>
      </c>
      <c r="N157" s="138">
        <f t="shared" si="4"/>
        <v>128</v>
      </c>
      <c r="O157" s="137">
        <f t="shared" si="4"/>
        <v>66881210.979999997</v>
      </c>
    </row>
    <row r="158" spans="1:15" x14ac:dyDescent="0.3">
      <c r="A158" s="46" t="s">
        <v>42</v>
      </c>
      <c r="B158" s="39"/>
      <c r="C158" s="29"/>
      <c r="D158" s="30">
        <v>3559</v>
      </c>
      <c r="E158" s="155">
        <v>87029581.549999982</v>
      </c>
      <c r="F158" s="39"/>
      <c r="G158" s="29"/>
      <c r="H158" s="122">
        <v>214</v>
      </c>
      <c r="I158" s="123">
        <v>12110823.900000002</v>
      </c>
      <c r="J158" s="122">
        <v>185</v>
      </c>
      <c r="K158" s="89">
        <v>10276470.370000001</v>
      </c>
      <c r="L158" s="42">
        <v>399</v>
      </c>
      <c r="M158" s="140">
        <v>22387294.270000003</v>
      </c>
      <c r="N158" s="42">
        <f t="shared" si="4"/>
        <v>3958</v>
      </c>
      <c r="O158" s="89">
        <f t="shared" si="4"/>
        <v>109416875.81999999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f t="shared" ref="N159:N162" si="5">+L159+D159</f>
        <v>17</v>
      </c>
      <c r="O159" s="137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f t="shared" si="5"/>
        <v>1</v>
      </c>
      <c r="O160" s="137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f t="shared" si="5"/>
        <v>0</v>
      </c>
      <c r="O161" s="137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f t="shared" si="5"/>
        <v>18</v>
      </c>
      <c r="O162" s="89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40126</v>
      </c>
      <c r="E163" s="153">
        <v>398074943.94000143</v>
      </c>
      <c r="F163" s="38" t="s">
        <v>74</v>
      </c>
      <c r="G163" s="27" t="s">
        <v>3</v>
      </c>
      <c r="H163" s="130">
        <v>7120</v>
      </c>
      <c r="I163" s="141">
        <v>149196345</v>
      </c>
      <c r="J163" s="130">
        <v>8051</v>
      </c>
      <c r="K163" s="142">
        <v>73802777</v>
      </c>
      <c r="L163" s="138">
        <v>15171</v>
      </c>
      <c r="M163" s="139">
        <v>222999122</v>
      </c>
      <c r="N163" s="138">
        <f t="shared" si="4"/>
        <v>55297</v>
      </c>
      <c r="O163" s="137">
        <f t="shared" si="4"/>
        <v>621074065.94000149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9665348.6699999999</v>
      </c>
      <c r="F164" s="38" t="s">
        <v>74</v>
      </c>
      <c r="G164" s="27" t="s">
        <v>4</v>
      </c>
      <c r="H164" s="135">
        <v>8</v>
      </c>
      <c r="I164" s="136">
        <v>14528566.300000001</v>
      </c>
      <c r="J164" s="130">
        <v>20</v>
      </c>
      <c r="K164" s="142">
        <v>19595797.249999996</v>
      </c>
      <c r="L164" s="138">
        <v>28</v>
      </c>
      <c r="M164" s="139">
        <v>34124363.549999997</v>
      </c>
      <c r="N164" s="138">
        <f t="shared" si="4"/>
        <v>40</v>
      </c>
      <c r="O164" s="137">
        <f t="shared" si="4"/>
        <v>43789712.219999999</v>
      </c>
    </row>
    <row r="165" spans="1:15" x14ac:dyDescent="0.3">
      <c r="A165" s="45"/>
      <c r="B165" s="38" t="s">
        <v>72</v>
      </c>
      <c r="C165" s="27" t="s">
        <v>4</v>
      </c>
      <c r="D165" s="93">
        <v>503</v>
      </c>
      <c r="E165" s="153">
        <v>634443603.73000026</v>
      </c>
      <c r="F165" s="38" t="s">
        <v>72</v>
      </c>
      <c r="G165" s="27" t="s">
        <v>4</v>
      </c>
      <c r="H165" s="135">
        <v>150</v>
      </c>
      <c r="I165" s="136">
        <v>80311133.340000004</v>
      </c>
      <c r="J165" s="130">
        <v>387</v>
      </c>
      <c r="K165" s="142">
        <v>111654049.40999991</v>
      </c>
      <c r="L165" s="138">
        <v>537</v>
      </c>
      <c r="M165" s="139">
        <v>191965182.74999991</v>
      </c>
      <c r="N165" s="138">
        <f t="shared" si="4"/>
        <v>1040</v>
      </c>
      <c r="O165" s="137">
        <f t="shared" si="4"/>
        <v>826408786.48000014</v>
      </c>
    </row>
    <row r="166" spans="1:15" x14ac:dyDescent="0.3">
      <c r="A166" s="46" t="s">
        <v>44</v>
      </c>
      <c r="B166" s="39"/>
      <c r="C166" s="29"/>
      <c r="D166" s="30">
        <v>40641</v>
      </c>
      <c r="E166" s="155">
        <v>1042183896.3400017</v>
      </c>
      <c r="F166" s="39"/>
      <c r="G166" s="29"/>
      <c r="H166" s="122">
        <v>7278</v>
      </c>
      <c r="I166" s="123">
        <v>244036044.64000002</v>
      </c>
      <c r="J166" s="122">
        <v>8458</v>
      </c>
      <c r="K166" s="89">
        <v>205052623.65999991</v>
      </c>
      <c r="L166" s="42">
        <v>15736</v>
      </c>
      <c r="M166" s="140">
        <v>449088668.29999995</v>
      </c>
      <c r="N166" s="42">
        <f t="shared" si="4"/>
        <v>56377</v>
      </c>
      <c r="O166" s="89">
        <f t="shared" si="4"/>
        <v>1491272564.6400018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8076</v>
      </c>
      <c r="E167" s="153">
        <v>82377680.319999978</v>
      </c>
      <c r="F167" s="38" t="s">
        <v>74</v>
      </c>
      <c r="G167" s="27" t="s">
        <v>3</v>
      </c>
      <c r="H167" s="130">
        <v>2702</v>
      </c>
      <c r="I167" s="141">
        <v>56510837.010000005</v>
      </c>
      <c r="J167" s="130">
        <v>2502</v>
      </c>
      <c r="K167" s="142">
        <v>23091670</v>
      </c>
      <c r="L167" s="138">
        <v>5204</v>
      </c>
      <c r="M167" s="139">
        <v>79602507.010000005</v>
      </c>
      <c r="N167" s="138">
        <f t="shared" si="4"/>
        <v>13280</v>
      </c>
      <c r="O167" s="137">
        <f t="shared" si="4"/>
        <v>161980187.32999998</v>
      </c>
    </row>
    <row r="168" spans="1:15" x14ac:dyDescent="0.3">
      <c r="A168" s="45"/>
      <c r="B168" s="38" t="s">
        <v>70</v>
      </c>
      <c r="C168" s="27" t="s">
        <v>4</v>
      </c>
      <c r="D168" s="93">
        <v>25</v>
      </c>
      <c r="E168" s="153">
        <v>19381657.149999999</v>
      </c>
      <c r="F168" s="38" t="s">
        <v>74</v>
      </c>
      <c r="G168" s="27" t="s">
        <v>4</v>
      </c>
      <c r="H168" s="135">
        <v>3</v>
      </c>
      <c r="I168" s="136">
        <v>1375208.76</v>
      </c>
      <c r="J168" s="135">
        <v>0</v>
      </c>
      <c r="K168" s="137">
        <v>0</v>
      </c>
      <c r="L168" s="138">
        <v>3</v>
      </c>
      <c r="M168" s="139">
        <v>1375208.76</v>
      </c>
      <c r="N168" s="138">
        <f t="shared" si="4"/>
        <v>28</v>
      </c>
      <c r="O168" s="137">
        <f t="shared" si="4"/>
        <v>20756865.91</v>
      </c>
    </row>
    <row r="169" spans="1:15" x14ac:dyDescent="0.3">
      <c r="A169" s="45"/>
      <c r="B169" s="38" t="s">
        <v>72</v>
      </c>
      <c r="C169" s="27" t="s">
        <v>4</v>
      </c>
      <c r="D169" s="93">
        <v>307</v>
      </c>
      <c r="E169" s="153">
        <v>259963210.09999985</v>
      </c>
      <c r="F169" s="38" t="s">
        <v>72</v>
      </c>
      <c r="G169" s="27" t="s">
        <v>4</v>
      </c>
      <c r="H169" s="135">
        <v>87</v>
      </c>
      <c r="I169" s="136">
        <v>53503607.939999983</v>
      </c>
      <c r="J169" s="130">
        <v>196</v>
      </c>
      <c r="K169" s="142">
        <v>65864357.309999965</v>
      </c>
      <c r="L169" s="138">
        <v>283</v>
      </c>
      <c r="M169" s="139">
        <v>119367965.24999994</v>
      </c>
      <c r="N169" s="138">
        <f t="shared" si="4"/>
        <v>590</v>
      </c>
      <c r="O169" s="137">
        <f t="shared" si="4"/>
        <v>379331175.34999979</v>
      </c>
    </row>
    <row r="170" spans="1:15" x14ac:dyDescent="0.3">
      <c r="A170" s="46" t="s">
        <v>45</v>
      </c>
      <c r="B170" s="39"/>
      <c r="C170" s="29"/>
      <c r="D170" s="30">
        <v>8408</v>
      </c>
      <c r="E170" s="155">
        <v>361722547.56999981</v>
      </c>
      <c r="F170" s="39"/>
      <c r="G170" s="29"/>
      <c r="H170" s="122">
        <v>2792</v>
      </c>
      <c r="I170" s="123">
        <v>111389653.70999998</v>
      </c>
      <c r="J170" s="122">
        <v>2698</v>
      </c>
      <c r="K170" s="89">
        <v>88956027.309999973</v>
      </c>
      <c r="L170" s="42">
        <v>5490</v>
      </c>
      <c r="M170" s="140">
        <v>200345681.01999995</v>
      </c>
      <c r="N170" s="42">
        <f t="shared" si="4"/>
        <v>13898</v>
      </c>
      <c r="O170" s="89">
        <f t="shared" si="4"/>
        <v>562068228.58999979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14024</v>
      </c>
      <c r="E171" s="153">
        <v>134299970.16000018</v>
      </c>
      <c r="F171" s="38" t="s">
        <v>74</v>
      </c>
      <c r="G171" s="27" t="s">
        <v>3</v>
      </c>
      <c r="H171" s="130">
        <v>2482</v>
      </c>
      <c r="I171" s="141">
        <v>52275022</v>
      </c>
      <c r="J171" s="130">
        <v>2955</v>
      </c>
      <c r="K171" s="142">
        <v>29177689</v>
      </c>
      <c r="L171" s="138">
        <v>5437</v>
      </c>
      <c r="M171" s="139">
        <v>81452711</v>
      </c>
      <c r="N171" s="138">
        <f t="shared" si="4"/>
        <v>19461</v>
      </c>
      <c r="O171" s="137">
        <f t="shared" si="4"/>
        <v>215752681.16000018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6493685.8000000007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0</v>
      </c>
      <c r="K172" s="137">
        <v>0</v>
      </c>
      <c r="L172" s="138">
        <v>1</v>
      </c>
      <c r="M172" s="139">
        <v>531899.97</v>
      </c>
      <c r="N172" s="138">
        <f t="shared" si="4"/>
        <v>6</v>
      </c>
      <c r="O172" s="137">
        <f t="shared" si="4"/>
        <v>7025585.7700000005</v>
      </c>
    </row>
    <row r="173" spans="1:15" x14ac:dyDescent="0.3">
      <c r="A173" s="45"/>
      <c r="B173" s="38" t="s">
        <v>72</v>
      </c>
      <c r="C173" s="27" t="s">
        <v>4</v>
      </c>
      <c r="D173" s="93">
        <v>153</v>
      </c>
      <c r="E173" s="153">
        <v>155419993.45000002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109</v>
      </c>
      <c r="K173" s="142">
        <v>40740045.439999968</v>
      </c>
      <c r="L173" s="138">
        <v>154</v>
      </c>
      <c r="M173" s="139">
        <v>69929278.899999976</v>
      </c>
      <c r="N173" s="138">
        <f t="shared" si="4"/>
        <v>307</v>
      </c>
      <c r="O173" s="137">
        <f t="shared" si="4"/>
        <v>225349272.34999999</v>
      </c>
    </row>
    <row r="174" spans="1:15" x14ac:dyDescent="0.3">
      <c r="A174" s="46" t="s">
        <v>46</v>
      </c>
      <c r="B174" s="39"/>
      <c r="C174" s="29"/>
      <c r="D174" s="30">
        <v>14182</v>
      </c>
      <c r="E174" s="155">
        <v>296213649.41000021</v>
      </c>
      <c r="F174" s="39"/>
      <c r="G174" s="29"/>
      <c r="H174" s="122">
        <v>2528</v>
      </c>
      <c r="I174" s="123">
        <v>81996155.430000007</v>
      </c>
      <c r="J174" s="122">
        <v>3064</v>
      </c>
      <c r="K174" s="89">
        <v>69917734.439999968</v>
      </c>
      <c r="L174" s="42">
        <v>5592</v>
      </c>
      <c r="M174" s="140">
        <v>151913889.86999997</v>
      </c>
      <c r="N174" s="42">
        <f t="shared" si="4"/>
        <v>19774</v>
      </c>
      <c r="O174" s="89">
        <f t="shared" si="4"/>
        <v>448127539.28000021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13</v>
      </c>
      <c r="E175" s="153">
        <v>144761.19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f t="shared" si="4"/>
        <v>13</v>
      </c>
      <c r="O175" s="137">
        <f t="shared" si="4"/>
        <v>144761.19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f t="shared" si="4"/>
        <v>0</v>
      </c>
      <c r="O176" s="137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f t="shared" si="4"/>
        <v>0</v>
      </c>
      <c r="O177" s="137">
        <f t="shared" si="4"/>
        <v>0</v>
      </c>
    </row>
    <row r="178" spans="1:15" x14ac:dyDescent="0.3">
      <c r="A178" s="46" t="s">
        <v>47</v>
      </c>
      <c r="B178" s="39"/>
      <c r="C178" s="29"/>
      <c r="D178" s="30">
        <v>13</v>
      </c>
      <c r="E178" s="155">
        <v>144761.19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f t="shared" si="4"/>
        <v>13</v>
      </c>
      <c r="O178" s="89">
        <f t="shared" si="4"/>
        <v>144761.19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49784</v>
      </c>
      <c r="E179" s="153">
        <v>500769720.78999937</v>
      </c>
      <c r="F179" s="38" t="s">
        <v>74</v>
      </c>
      <c r="G179" s="27" t="s">
        <v>3</v>
      </c>
      <c r="H179" s="130">
        <v>6385</v>
      </c>
      <c r="I179" s="141">
        <v>133081788</v>
      </c>
      <c r="J179" s="130">
        <v>6709</v>
      </c>
      <c r="K179" s="142">
        <v>59605999.229999989</v>
      </c>
      <c r="L179" s="138">
        <v>13094</v>
      </c>
      <c r="M179" s="139">
        <v>192687787.22999999</v>
      </c>
      <c r="N179" s="138">
        <f t="shared" si="4"/>
        <v>62878</v>
      </c>
      <c r="O179" s="137">
        <f t="shared" si="4"/>
        <v>693457508.01999938</v>
      </c>
    </row>
    <row r="180" spans="1:15" x14ac:dyDescent="0.3">
      <c r="A180" s="45"/>
      <c r="B180" s="38" t="s">
        <v>70</v>
      </c>
      <c r="C180" s="27" t="s">
        <v>4</v>
      </c>
      <c r="D180" s="93">
        <v>55</v>
      </c>
      <c r="E180" s="153">
        <v>66681748.780000009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9</v>
      </c>
      <c r="K180" s="142">
        <v>10535068.129999999</v>
      </c>
      <c r="L180" s="138">
        <v>15</v>
      </c>
      <c r="M180" s="139">
        <v>23916182.379999999</v>
      </c>
      <c r="N180" s="138">
        <f t="shared" si="4"/>
        <v>70</v>
      </c>
      <c r="O180" s="137">
        <f t="shared" si="4"/>
        <v>90597931.160000011</v>
      </c>
    </row>
    <row r="181" spans="1:15" x14ac:dyDescent="0.3">
      <c r="A181" s="45"/>
      <c r="B181" s="38" t="s">
        <v>72</v>
      </c>
      <c r="C181" s="27" t="s">
        <v>4</v>
      </c>
      <c r="D181" s="93">
        <v>481</v>
      </c>
      <c r="E181" s="153">
        <v>644505355.4599992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398</v>
      </c>
      <c r="K181" s="142">
        <v>106627948.99999999</v>
      </c>
      <c r="L181" s="138">
        <v>494</v>
      </c>
      <c r="M181" s="139">
        <v>175011722.36999997</v>
      </c>
      <c r="N181" s="138">
        <f t="shared" si="4"/>
        <v>975</v>
      </c>
      <c r="O181" s="137">
        <f t="shared" si="4"/>
        <v>819517077.82999921</v>
      </c>
    </row>
    <row r="182" spans="1:15" x14ac:dyDescent="0.3">
      <c r="A182" s="46" t="s">
        <v>48</v>
      </c>
      <c r="B182" s="39"/>
      <c r="C182" s="29"/>
      <c r="D182" s="30">
        <v>50320</v>
      </c>
      <c r="E182" s="155">
        <v>1211956825.0299985</v>
      </c>
      <c r="F182" s="39"/>
      <c r="G182" s="29"/>
      <c r="H182" s="122">
        <v>6487</v>
      </c>
      <c r="I182" s="123">
        <v>214846675.62</v>
      </c>
      <c r="J182" s="122">
        <v>7116</v>
      </c>
      <c r="K182" s="89">
        <v>176769016.35999995</v>
      </c>
      <c r="L182" s="42">
        <v>13603</v>
      </c>
      <c r="M182" s="140">
        <v>391615691.97999996</v>
      </c>
      <c r="N182" s="42">
        <f t="shared" si="4"/>
        <v>63923</v>
      </c>
      <c r="O182" s="89">
        <f t="shared" si="4"/>
        <v>1603572517.0099986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969</v>
      </c>
      <c r="E183" s="153">
        <v>10421606.440000005</v>
      </c>
      <c r="F183" s="38" t="s">
        <v>74</v>
      </c>
      <c r="G183" s="27" t="s">
        <v>3</v>
      </c>
      <c r="H183" s="130">
        <v>3048</v>
      </c>
      <c r="I183" s="141">
        <v>64741668</v>
      </c>
      <c r="J183" s="135">
        <v>754</v>
      </c>
      <c r="K183" s="137">
        <v>6574750</v>
      </c>
      <c r="L183" s="138">
        <v>3802</v>
      </c>
      <c r="M183" s="139">
        <v>71316418</v>
      </c>
      <c r="N183" s="138">
        <f t="shared" si="4"/>
        <v>4771</v>
      </c>
      <c r="O183" s="137">
        <f t="shared" si="4"/>
        <v>81738024.439999998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48</v>
      </c>
      <c r="I184" s="136">
        <v>48571254</v>
      </c>
      <c r="J184" s="135">
        <v>6</v>
      </c>
      <c r="K184" s="137">
        <v>4208307</v>
      </c>
      <c r="L184" s="138">
        <v>54</v>
      </c>
      <c r="M184" s="139">
        <v>52779561</v>
      </c>
      <c r="N184" s="138">
        <f t="shared" si="4"/>
        <v>54</v>
      </c>
      <c r="O184" s="137">
        <f t="shared" si="4"/>
        <v>52779561</v>
      </c>
    </row>
    <row r="185" spans="1:15" x14ac:dyDescent="0.3">
      <c r="A185" s="45"/>
      <c r="B185" s="38" t="s">
        <v>72</v>
      </c>
      <c r="C185" s="27" t="s">
        <v>4</v>
      </c>
      <c r="D185" s="28">
        <v>0</v>
      </c>
      <c r="E185" s="154">
        <v>0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0</v>
      </c>
      <c r="K185" s="137">
        <v>0</v>
      </c>
      <c r="L185" s="138">
        <v>0</v>
      </c>
      <c r="M185" s="139">
        <v>0</v>
      </c>
      <c r="N185" s="138">
        <f t="shared" si="4"/>
        <v>0</v>
      </c>
      <c r="O185" s="137">
        <f t="shared" si="4"/>
        <v>0</v>
      </c>
    </row>
    <row r="186" spans="1:15" x14ac:dyDescent="0.3">
      <c r="A186" s="46" t="s">
        <v>49</v>
      </c>
      <c r="B186" s="39"/>
      <c r="C186" s="29"/>
      <c r="D186" s="30">
        <v>969</v>
      </c>
      <c r="E186" s="155">
        <v>10421606.440000005</v>
      </c>
      <c r="F186" s="39"/>
      <c r="G186" s="29"/>
      <c r="H186" s="122">
        <v>3096</v>
      </c>
      <c r="I186" s="123">
        <v>113312922</v>
      </c>
      <c r="J186" s="122">
        <v>760</v>
      </c>
      <c r="K186" s="89">
        <v>10783057</v>
      </c>
      <c r="L186" s="42">
        <v>3856</v>
      </c>
      <c r="M186" s="140">
        <v>124095979</v>
      </c>
      <c r="N186" s="42">
        <f t="shared" si="4"/>
        <v>4825</v>
      </c>
      <c r="O186" s="89">
        <f t="shared" si="4"/>
        <v>134517585.44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2803</v>
      </c>
      <c r="E187" s="153">
        <v>28760856.379999999</v>
      </c>
      <c r="F187" s="38" t="s">
        <v>74</v>
      </c>
      <c r="G187" s="27" t="s">
        <v>3</v>
      </c>
      <c r="H187" s="130">
        <v>606</v>
      </c>
      <c r="I187" s="141">
        <v>12551682</v>
      </c>
      <c r="J187" s="130">
        <v>648</v>
      </c>
      <c r="K187" s="142">
        <v>5533527</v>
      </c>
      <c r="L187" s="138">
        <v>1254</v>
      </c>
      <c r="M187" s="139">
        <v>18085209</v>
      </c>
      <c r="N187" s="138">
        <f t="shared" si="4"/>
        <v>4057</v>
      </c>
      <c r="O187" s="137">
        <f t="shared" si="4"/>
        <v>46846065.379999995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4092585.2599999993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f t="shared" si="4"/>
        <v>4</v>
      </c>
      <c r="O188" s="137">
        <f t="shared" si="4"/>
        <v>4092585.2599999993</v>
      </c>
    </row>
    <row r="189" spans="1:15" x14ac:dyDescent="0.3">
      <c r="A189" s="45"/>
      <c r="B189" s="38" t="s">
        <v>72</v>
      </c>
      <c r="C189" s="27" t="s">
        <v>4</v>
      </c>
      <c r="D189" s="93">
        <v>30</v>
      </c>
      <c r="E189" s="153">
        <v>39911355.939999975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22</v>
      </c>
      <c r="K189" s="137">
        <v>14973059.729999999</v>
      </c>
      <c r="L189" s="138">
        <v>25</v>
      </c>
      <c r="M189" s="139">
        <v>16775026.799999999</v>
      </c>
      <c r="N189" s="138">
        <f t="shared" si="4"/>
        <v>55</v>
      </c>
      <c r="O189" s="137">
        <f t="shared" si="4"/>
        <v>56686382.739999972</v>
      </c>
    </row>
    <row r="190" spans="1:15" x14ac:dyDescent="0.3">
      <c r="A190" s="46" t="s">
        <v>50</v>
      </c>
      <c r="B190" s="39"/>
      <c r="C190" s="29"/>
      <c r="D190" s="30">
        <v>2837</v>
      </c>
      <c r="E190" s="155">
        <v>72764797.579999968</v>
      </c>
      <c r="F190" s="39"/>
      <c r="G190" s="29"/>
      <c r="H190" s="122">
        <v>609</v>
      </c>
      <c r="I190" s="123">
        <v>14353649.07</v>
      </c>
      <c r="J190" s="122">
        <v>670</v>
      </c>
      <c r="K190" s="89">
        <v>20506586.729999997</v>
      </c>
      <c r="L190" s="42">
        <v>1279</v>
      </c>
      <c r="M190" s="140">
        <v>34860235.799999997</v>
      </c>
      <c r="N190" s="42">
        <f t="shared" si="4"/>
        <v>4116</v>
      </c>
      <c r="O190" s="89">
        <f t="shared" si="4"/>
        <v>107625033.37999997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12126</v>
      </c>
      <c r="E191" s="153">
        <v>128590062.98000012</v>
      </c>
      <c r="F191" s="38" t="s">
        <v>74</v>
      </c>
      <c r="G191" s="27" t="s">
        <v>3</v>
      </c>
      <c r="H191" s="130">
        <v>2396</v>
      </c>
      <c r="I191" s="141">
        <v>50433354</v>
      </c>
      <c r="J191" s="130">
        <v>1553</v>
      </c>
      <c r="K191" s="142">
        <v>13767176</v>
      </c>
      <c r="L191" s="138">
        <v>3949</v>
      </c>
      <c r="M191" s="139">
        <v>64200530</v>
      </c>
      <c r="N191" s="138">
        <f t="shared" si="4"/>
        <v>16075</v>
      </c>
      <c r="O191" s="137">
        <f t="shared" si="4"/>
        <v>192790592.98000014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1</v>
      </c>
      <c r="K192" s="137">
        <v>754098.36</v>
      </c>
      <c r="L192" s="138">
        <v>2</v>
      </c>
      <c r="M192" s="139">
        <v>1696721.31</v>
      </c>
      <c r="N192" s="138">
        <f t="shared" si="4"/>
        <v>2</v>
      </c>
      <c r="O192" s="137">
        <f t="shared" si="4"/>
        <v>1696721.31</v>
      </c>
    </row>
    <row r="193" spans="1:15" x14ac:dyDescent="0.3">
      <c r="A193" s="45"/>
      <c r="B193" s="38" t="s">
        <v>72</v>
      </c>
      <c r="C193" s="27" t="s">
        <v>4</v>
      </c>
      <c r="D193" s="93">
        <v>200</v>
      </c>
      <c r="E193" s="153">
        <v>243512455.96999985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133</v>
      </c>
      <c r="K193" s="137">
        <v>60162331.11999999</v>
      </c>
      <c r="L193" s="138">
        <v>164</v>
      </c>
      <c r="M193" s="139">
        <v>85816578.939999983</v>
      </c>
      <c r="N193" s="138">
        <f t="shared" si="4"/>
        <v>364</v>
      </c>
      <c r="O193" s="137">
        <f t="shared" si="4"/>
        <v>329329034.90999985</v>
      </c>
    </row>
    <row r="194" spans="1:15" x14ac:dyDescent="0.3">
      <c r="A194" s="46" t="s">
        <v>51</v>
      </c>
      <c r="B194" s="39"/>
      <c r="C194" s="29"/>
      <c r="D194" s="30">
        <v>12326</v>
      </c>
      <c r="E194" s="155">
        <v>372102518.94999999</v>
      </c>
      <c r="F194" s="39"/>
      <c r="G194" s="29"/>
      <c r="H194" s="122">
        <v>2428</v>
      </c>
      <c r="I194" s="123">
        <v>77030224.769999996</v>
      </c>
      <c r="J194" s="122">
        <v>1687</v>
      </c>
      <c r="K194" s="89">
        <v>74683605.479999989</v>
      </c>
      <c r="L194" s="42">
        <v>4115</v>
      </c>
      <c r="M194" s="140">
        <v>151713830.25</v>
      </c>
      <c r="N194" s="42">
        <f t="shared" si="4"/>
        <v>16441</v>
      </c>
      <c r="O194" s="89">
        <f t="shared" si="4"/>
        <v>523816349.19999999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4308</v>
      </c>
      <c r="E195" s="153">
        <v>41924993.409999967</v>
      </c>
      <c r="F195" s="38" t="s">
        <v>74</v>
      </c>
      <c r="G195" s="27" t="s">
        <v>3</v>
      </c>
      <c r="H195" s="130">
        <v>387</v>
      </c>
      <c r="I195" s="141">
        <v>8082090</v>
      </c>
      <c r="J195" s="135">
        <v>479</v>
      </c>
      <c r="K195" s="137">
        <v>4070088</v>
      </c>
      <c r="L195" s="138">
        <v>866</v>
      </c>
      <c r="M195" s="139">
        <v>12152178</v>
      </c>
      <c r="N195" s="138">
        <f t="shared" si="4"/>
        <v>5174</v>
      </c>
      <c r="O195" s="137">
        <f t="shared" si="4"/>
        <v>54077171.409999967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19516457.579999998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f t="shared" si="4"/>
        <v>43</v>
      </c>
      <c r="O196" s="137">
        <f t="shared" si="4"/>
        <v>24391457.579999998</v>
      </c>
    </row>
    <row r="197" spans="1:15" x14ac:dyDescent="0.3">
      <c r="A197" s="45"/>
      <c r="B197" s="38" t="s">
        <v>72</v>
      </c>
      <c r="C197" s="27" t="s">
        <v>4</v>
      </c>
      <c r="D197" s="93">
        <v>127</v>
      </c>
      <c r="E197" s="153">
        <v>47669093.230000004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72</v>
      </c>
      <c r="K197" s="142">
        <v>23168204.329999998</v>
      </c>
      <c r="L197" s="138">
        <v>88</v>
      </c>
      <c r="M197" s="139">
        <v>31405756.079999998</v>
      </c>
      <c r="N197" s="138">
        <f t="shared" si="4"/>
        <v>215</v>
      </c>
      <c r="O197" s="137">
        <f t="shared" si="4"/>
        <v>79074849.310000002</v>
      </c>
    </row>
    <row r="198" spans="1:15" x14ac:dyDescent="0.3">
      <c r="A198" s="46" t="s">
        <v>52</v>
      </c>
      <c r="B198" s="39"/>
      <c r="C198" s="29"/>
      <c r="D198" s="30">
        <v>4475</v>
      </c>
      <c r="E198" s="155">
        <v>109110544.21999997</v>
      </c>
      <c r="F198" s="39"/>
      <c r="G198" s="29"/>
      <c r="H198" s="122">
        <v>404</v>
      </c>
      <c r="I198" s="123">
        <v>18269641.75</v>
      </c>
      <c r="J198" s="122">
        <v>553</v>
      </c>
      <c r="K198" s="89">
        <v>30163292.329999998</v>
      </c>
      <c r="L198" s="42">
        <v>957</v>
      </c>
      <c r="M198" s="140">
        <v>48432934.079999998</v>
      </c>
      <c r="N198" s="42">
        <f t="shared" si="4"/>
        <v>5432</v>
      </c>
      <c r="O198" s="89">
        <f t="shared" si="4"/>
        <v>157543478.29999995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16820</v>
      </c>
      <c r="E199" s="153">
        <v>173580115.33000019</v>
      </c>
      <c r="F199" s="38" t="s">
        <v>74</v>
      </c>
      <c r="G199" s="27" t="s">
        <v>3</v>
      </c>
      <c r="H199" s="130">
        <v>4702</v>
      </c>
      <c r="I199" s="141">
        <v>99180867</v>
      </c>
      <c r="J199" s="130">
        <v>3402</v>
      </c>
      <c r="K199" s="142">
        <v>29626800</v>
      </c>
      <c r="L199" s="138">
        <v>8104</v>
      </c>
      <c r="M199" s="139">
        <v>128807667</v>
      </c>
      <c r="N199" s="138">
        <f t="shared" si="4"/>
        <v>24924</v>
      </c>
      <c r="O199" s="137">
        <f t="shared" si="4"/>
        <v>302387782.33000016</v>
      </c>
    </row>
    <row r="200" spans="1:15" x14ac:dyDescent="0.3">
      <c r="A200" s="45"/>
      <c r="B200" s="38" t="s">
        <v>70</v>
      </c>
      <c r="C200" s="27" t="s">
        <v>4</v>
      </c>
      <c r="D200" s="93">
        <v>8</v>
      </c>
      <c r="E200" s="153">
        <v>13332563.16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2</v>
      </c>
      <c r="K200" s="137">
        <v>2511236</v>
      </c>
      <c r="L200" s="138">
        <v>4</v>
      </c>
      <c r="M200" s="139">
        <v>6534484</v>
      </c>
      <c r="N200" s="138">
        <f t="shared" si="4"/>
        <v>12</v>
      </c>
      <c r="O200" s="137">
        <f t="shared" si="4"/>
        <v>19867047.16</v>
      </c>
    </row>
    <row r="201" spans="1:15" x14ac:dyDescent="0.3">
      <c r="A201" s="45"/>
      <c r="B201" s="38" t="s">
        <v>72</v>
      </c>
      <c r="C201" s="27" t="s">
        <v>4</v>
      </c>
      <c r="D201" s="93">
        <v>340</v>
      </c>
      <c r="E201" s="153">
        <v>385755148.76000035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171</v>
      </c>
      <c r="K201" s="142">
        <v>56356000.920000002</v>
      </c>
      <c r="L201" s="138">
        <v>275</v>
      </c>
      <c r="M201" s="139">
        <v>123069645.99000001</v>
      </c>
      <c r="N201" s="138">
        <f t="shared" si="4"/>
        <v>615</v>
      </c>
      <c r="O201" s="137">
        <f t="shared" si="4"/>
        <v>508824794.75000036</v>
      </c>
    </row>
    <row r="202" spans="1:15" x14ac:dyDescent="0.3">
      <c r="A202" s="46" t="s">
        <v>53</v>
      </c>
      <c r="B202" s="39"/>
      <c r="C202" s="29"/>
      <c r="D202" s="30">
        <v>17168</v>
      </c>
      <c r="E202" s="155">
        <v>572667827.25000048</v>
      </c>
      <c r="F202" s="39"/>
      <c r="G202" s="29"/>
      <c r="H202" s="122">
        <v>4808</v>
      </c>
      <c r="I202" s="123">
        <v>169917760.06999999</v>
      </c>
      <c r="J202" s="122">
        <v>3575</v>
      </c>
      <c r="K202" s="89">
        <v>88494036.920000002</v>
      </c>
      <c r="L202" s="42">
        <v>8383</v>
      </c>
      <c r="M202" s="140">
        <v>258411796.99000001</v>
      </c>
      <c r="N202" s="42">
        <f t="shared" si="4"/>
        <v>25551</v>
      </c>
      <c r="O202" s="89">
        <f t="shared" si="4"/>
        <v>831079624.24000049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53516</v>
      </c>
      <c r="E203" s="153">
        <v>553755318.82999957</v>
      </c>
      <c r="F203" s="38" t="s">
        <v>74</v>
      </c>
      <c r="G203" s="27" t="s">
        <v>3</v>
      </c>
      <c r="H203" s="130">
        <v>9715</v>
      </c>
      <c r="I203" s="141">
        <v>198744259</v>
      </c>
      <c r="J203" s="130">
        <v>7757</v>
      </c>
      <c r="K203" s="142">
        <v>68269211</v>
      </c>
      <c r="L203" s="138">
        <v>17472</v>
      </c>
      <c r="M203" s="139">
        <v>267013470</v>
      </c>
      <c r="N203" s="138">
        <f t="shared" ref="N203:O238" si="7">+L203+D203</f>
        <v>70988</v>
      </c>
      <c r="O203" s="137">
        <f t="shared" si="7"/>
        <v>820768788.82999957</v>
      </c>
    </row>
    <row r="204" spans="1:15" x14ac:dyDescent="0.3">
      <c r="A204" s="45"/>
      <c r="B204" s="38" t="s">
        <v>70</v>
      </c>
      <c r="C204" s="27" t="s">
        <v>4</v>
      </c>
      <c r="D204" s="93">
        <v>80</v>
      </c>
      <c r="E204" s="153">
        <v>50553412.580000006</v>
      </c>
      <c r="F204" s="38" t="s">
        <v>74</v>
      </c>
      <c r="G204" s="27" t="s">
        <v>4</v>
      </c>
      <c r="H204" s="130">
        <v>15</v>
      </c>
      <c r="I204" s="141">
        <v>28780857.129999995</v>
      </c>
      <c r="J204" s="130">
        <v>14</v>
      </c>
      <c r="K204" s="142">
        <v>20280224.32</v>
      </c>
      <c r="L204" s="138">
        <v>29</v>
      </c>
      <c r="M204" s="139">
        <v>49061081.449999996</v>
      </c>
      <c r="N204" s="138">
        <f t="shared" si="7"/>
        <v>109</v>
      </c>
      <c r="O204" s="137">
        <f t="shared" si="7"/>
        <v>99614494.030000001</v>
      </c>
    </row>
    <row r="205" spans="1:15" x14ac:dyDescent="0.3">
      <c r="A205" s="45"/>
      <c r="B205" s="38" t="s">
        <v>72</v>
      </c>
      <c r="C205" s="27" t="s">
        <v>4</v>
      </c>
      <c r="D205" s="93">
        <v>1082</v>
      </c>
      <c r="E205" s="153">
        <v>1022862296.5899978</v>
      </c>
      <c r="F205" s="38" t="s">
        <v>72</v>
      </c>
      <c r="G205" s="27" t="s">
        <v>4</v>
      </c>
      <c r="H205" s="130">
        <v>316</v>
      </c>
      <c r="I205" s="141">
        <v>248860834.50999981</v>
      </c>
      <c r="J205" s="130">
        <v>559</v>
      </c>
      <c r="K205" s="142">
        <v>238888042.63000008</v>
      </c>
      <c r="L205" s="138">
        <v>875</v>
      </c>
      <c r="M205" s="139">
        <v>487748877.13999987</v>
      </c>
      <c r="N205" s="138">
        <f t="shared" si="7"/>
        <v>1957</v>
      </c>
      <c r="O205" s="137">
        <f t="shared" si="7"/>
        <v>1510611173.7299976</v>
      </c>
    </row>
    <row r="206" spans="1:15" x14ac:dyDescent="0.3">
      <c r="A206" s="46" t="s">
        <v>54</v>
      </c>
      <c r="B206" s="39"/>
      <c r="C206" s="29"/>
      <c r="D206" s="30">
        <v>54678</v>
      </c>
      <c r="E206" s="155">
        <v>1627171027.9999974</v>
      </c>
      <c r="F206" s="39"/>
      <c r="G206" s="29"/>
      <c r="H206" s="122">
        <v>10046</v>
      </c>
      <c r="I206" s="123">
        <v>476385950.63999981</v>
      </c>
      <c r="J206" s="122">
        <v>8330</v>
      </c>
      <c r="K206" s="89">
        <v>327437477.95000005</v>
      </c>
      <c r="L206" s="42">
        <v>18376</v>
      </c>
      <c r="M206" s="140">
        <v>803823428.58999991</v>
      </c>
      <c r="N206" s="42">
        <f t="shared" si="7"/>
        <v>73054</v>
      </c>
      <c r="O206" s="89">
        <f t="shared" si="7"/>
        <v>2430994456.5899973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8187</v>
      </c>
      <c r="E207" s="153">
        <v>83130026.48999995</v>
      </c>
      <c r="F207" s="38" t="s">
        <v>74</v>
      </c>
      <c r="G207" s="27" t="s">
        <v>3</v>
      </c>
      <c r="H207" s="130">
        <v>966</v>
      </c>
      <c r="I207" s="141">
        <v>19429631</v>
      </c>
      <c r="J207" s="130">
        <v>694</v>
      </c>
      <c r="K207" s="142">
        <v>5542042</v>
      </c>
      <c r="L207" s="138">
        <v>1660</v>
      </c>
      <c r="M207" s="139">
        <v>24971673</v>
      </c>
      <c r="N207" s="138">
        <f t="shared" si="7"/>
        <v>9847</v>
      </c>
      <c r="O207" s="137">
        <f t="shared" si="7"/>
        <v>108101699.48999995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2</v>
      </c>
      <c r="K208" s="137">
        <v>813668</v>
      </c>
      <c r="L208" s="138">
        <v>4</v>
      </c>
      <c r="M208" s="139">
        <v>4051475</v>
      </c>
      <c r="N208" s="138">
        <f t="shared" si="7"/>
        <v>4</v>
      </c>
      <c r="O208" s="137">
        <f t="shared" si="7"/>
        <v>4051475</v>
      </c>
    </row>
    <row r="209" spans="1:15" x14ac:dyDescent="0.3">
      <c r="A209" s="45"/>
      <c r="B209" s="38" t="s">
        <v>72</v>
      </c>
      <c r="C209" s="27" t="s">
        <v>4</v>
      </c>
      <c r="D209" s="93">
        <v>118</v>
      </c>
      <c r="E209" s="153">
        <v>79747788.279999956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68</v>
      </c>
      <c r="K209" s="142">
        <v>28823377</v>
      </c>
      <c r="L209" s="138">
        <v>103</v>
      </c>
      <c r="M209" s="139">
        <v>51497223</v>
      </c>
      <c r="N209" s="138">
        <f t="shared" si="7"/>
        <v>221</v>
      </c>
      <c r="O209" s="137">
        <f t="shared" si="7"/>
        <v>131245011.27999996</v>
      </c>
    </row>
    <row r="210" spans="1:15" x14ac:dyDescent="0.3">
      <c r="A210" s="46" t="s">
        <v>55</v>
      </c>
      <c r="B210" s="39"/>
      <c r="C210" s="29"/>
      <c r="D210" s="30">
        <v>8305</v>
      </c>
      <c r="E210" s="155">
        <v>162877814.76999992</v>
      </c>
      <c r="F210" s="39"/>
      <c r="G210" s="29"/>
      <c r="H210" s="122">
        <v>1003</v>
      </c>
      <c r="I210" s="123">
        <v>45341284</v>
      </c>
      <c r="J210" s="122">
        <v>764</v>
      </c>
      <c r="K210" s="89">
        <v>35179087</v>
      </c>
      <c r="L210" s="42">
        <v>1767</v>
      </c>
      <c r="M210" s="140">
        <v>80520371</v>
      </c>
      <c r="N210" s="42">
        <f t="shared" si="7"/>
        <v>10072</v>
      </c>
      <c r="O210" s="89">
        <f t="shared" si="7"/>
        <v>243398185.76999992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2029</v>
      </c>
      <c r="E211" s="153">
        <v>20955966.279999994</v>
      </c>
      <c r="F211" s="38" t="s">
        <v>74</v>
      </c>
      <c r="G211" s="27" t="s">
        <v>3</v>
      </c>
      <c r="H211" s="130">
        <v>957</v>
      </c>
      <c r="I211" s="141">
        <v>19989178</v>
      </c>
      <c r="J211" s="130">
        <v>1450</v>
      </c>
      <c r="K211" s="142">
        <v>12431271</v>
      </c>
      <c r="L211" s="138">
        <v>2407</v>
      </c>
      <c r="M211" s="139">
        <v>32420449</v>
      </c>
      <c r="N211" s="138">
        <f t="shared" si="7"/>
        <v>4436</v>
      </c>
      <c r="O211" s="137">
        <f t="shared" si="7"/>
        <v>53376415.279999994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f t="shared" si="7"/>
        <v>2</v>
      </c>
      <c r="O212" s="137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41</v>
      </c>
      <c r="E213" s="153">
        <v>35298924.809999995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37</v>
      </c>
      <c r="K213" s="137">
        <v>10578857.979999999</v>
      </c>
      <c r="L213" s="138">
        <v>47</v>
      </c>
      <c r="M213" s="139">
        <v>16424300.349999998</v>
      </c>
      <c r="N213" s="138">
        <f t="shared" si="7"/>
        <v>88</v>
      </c>
      <c r="O213" s="137">
        <f t="shared" si="7"/>
        <v>51723225.159999996</v>
      </c>
    </row>
    <row r="214" spans="1:15" x14ac:dyDescent="0.3">
      <c r="A214" s="46" t="s">
        <v>56</v>
      </c>
      <c r="B214" s="39"/>
      <c r="C214" s="29"/>
      <c r="D214" s="30">
        <v>2072</v>
      </c>
      <c r="E214" s="155">
        <v>58603020.089999989</v>
      </c>
      <c r="F214" s="39"/>
      <c r="G214" s="29"/>
      <c r="H214" s="122">
        <v>967</v>
      </c>
      <c r="I214" s="123">
        <v>25834620.370000001</v>
      </c>
      <c r="J214" s="122">
        <v>1487</v>
      </c>
      <c r="K214" s="89">
        <v>23010128.979999997</v>
      </c>
      <c r="L214" s="42">
        <v>2454</v>
      </c>
      <c r="M214" s="140">
        <v>48844749.349999994</v>
      </c>
      <c r="N214" s="42">
        <f t="shared" si="7"/>
        <v>4526</v>
      </c>
      <c r="O214" s="89">
        <f t="shared" si="7"/>
        <v>107447769.43999998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95</v>
      </c>
      <c r="E215" s="153">
        <v>1027946.2899999998</v>
      </c>
      <c r="F215" s="38" t="s">
        <v>74</v>
      </c>
      <c r="G215" s="27" t="s">
        <v>3</v>
      </c>
      <c r="H215" s="135">
        <v>6</v>
      </c>
      <c r="I215" s="136">
        <v>127500</v>
      </c>
      <c r="J215" s="135">
        <v>0</v>
      </c>
      <c r="K215" s="137">
        <v>0</v>
      </c>
      <c r="L215" s="138">
        <v>6</v>
      </c>
      <c r="M215" s="139">
        <v>127500</v>
      </c>
      <c r="N215" s="138">
        <f t="shared" si="7"/>
        <v>101</v>
      </c>
      <c r="O215" s="137">
        <f t="shared" si="7"/>
        <v>1155446.2899999998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f t="shared" si="7"/>
        <v>2</v>
      </c>
      <c r="O216" s="137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f t="shared" si="7"/>
        <v>0</v>
      </c>
      <c r="O217" s="137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95</v>
      </c>
      <c r="E218" s="155">
        <v>1027946.2899999998</v>
      </c>
      <c r="F218" s="39"/>
      <c r="G218" s="29"/>
      <c r="H218" s="122">
        <v>8</v>
      </c>
      <c r="I218" s="123">
        <v>1728753.12</v>
      </c>
      <c r="J218" s="122">
        <v>0</v>
      </c>
      <c r="K218" s="89">
        <v>0</v>
      </c>
      <c r="L218" s="42">
        <v>8</v>
      </c>
      <c r="M218" s="140">
        <v>1728753.12</v>
      </c>
      <c r="N218" s="42">
        <f t="shared" si="7"/>
        <v>103</v>
      </c>
      <c r="O218" s="89">
        <f t="shared" si="7"/>
        <v>2756699.41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26823</v>
      </c>
      <c r="E219" s="153">
        <v>272279591.49999988</v>
      </c>
      <c r="F219" s="38" t="s">
        <v>74</v>
      </c>
      <c r="G219" s="27" t="s">
        <v>3</v>
      </c>
      <c r="H219" s="130">
        <v>2559</v>
      </c>
      <c r="I219" s="141">
        <v>53344621</v>
      </c>
      <c r="J219" s="130">
        <v>2391</v>
      </c>
      <c r="K219" s="142">
        <v>21458276</v>
      </c>
      <c r="L219" s="138">
        <v>4950</v>
      </c>
      <c r="M219" s="139">
        <v>74802897</v>
      </c>
      <c r="N219" s="138">
        <f t="shared" si="7"/>
        <v>31773</v>
      </c>
      <c r="O219" s="137">
        <f t="shared" si="7"/>
        <v>347082488.49999988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f t="shared" si="7"/>
        <v>9</v>
      </c>
      <c r="O220" s="137">
        <f t="shared" si="7"/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270</v>
      </c>
      <c r="E221" s="153">
        <v>348620444.42000031</v>
      </c>
      <c r="F221" s="38" t="s">
        <v>72</v>
      </c>
      <c r="G221" s="27" t="s">
        <v>4</v>
      </c>
      <c r="H221" s="130">
        <v>74</v>
      </c>
      <c r="I221" s="141">
        <v>51835729.929999992</v>
      </c>
      <c r="J221" s="130">
        <v>131</v>
      </c>
      <c r="K221" s="142">
        <v>40760288.860000029</v>
      </c>
      <c r="L221" s="138">
        <v>205</v>
      </c>
      <c r="M221" s="139">
        <v>92596018.790000021</v>
      </c>
      <c r="N221" s="138">
        <f t="shared" si="7"/>
        <v>475</v>
      </c>
      <c r="O221" s="137">
        <f t="shared" si="7"/>
        <v>441216463.21000034</v>
      </c>
    </row>
    <row r="222" spans="1:15" ht="15" customHeight="1" x14ac:dyDescent="0.3">
      <c r="A222" s="46" t="s">
        <v>58</v>
      </c>
      <c r="B222" s="39"/>
      <c r="C222" s="29"/>
      <c r="D222" s="30">
        <v>27101</v>
      </c>
      <c r="E222" s="155">
        <v>633547762.1700002</v>
      </c>
      <c r="F222" s="39"/>
      <c r="G222" s="29"/>
      <c r="H222" s="122">
        <v>2634</v>
      </c>
      <c r="I222" s="123">
        <v>107141732.13</v>
      </c>
      <c r="J222" s="122">
        <v>2522</v>
      </c>
      <c r="K222" s="89">
        <v>62218564.860000029</v>
      </c>
      <c r="L222" s="42">
        <v>5156</v>
      </c>
      <c r="M222" s="140">
        <v>169360296.99000001</v>
      </c>
      <c r="N222" s="42">
        <f t="shared" si="7"/>
        <v>32257</v>
      </c>
      <c r="O222" s="89">
        <f t="shared" si="7"/>
        <v>802908059.16000021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20206</v>
      </c>
      <c r="E223" s="153">
        <v>202029489.77999991</v>
      </c>
      <c r="F223" s="38" t="s">
        <v>74</v>
      </c>
      <c r="G223" s="27" t="s">
        <v>3</v>
      </c>
      <c r="H223" s="130">
        <v>6184</v>
      </c>
      <c r="I223" s="141">
        <v>130305028</v>
      </c>
      <c r="J223" s="130">
        <v>5962</v>
      </c>
      <c r="K223" s="142">
        <v>53921194</v>
      </c>
      <c r="L223" s="138">
        <v>12146</v>
      </c>
      <c r="M223" s="139">
        <v>184226222</v>
      </c>
      <c r="N223" s="138">
        <f t="shared" si="7"/>
        <v>32352</v>
      </c>
      <c r="O223" s="137">
        <f t="shared" si="7"/>
        <v>386255711.77999991</v>
      </c>
    </row>
    <row r="224" spans="1:15" x14ac:dyDescent="0.3">
      <c r="A224" s="45"/>
      <c r="B224" s="38" t="s">
        <v>70</v>
      </c>
      <c r="C224" s="27" t="s">
        <v>4</v>
      </c>
      <c r="D224" s="93">
        <v>13</v>
      </c>
      <c r="E224" s="153">
        <v>15212174.4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4</v>
      </c>
      <c r="K224" s="142">
        <v>3379166</v>
      </c>
      <c r="L224" s="138">
        <v>12</v>
      </c>
      <c r="M224" s="139">
        <v>12451773</v>
      </c>
      <c r="N224" s="138">
        <f t="shared" si="7"/>
        <v>25</v>
      </c>
      <c r="O224" s="137">
        <f t="shared" si="7"/>
        <v>27663947.399999999</v>
      </c>
    </row>
    <row r="225" spans="1:15" x14ac:dyDescent="0.3">
      <c r="A225" s="45"/>
      <c r="B225" s="38" t="s">
        <v>72</v>
      </c>
      <c r="C225" s="27" t="s">
        <v>4</v>
      </c>
      <c r="D225" s="93">
        <v>251</v>
      </c>
      <c r="E225" s="153">
        <v>225361065.21999985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198</v>
      </c>
      <c r="K225" s="142">
        <v>79333441</v>
      </c>
      <c r="L225" s="138">
        <v>267</v>
      </c>
      <c r="M225" s="139">
        <v>126054805</v>
      </c>
      <c r="N225" s="138">
        <f t="shared" si="7"/>
        <v>518</v>
      </c>
      <c r="O225" s="137">
        <f t="shared" si="7"/>
        <v>351415870.21999985</v>
      </c>
    </row>
    <row r="226" spans="1:15" x14ac:dyDescent="0.3">
      <c r="A226" s="46" t="s">
        <v>59</v>
      </c>
      <c r="B226" s="39"/>
      <c r="C226" s="29"/>
      <c r="D226" s="30">
        <v>20470</v>
      </c>
      <c r="E226" s="155">
        <v>442602729.39999974</v>
      </c>
      <c r="F226" s="39"/>
      <c r="G226" s="29"/>
      <c r="H226" s="122">
        <v>6261</v>
      </c>
      <c r="I226" s="123">
        <v>186098999</v>
      </c>
      <c r="J226" s="122">
        <v>6164</v>
      </c>
      <c r="K226" s="89">
        <v>136633801</v>
      </c>
      <c r="L226" s="42">
        <v>12425</v>
      </c>
      <c r="M226" s="140">
        <v>322732800</v>
      </c>
      <c r="N226" s="42">
        <f t="shared" si="7"/>
        <v>32895</v>
      </c>
      <c r="O226" s="89">
        <f t="shared" si="7"/>
        <v>765335529.39999974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4923</v>
      </c>
      <c r="E227" s="153">
        <v>50636206.229999997</v>
      </c>
      <c r="F227" s="38" t="s">
        <v>74</v>
      </c>
      <c r="G227" s="27" t="s">
        <v>3</v>
      </c>
      <c r="H227" s="130">
        <v>1181</v>
      </c>
      <c r="I227" s="141">
        <v>24812930</v>
      </c>
      <c r="J227" s="130">
        <v>1117</v>
      </c>
      <c r="K227" s="142">
        <v>9677279</v>
      </c>
      <c r="L227" s="138">
        <v>2298</v>
      </c>
      <c r="M227" s="139">
        <v>34490209</v>
      </c>
      <c r="N227" s="138">
        <f t="shared" si="7"/>
        <v>7221</v>
      </c>
      <c r="O227" s="137">
        <f t="shared" si="7"/>
        <v>85126415.229999989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5466075.5899999999</v>
      </c>
      <c r="F228" s="38" t="s">
        <v>74</v>
      </c>
      <c r="G228" s="27" t="s">
        <v>4</v>
      </c>
      <c r="H228" s="135">
        <v>1</v>
      </c>
      <c r="I228" s="136">
        <v>3401136.1</v>
      </c>
      <c r="J228" s="130">
        <v>2</v>
      </c>
      <c r="K228" s="142">
        <v>3401136.0999999996</v>
      </c>
      <c r="L228" s="138">
        <v>3</v>
      </c>
      <c r="M228" s="139">
        <v>6802272.1999999993</v>
      </c>
      <c r="N228" s="138">
        <f t="shared" si="7"/>
        <v>8</v>
      </c>
      <c r="O228" s="137">
        <f t="shared" si="7"/>
        <v>12268347.789999999</v>
      </c>
    </row>
    <row r="229" spans="1:15" x14ac:dyDescent="0.3">
      <c r="A229" s="45"/>
      <c r="B229" s="38" t="s">
        <v>72</v>
      </c>
      <c r="C229" s="27" t="s">
        <v>4</v>
      </c>
      <c r="D229" s="93">
        <v>127</v>
      </c>
      <c r="E229" s="153">
        <v>132805269.36999999</v>
      </c>
      <c r="F229" s="38" t="s">
        <v>72</v>
      </c>
      <c r="G229" s="27" t="s">
        <v>4</v>
      </c>
      <c r="H229" s="135">
        <v>39</v>
      </c>
      <c r="I229" s="136">
        <v>26418387.859999992</v>
      </c>
      <c r="J229" s="130">
        <v>74</v>
      </c>
      <c r="K229" s="142">
        <v>28516440.599999998</v>
      </c>
      <c r="L229" s="138">
        <v>113</v>
      </c>
      <c r="M229" s="139">
        <v>54934828.459999993</v>
      </c>
      <c r="N229" s="138">
        <f t="shared" si="7"/>
        <v>240</v>
      </c>
      <c r="O229" s="137">
        <f t="shared" si="7"/>
        <v>187740097.82999998</v>
      </c>
    </row>
    <row r="230" spans="1:15" x14ac:dyDescent="0.3">
      <c r="A230" s="46" t="s">
        <v>60</v>
      </c>
      <c r="B230" s="39"/>
      <c r="C230" s="29"/>
      <c r="D230" s="30">
        <v>5055</v>
      </c>
      <c r="E230" s="155">
        <v>188907551.19</v>
      </c>
      <c r="F230" s="39"/>
      <c r="G230" s="29"/>
      <c r="H230" s="122">
        <v>1221</v>
      </c>
      <c r="I230" s="123">
        <v>54632453.959999993</v>
      </c>
      <c r="J230" s="122">
        <v>1193</v>
      </c>
      <c r="K230" s="89">
        <v>41594855.699999996</v>
      </c>
      <c r="L230" s="42">
        <v>2414</v>
      </c>
      <c r="M230" s="140">
        <v>96227309.659999996</v>
      </c>
      <c r="N230" s="42">
        <f t="shared" si="7"/>
        <v>7469</v>
      </c>
      <c r="O230" s="89">
        <f t="shared" si="7"/>
        <v>285134860.85000002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28212</v>
      </c>
      <c r="E231" s="153">
        <v>272884807.19000012</v>
      </c>
      <c r="F231" s="38" t="s">
        <v>74</v>
      </c>
      <c r="G231" s="27" t="s">
        <v>3</v>
      </c>
      <c r="H231" s="130">
        <v>3357</v>
      </c>
      <c r="I231" s="141">
        <v>69020067</v>
      </c>
      <c r="J231" s="130">
        <v>4400</v>
      </c>
      <c r="K231" s="142">
        <v>39505764</v>
      </c>
      <c r="L231" s="138">
        <v>7757</v>
      </c>
      <c r="M231" s="139">
        <v>108525831</v>
      </c>
      <c r="N231" s="138">
        <f t="shared" si="7"/>
        <v>35969</v>
      </c>
      <c r="O231" s="137">
        <f t="shared" si="7"/>
        <v>381410638.19000012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f t="shared" si="7"/>
        <v>6</v>
      </c>
      <c r="O232" s="137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384</v>
      </c>
      <c r="E233" s="153">
        <v>322427790.94999981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254</v>
      </c>
      <c r="K233" s="142">
        <v>71927308.209999934</v>
      </c>
      <c r="L233" s="138">
        <v>356</v>
      </c>
      <c r="M233" s="139">
        <v>124593752.04999989</v>
      </c>
      <c r="N233" s="138">
        <f t="shared" si="7"/>
        <v>740</v>
      </c>
      <c r="O233" s="137">
        <f t="shared" si="7"/>
        <v>447021542.9999997</v>
      </c>
    </row>
    <row r="234" spans="1:15" x14ac:dyDescent="0.3">
      <c r="A234" s="46" t="s">
        <v>61</v>
      </c>
      <c r="B234" s="39"/>
      <c r="C234" s="29"/>
      <c r="D234" s="30">
        <v>28596</v>
      </c>
      <c r="E234" s="155">
        <v>595312598.13999987</v>
      </c>
      <c r="F234" s="39"/>
      <c r="G234" s="29"/>
      <c r="H234" s="122">
        <v>3461</v>
      </c>
      <c r="I234" s="123">
        <v>127098900.89999998</v>
      </c>
      <c r="J234" s="122">
        <v>4658</v>
      </c>
      <c r="K234" s="89">
        <v>113666884.74999994</v>
      </c>
      <c r="L234" s="42">
        <v>8119</v>
      </c>
      <c r="M234" s="140">
        <v>240765785.64999989</v>
      </c>
      <c r="N234" s="42">
        <f t="shared" si="7"/>
        <v>36715</v>
      </c>
      <c r="O234" s="89">
        <f t="shared" si="7"/>
        <v>836078383.78999972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1192</v>
      </c>
      <c r="E235" s="153">
        <v>12966044.499999998</v>
      </c>
      <c r="F235" s="38" t="s">
        <v>74</v>
      </c>
      <c r="G235" s="27" t="s">
        <v>3</v>
      </c>
      <c r="H235" s="130">
        <v>156</v>
      </c>
      <c r="I235" s="141">
        <v>3258333.34</v>
      </c>
      <c r="J235" s="135">
        <v>111</v>
      </c>
      <c r="K235" s="142">
        <v>1015750</v>
      </c>
      <c r="L235" s="138">
        <v>267</v>
      </c>
      <c r="M235" s="139">
        <v>4274083.34</v>
      </c>
      <c r="N235" s="138">
        <f t="shared" si="7"/>
        <v>1459</v>
      </c>
      <c r="O235" s="137">
        <f t="shared" si="7"/>
        <v>17240127.839999996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2189292.6799999978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f t="shared" si="7"/>
        <v>5</v>
      </c>
      <c r="O236" s="137">
        <f t="shared" si="7"/>
        <v>2389130.9499999979</v>
      </c>
    </row>
    <row r="237" spans="1:15" x14ac:dyDescent="0.3">
      <c r="A237" s="45"/>
      <c r="B237" s="38" t="s">
        <v>72</v>
      </c>
      <c r="C237" s="27" t="s">
        <v>4</v>
      </c>
      <c r="D237" s="93">
        <v>65</v>
      </c>
      <c r="E237" s="153">
        <v>33693304.180000007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46</v>
      </c>
      <c r="K237" s="137">
        <v>8591311.2500000019</v>
      </c>
      <c r="L237" s="138">
        <v>67</v>
      </c>
      <c r="M237" s="139">
        <v>16399544.540000003</v>
      </c>
      <c r="N237" s="138">
        <f t="shared" si="7"/>
        <v>132</v>
      </c>
      <c r="O237" s="137">
        <f t="shared" si="7"/>
        <v>50092848.720000014</v>
      </c>
    </row>
    <row r="238" spans="1:15" ht="15" customHeight="1" x14ac:dyDescent="0.3">
      <c r="A238" s="46" t="s">
        <v>62</v>
      </c>
      <c r="B238" s="39"/>
      <c r="C238" s="29"/>
      <c r="D238" s="30">
        <v>1261</v>
      </c>
      <c r="E238" s="155">
        <v>48848641.359999999</v>
      </c>
      <c r="F238" s="39"/>
      <c r="G238" s="29"/>
      <c r="H238" s="122">
        <v>178</v>
      </c>
      <c r="I238" s="123">
        <v>11266404.9</v>
      </c>
      <c r="J238" s="122">
        <v>157</v>
      </c>
      <c r="K238" s="89">
        <v>9607061.2500000019</v>
      </c>
      <c r="L238" s="52">
        <v>335</v>
      </c>
      <c r="M238" s="91">
        <v>20873466.150000002</v>
      </c>
      <c r="N238" s="42">
        <f t="shared" si="7"/>
        <v>1596</v>
      </c>
      <c r="O238" s="89">
        <f t="shared" si="7"/>
        <v>69722107.510000005</v>
      </c>
    </row>
    <row r="239" spans="1:15" s="14" customFormat="1" ht="15" customHeight="1" x14ac:dyDescent="0.3">
      <c r="A239" s="51" t="s">
        <v>75</v>
      </c>
      <c r="B239" s="41"/>
      <c r="C239" s="33"/>
      <c r="D239" s="81">
        <v>920062</v>
      </c>
      <c r="E239" s="156">
        <v>23827699037.829998</v>
      </c>
      <c r="F239" s="41"/>
      <c r="G239" s="33"/>
      <c r="H239" s="124">
        <v>179229</v>
      </c>
      <c r="I239" s="125">
        <v>6635810066.789999</v>
      </c>
      <c r="J239" s="124">
        <v>160524</v>
      </c>
      <c r="K239" s="88">
        <v>4729941355.0999985</v>
      </c>
      <c r="L239" s="43">
        <v>339758</v>
      </c>
      <c r="M239" s="92">
        <v>11371126937.799999</v>
      </c>
      <c r="N239" s="43">
        <f>SUM(N6,N10,N14,N18,N22,N26,N30,N34,N38,N42,N46,N50,N54,N58,N62,N66,N70,N74,N78,N82,N86,N90,N94,N98,N102,N106,N110,N114,N118,N122,N126,N130,N134,N138,N142,N146,N150,N154,N158,N162,N166,N170,N174,N178,N182,N186,N190,N194,N198,N202,N206,N210,N214,N218,N222,N226,N230,N234,N238)</f>
        <v>1259820</v>
      </c>
      <c r="O239" s="88">
        <f>SUM(O6,O10,O14,O18,O22,O26,O30,O34,O38,O42,O46,O50,O54,O58,O62,O66,O70,O74,O78,O82,O86,O90,O94,O98,O102,O106,O110,O114,O118,O122,O126,O130,O134,O138,O142,O146,O150,O154,O158,O162,O166,O170,O174,O178,O182,O186,O190,O194,O198,O202,O206,O210,O214,O218,O222,O226,O230,O234,O238)</f>
        <v>35198825975.629982</v>
      </c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December 2016&amp;R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>
      <selection activeCell="H242" sqref="H242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1854</v>
      </c>
      <c r="D2" s="161">
        <v>2</v>
      </c>
      <c r="L2" s="23"/>
    </row>
    <row r="3" spans="1:14" x14ac:dyDescent="0.3">
      <c r="A3" s="70"/>
      <c r="B3" s="69" t="s">
        <v>101</v>
      </c>
      <c r="C3" s="161">
        <v>4231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96</v>
      </c>
    </row>
    <row r="5" spans="1:14" x14ac:dyDescent="0.3">
      <c r="A5" s="71" t="s">
        <v>5</v>
      </c>
      <c r="B5" s="72"/>
      <c r="C5" s="117">
        <v>6085</v>
      </c>
      <c r="D5" s="117">
        <v>101</v>
      </c>
    </row>
    <row r="6" spans="1:14" x14ac:dyDescent="0.3">
      <c r="A6" s="69" t="s">
        <v>6</v>
      </c>
      <c r="B6" s="69" t="s">
        <v>100</v>
      </c>
      <c r="C6" s="161">
        <v>884</v>
      </c>
      <c r="D6" s="160">
        <v>3</v>
      </c>
    </row>
    <row r="7" spans="1:14" x14ac:dyDescent="0.3">
      <c r="A7" s="70"/>
      <c r="B7" s="69" t="s">
        <v>101</v>
      </c>
      <c r="C7" s="161">
        <v>331</v>
      </c>
      <c r="D7" s="160">
        <v>1</v>
      </c>
    </row>
    <row r="8" spans="1:14" x14ac:dyDescent="0.3">
      <c r="A8" s="70"/>
      <c r="B8" s="69" t="s">
        <v>102</v>
      </c>
      <c r="C8" s="160"/>
      <c r="D8" s="161">
        <v>16</v>
      </c>
    </row>
    <row r="9" spans="1:14" x14ac:dyDescent="0.3">
      <c r="A9" s="71" t="s">
        <v>6</v>
      </c>
      <c r="B9" s="74"/>
      <c r="C9" s="117">
        <v>1215</v>
      </c>
      <c r="D9" s="117">
        <v>20</v>
      </c>
    </row>
    <row r="10" spans="1:14" x14ac:dyDescent="0.3">
      <c r="A10" s="69" t="s">
        <v>104</v>
      </c>
      <c r="B10" s="69" t="s">
        <v>100</v>
      </c>
      <c r="C10" s="161">
        <v>3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3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3501</v>
      </c>
      <c r="D14" s="161">
        <v>2</v>
      </c>
    </row>
    <row r="15" spans="1:14" x14ac:dyDescent="0.3">
      <c r="A15" s="70"/>
      <c r="B15" s="69" t="s">
        <v>101</v>
      </c>
      <c r="C15" s="161">
        <v>5349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8850</v>
      </c>
      <c r="D17" s="117">
        <v>85</v>
      </c>
    </row>
    <row r="18" spans="1:4" x14ac:dyDescent="0.3">
      <c r="A18" s="69" t="s">
        <v>8</v>
      </c>
      <c r="B18" s="69" t="s">
        <v>100</v>
      </c>
      <c r="C18" s="161">
        <v>1675</v>
      </c>
      <c r="D18" s="161">
        <v>1</v>
      </c>
    </row>
    <row r="19" spans="1:4" x14ac:dyDescent="0.3">
      <c r="A19" s="70"/>
      <c r="B19" s="69" t="s">
        <v>101</v>
      </c>
      <c r="C19" s="161">
        <v>2347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73</v>
      </c>
    </row>
    <row r="21" spans="1:4" x14ac:dyDescent="0.3">
      <c r="A21" s="71" t="s">
        <v>8</v>
      </c>
      <c r="B21" s="74"/>
      <c r="C21" s="117">
        <v>4022</v>
      </c>
      <c r="D21" s="117">
        <v>76</v>
      </c>
    </row>
    <row r="22" spans="1:4" x14ac:dyDescent="0.3">
      <c r="A22" s="69" t="s">
        <v>9</v>
      </c>
      <c r="B22" s="69" t="s">
        <v>100</v>
      </c>
      <c r="C22" s="161">
        <v>20948</v>
      </c>
      <c r="D22" s="161">
        <v>13</v>
      </c>
    </row>
    <row r="23" spans="1:4" x14ac:dyDescent="0.3">
      <c r="A23" s="70"/>
      <c r="B23" s="69" t="s">
        <v>101</v>
      </c>
      <c r="C23" s="161">
        <v>24662</v>
      </c>
      <c r="D23" s="161">
        <v>24</v>
      </c>
    </row>
    <row r="24" spans="1:4" x14ac:dyDescent="0.3">
      <c r="A24" s="70"/>
      <c r="B24" s="69" t="s">
        <v>102</v>
      </c>
      <c r="C24" s="160"/>
      <c r="D24" s="161">
        <v>316</v>
      </c>
    </row>
    <row r="25" spans="1:4" x14ac:dyDescent="0.3">
      <c r="A25" s="71" t="s">
        <v>9</v>
      </c>
      <c r="B25" s="74"/>
      <c r="C25" s="117">
        <v>45610</v>
      </c>
      <c r="D25" s="117">
        <v>353</v>
      </c>
    </row>
    <row r="26" spans="1:4" x14ac:dyDescent="0.3">
      <c r="A26" s="69" t="s">
        <v>10</v>
      </c>
      <c r="B26" s="69" t="s">
        <v>100</v>
      </c>
      <c r="C26" s="161">
        <v>3277</v>
      </c>
      <c r="D26" s="161">
        <v>1</v>
      </c>
    </row>
    <row r="27" spans="1:4" x14ac:dyDescent="0.3">
      <c r="A27" s="70"/>
      <c r="B27" s="69" t="s">
        <v>101</v>
      </c>
      <c r="C27" s="161">
        <v>5069</v>
      </c>
      <c r="D27" s="161">
        <v>4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8346</v>
      </c>
      <c r="D29" s="117">
        <v>76</v>
      </c>
    </row>
    <row r="30" spans="1:4" x14ac:dyDescent="0.3">
      <c r="A30" s="69" t="s">
        <v>11</v>
      </c>
      <c r="B30" s="69" t="s">
        <v>100</v>
      </c>
      <c r="C30" s="161">
        <v>2364</v>
      </c>
      <c r="D30" s="161">
        <v>1</v>
      </c>
    </row>
    <row r="31" spans="1:4" x14ac:dyDescent="0.3">
      <c r="A31" s="70"/>
      <c r="B31" s="69" t="s">
        <v>101</v>
      </c>
      <c r="C31" s="161">
        <v>4224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6588</v>
      </c>
      <c r="D33" s="117">
        <v>29</v>
      </c>
    </row>
    <row r="34" spans="1:4" ht="15" customHeight="1" x14ac:dyDescent="0.3">
      <c r="A34" s="69" t="s">
        <v>12</v>
      </c>
      <c r="B34" s="69" t="s">
        <v>100</v>
      </c>
      <c r="C34" s="161">
        <v>680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1097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1777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201</v>
      </c>
      <c r="D38" s="161">
        <v>1</v>
      </c>
    </row>
    <row r="39" spans="1:4" x14ac:dyDescent="0.3">
      <c r="A39" s="70"/>
      <c r="B39" s="69" t="s">
        <v>101</v>
      </c>
      <c r="C39" s="161">
        <v>985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1186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11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11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8163</v>
      </c>
      <c r="D46" s="161">
        <v>6</v>
      </c>
    </row>
    <row r="47" spans="1:4" x14ac:dyDescent="0.3">
      <c r="A47" s="70"/>
      <c r="B47" s="69" t="s">
        <v>101</v>
      </c>
      <c r="C47" s="161">
        <v>19704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184</v>
      </c>
    </row>
    <row r="49" spans="1:4" x14ac:dyDescent="0.3">
      <c r="A49" s="71" t="s">
        <v>15</v>
      </c>
      <c r="B49" s="74"/>
      <c r="C49" s="117">
        <v>27867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3983</v>
      </c>
      <c r="D50" s="161">
        <v>2</v>
      </c>
    </row>
    <row r="51" spans="1:4" x14ac:dyDescent="0.3">
      <c r="A51" s="70"/>
      <c r="B51" s="69" t="s">
        <v>101</v>
      </c>
      <c r="C51" s="161">
        <v>7344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140</v>
      </c>
    </row>
    <row r="53" spans="1:4" x14ac:dyDescent="0.3">
      <c r="A53" s="71" t="s">
        <v>16</v>
      </c>
      <c r="B53" s="74"/>
      <c r="C53" s="117">
        <v>11327</v>
      </c>
      <c r="D53" s="117">
        <v>146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51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66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555</v>
      </c>
      <c r="D58" s="161">
        <v>2</v>
      </c>
    </row>
    <row r="59" spans="1:4" x14ac:dyDescent="0.3">
      <c r="A59" s="70"/>
      <c r="B59" s="69" t="s">
        <v>101</v>
      </c>
      <c r="C59" s="161">
        <v>1044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20</v>
      </c>
    </row>
    <row r="61" spans="1:4" x14ac:dyDescent="0.3">
      <c r="A61" s="71" t="s">
        <v>18</v>
      </c>
      <c r="B61" s="74"/>
      <c r="C61" s="117">
        <v>1599</v>
      </c>
      <c r="D61" s="117">
        <v>23</v>
      </c>
    </row>
    <row r="62" spans="1:4" x14ac:dyDescent="0.3">
      <c r="A62" s="69" t="s">
        <v>19</v>
      </c>
      <c r="B62" s="69" t="s">
        <v>100</v>
      </c>
      <c r="C62" s="161">
        <v>882</v>
      </c>
      <c r="D62" s="160"/>
    </row>
    <row r="63" spans="1:4" x14ac:dyDescent="0.3">
      <c r="A63" s="70"/>
      <c r="B63" s="69" t="s">
        <v>101</v>
      </c>
      <c r="C63" s="161">
        <v>1340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36</v>
      </c>
    </row>
    <row r="65" spans="1:4" x14ac:dyDescent="0.3">
      <c r="A65" s="71" t="s">
        <v>19</v>
      </c>
      <c r="B65" s="74"/>
      <c r="C65" s="117">
        <v>2222</v>
      </c>
      <c r="D65" s="117">
        <v>40</v>
      </c>
    </row>
    <row r="66" spans="1:4" x14ac:dyDescent="0.3">
      <c r="A66" s="69" t="s">
        <v>20</v>
      </c>
      <c r="B66" s="69" t="s">
        <v>100</v>
      </c>
      <c r="C66" s="161">
        <v>7891</v>
      </c>
      <c r="D66" s="161">
        <v>3</v>
      </c>
    </row>
    <row r="67" spans="1:4" x14ac:dyDescent="0.3">
      <c r="A67" s="70"/>
      <c r="B67" s="69" t="s">
        <v>101</v>
      </c>
      <c r="C67" s="161">
        <v>14240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22131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3151</v>
      </c>
      <c r="D70" s="160"/>
    </row>
    <row r="71" spans="1:4" x14ac:dyDescent="0.3">
      <c r="A71" s="70"/>
      <c r="B71" s="69" t="s">
        <v>101</v>
      </c>
      <c r="C71" s="161">
        <v>6681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122</v>
      </c>
    </row>
    <row r="73" spans="1:4" x14ac:dyDescent="0.3">
      <c r="A73" s="71" t="s">
        <v>21</v>
      </c>
      <c r="B73" s="74"/>
      <c r="C73" s="117">
        <v>9832</v>
      </c>
      <c r="D73" s="117">
        <v>125</v>
      </c>
    </row>
    <row r="74" spans="1:4" x14ac:dyDescent="0.3">
      <c r="A74" s="69" t="s">
        <v>22</v>
      </c>
      <c r="B74" s="69" t="s">
        <v>100</v>
      </c>
      <c r="C74" s="161">
        <v>1830</v>
      </c>
      <c r="D74" s="160"/>
    </row>
    <row r="75" spans="1:4" x14ac:dyDescent="0.3">
      <c r="A75" s="70"/>
      <c r="B75" s="69" t="s">
        <v>101</v>
      </c>
      <c r="C75" s="161">
        <v>3826</v>
      </c>
      <c r="D75" s="161">
        <v>7</v>
      </c>
    </row>
    <row r="76" spans="1:4" x14ac:dyDescent="0.3">
      <c r="A76" s="70"/>
      <c r="B76" s="69" t="s">
        <v>102</v>
      </c>
      <c r="C76" s="160"/>
      <c r="D76" s="161">
        <v>111</v>
      </c>
    </row>
    <row r="77" spans="1:4" x14ac:dyDescent="0.3">
      <c r="A77" s="71" t="s">
        <v>22</v>
      </c>
      <c r="B77" s="74"/>
      <c r="C77" s="117">
        <v>5656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1070</v>
      </c>
      <c r="D78" s="161">
        <v>1</v>
      </c>
    </row>
    <row r="79" spans="1:4" x14ac:dyDescent="0.3">
      <c r="A79" s="70"/>
      <c r="B79" s="69" t="s">
        <v>101</v>
      </c>
      <c r="C79" s="161">
        <v>3191</v>
      </c>
      <c r="D79" s="161">
        <v>16</v>
      </c>
    </row>
    <row r="80" spans="1:4" x14ac:dyDescent="0.3">
      <c r="A80" s="70"/>
      <c r="B80" s="69" t="s">
        <v>102</v>
      </c>
      <c r="C80" s="160"/>
      <c r="D80" s="161">
        <v>119</v>
      </c>
    </row>
    <row r="81" spans="1:4" x14ac:dyDescent="0.3">
      <c r="A81" s="71" t="s">
        <v>23</v>
      </c>
      <c r="B81" s="74"/>
      <c r="C81" s="117">
        <v>4261</v>
      </c>
      <c r="D81" s="117">
        <v>136</v>
      </c>
    </row>
    <row r="82" spans="1:4" x14ac:dyDescent="0.3">
      <c r="A82" s="69" t="s">
        <v>24</v>
      </c>
      <c r="B82" s="69" t="s">
        <v>100</v>
      </c>
      <c r="C82" s="161">
        <v>3570</v>
      </c>
      <c r="D82" s="161">
        <v>2</v>
      </c>
    </row>
    <row r="83" spans="1:4" x14ac:dyDescent="0.3">
      <c r="A83" s="70"/>
      <c r="B83" s="69" t="s">
        <v>101</v>
      </c>
      <c r="C83" s="161">
        <v>3763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7333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2988</v>
      </c>
      <c r="D86" s="161">
        <v>3</v>
      </c>
    </row>
    <row r="87" spans="1:4" x14ac:dyDescent="0.3">
      <c r="A87" s="70"/>
      <c r="B87" s="69" t="s">
        <v>101</v>
      </c>
      <c r="C87" s="161">
        <v>3733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113</v>
      </c>
    </row>
    <row r="89" spans="1:4" x14ac:dyDescent="0.3">
      <c r="A89" s="71" t="s">
        <v>25</v>
      </c>
      <c r="B89" s="74"/>
      <c r="C89" s="117">
        <v>6721</v>
      </c>
      <c r="D89" s="117">
        <v>126</v>
      </c>
    </row>
    <row r="90" spans="1:4" x14ac:dyDescent="0.3">
      <c r="A90" s="69" t="s">
        <v>26</v>
      </c>
      <c r="B90" s="69" t="s">
        <v>100</v>
      </c>
      <c r="C90" s="161">
        <v>2882</v>
      </c>
      <c r="D90" s="160"/>
    </row>
    <row r="91" spans="1:4" x14ac:dyDescent="0.3">
      <c r="A91" s="70"/>
      <c r="B91" s="69" t="s">
        <v>101</v>
      </c>
      <c r="C91" s="161">
        <v>1125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4007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3297</v>
      </c>
      <c r="D98" s="161">
        <v>2</v>
      </c>
    </row>
    <row r="99" spans="1:4" x14ac:dyDescent="0.3">
      <c r="A99" s="70"/>
      <c r="B99" s="69" t="s">
        <v>101</v>
      </c>
      <c r="C99" s="161">
        <v>6532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9829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6918</v>
      </c>
      <c r="D102" s="161">
        <v>2</v>
      </c>
    </row>
    <row r="103" spans="1:4" x14ac:dyDescent="0.3">
      <c r="A103" s="70"/>
      <c r="B103" s="69" t="s">
        <v>101</v>
      </c>
      <c r="C103" s="161">
        <v>10985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61</v>
      </c>
    </row>
    <row r="105" spans="1:4" x14ac:dyDescent="0.3">
      <c r="A105" s="71" t="s">
        <v>29</v>
      </c>
      <c r="B105" s="74"/>
      <c r="C105" s="117">
        <v>17903</v>
      </c>
      <c r="D105" s="117">
        <v>68</v>
      </c>
    </row>
    <row r="106" spans="1:4" x14ac:dyDescent="0.3">
      <c r="A106" s="69" t="s">
        <v>30</v>
      </c>
      <c r="B106" s="69" t="s">
        <v>100</v>
      </c>
      <c r="C106" s="161">
        <v>6507</v>
      </c>
      <c r="D106" s="161">
        <v>1</v>
      </c>
    </row>
    <row r="107" spans="1:4" x14ac:dyDescent="0.3">
      <c r="A107" s="70"/>
      <c r="B107" s="69" t="s">
        <v>101</v>
      </c>
      <c r="C107" s="161">
        <v>11744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18251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2749</v>
      </c>
      <c r="D110" s="161">
        <v>5</v>
      </c>
    </row>
    <row r="111" spans="1:4" x14ac:dyDescent="0.3">
      <c r="A111" s="70"/>
      <c r="B111" s="69" t="s">
        <v>101</v>
      </c>
      <c r="C111" s="161">
        <v>9620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12369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2669</v>
      </c>
      <c r="D114" s="161">
        <v>1</v>
      </c>
    </row>
    <row r="115" spans="1:4" x14ac:dyDescent="0.3">
      <c r="A115" s="70"/>
      <c r="B115" s="69" t="s">
        <v>101</v>
      </c>
      <c r="C115" s="161">
        <v>1838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96</v>
      </c>
    </row>
    <row r="117" spans="1:4" x14ac:dyDescent="0.3">
      <c r="A117" s="71" t="s">
        <v>32</v>
      </c>
      <c r="B117" s="74"/>
      <c r="C117" s="117">
        <v>4507</v>
      </c>
      <c r="D117" s="117">
        <v>100</v>
      </c>
    </row>
    <row r="118" spans="1:4" x14ac:dyDescent="0.3">
      <c r="A118" s="69" t="s">
        <v>33</v>
      </c>
      <c r="B118" s="69" t="s">
        <v>100</v>
      </c>
      <c r="C118" s="161">
        <v>3617</v>
      </c>
      <c r="D118" s="161">
        <v>4</v>
      </c>
    </row>
    <row r="119" spans="1:4" x14ac:dyDescent="0.3">
      <c r="A119" s="70"/>
      <c r="B119" s="69" t="s">
        <v>101</v>
      </c>
      <c r="C119" s="161">
        <v>6632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112</v>
      </c>
    </row>
    <row r="121" spans="1:4" x14ac:dyDescent="0.3">
      <c r="A121" s="71" t="s">
        <v>33</v>
      </c>
      <c r="B121" s="74"/>
      <c r="C121" s="117">
        <v>10249</v>
      </c>
      <c r="D121" s="117">
        <v>121</v>
      </c>
    </row>
    <row r="122" spans="1:4" x14ac:dyDescent="0.3">
      <c r="A122" s="69" t="s">
        <v>34</v>
      </c>
      <c r="B122" s="69" t="s">
        <v>100</v>
      </c>
      <c r="C122" s="161">
        <v>495</v>
      </c>
      <c r="D122" s="160"/>
    </row>
    <row r="123" spans="1:4" x14ac:dyDescent="0.3">
      <c r="A123" s="70"/>
      <c r="B123" s="69" t="s">
        <v>101</v>
      </c>
      <c r="C123" s="161">
        <v>1028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53</v>
      </c>
    </row>
    <row r="125" spans="1:4" x14ac:dyDescent="0.3">
      <c r="A125" s="71" t="s">
        <v>34</v>
      </c>
      <c r="B125" s="74"/>
      <c r="C125" s="117">
        <v>1523</v>
      </c>
      <c r="D125" s="117">
        <v>58</v>
      </c>
    </row>
    <row r="126" spans="1:4" x14ac:dyDescent="0.3">
      <c r="A126" s="69" t="s">
        <v>35</v>
      </c>
      <c r="B126" s="69" t="s">
        <v>100</v>
      </c>
      <c r="C126" s="161">
        <v>742</v>
      </c>
      <c r="D126" s="161">
        <v>2</v>
      </c>
    </row>
    <row r="127" spans="1:4" x14ac:dyDescent="0.3">
      <c r="A127" s="70"/>
      <c r="B127" s="69" t="s">
        <v>101</v>
      </c>
      <c r="C127" s="161">
        <v>2332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3074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632</v>
      </c>
      <c r="D130" s="161"/>
    </row>
    <row r="131" spans="1:4" x14ac:dyDescent="0.3">
      <c r="A131" s="70"/>
      <c r="B131" s="69" t="s">
        <v>101</v>
      </c>
      <c r="C131" s="161">
        <v>1710</v>
      </c>
      <c r="D131" s="161"/>
    </row>
    <row r="132" spans="1:4" x14ac:dyDescent="0.3">
      <c r="A132" s="70"/>
      <c r="B132" s="69" t="s">
        <v>102</v>
      </c>
      <c r="C132" s="160"/>
      <c r="D132" s="161">
        <v>32</v>
      </c>
    </row>
    <row r="133" spans="1:4" x14ac:dyDescent="0.3">
      <c r="A133" s="71" t="s">
        <v>36</v>
      </c>
      <c r="B133" s="74"/>
      <c r="C133" s="117">
        <v>2342</v>
      </c>
      <c r="D133" s="117">
        <v>32</v>
      </c>
    </row>
    <row r="134" spans="1:4" x14ac:dyDescent="0.3">
      <c r="A134" s="69" t="s">
        <v>37</v>
      </c>
      <c r="B134" s="69" t="s">
        <v>100</v>
      </c>
      <c r="C134" s="161">
        <v>238</v>
      </c>
      <c r="D134" s="160"/>
    </row>
    <row r="135" spans="1:4" x14ac:dyDescent="0.3">
      <c r="A135" s="70"/>
      <c r="B135" s="69" t="s">
        <v>101</v>
      </c>
      <c r="C135" s="161">
        <v>2101</v>
      </c>
      <c r="D135" s="161">
        <v>3</v>
      </c>
    </row>
    <row r="136" spans="1:4" x14ac:dyDescent="0.3">
      <c r="A136" s="70"/>
      <c r="B136" s="69" t="s">
        <v>102</v>
      </c>
      <c r="C136" s="160"/>
      <c r="D136" s="161">
        <v>20</v>
      </c>
    </row>
    <row r="137" spans="1:4" x14ac:dyDescent="0.3">
      <c r="A137" s="71" t="s">
        <v>37</v>
      </c>
      <c r="B137" s="74"/>
      <c r="C137" s="117">
        <v>2339</v>
      </c>
      <c r="D137" s="117">
        <v>23</v>
      </c>
    </row>
    <row r="138" spans="1:4" x14ac:dyDescent="0.3">
      <c r="A138" s="69" t="s">
        <v>38</v>
      </c>
      <c r="B138" s="69" t="s">
        <v>100</v>
      </c>
      <c r="C138" s="161">
        <v>3018</v>
      </c>
      <c r="D138" s="161">
        <v>2</v>
      </c>
    </row>
    <row r="139" spans="1:4" x14ac:dyDescent="0.3">
      <c r="A139" s="70"/>
      <c r="B139" s="69" t="s">
        <v>101</v>
      </c>
      <c r="C139" s="161">
        <v>9717</v>
      </c>
      <c r="D139" s="161">
        <v>4</v>
      </c>
    </row>
    <row r="140" spans="1:4" x14ac:dyDescent="0.3">
      <c r="A140" s="70"/>
      <c r="B140" s="69" t="s">
        <v>102</v>
      </c>
      <c r="C140" s="160"/>
      <c r="D140" s="161">
        <v>63</v>
      </c>
    </row>
    <row r="141" spans="1:4" x14ac:dyDescent="0.3">
      <c r="A141" s="71" t="s">
        <v>38</v>
      </c>
      <c r="B141" s="74"/>
      <c r="C141" s="117">
        <v>12735</v>
      </c>
      <c r="D141" s="117">
        <v>69</v>
      </c>
    </row>
    <row r="142" spans="1:4" x14ac:dyDescent="0.3">
      <c r="A142" s="69" t="s">
        <v>39</v>
      </c>
      <c r="B142" s="69" t="s">
        <v>100</v>
      </c>
      <c r="C142" s="161">
        <v>2038</v>
      </c>
      <c r="D142" s="160"/>
    </row>
    <row r="143" spans="1:4" x14ac:dyDescent="0.3">
      <c r="A143" s="70"/>
      <c r="B143" s="69" t="s">
        <v>101</v>
      </c>
      <c r="C143" s="161">
        <v>1297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3335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14915</v>
      </c>
      <c r="D146" s="161">
        <v>3</v>
      </c>
    </row>
    <row r="147" spans="1:4" x14ac:dyDescent="0.3">
      <c r="A147" s="70"/>
      <c r="B147" s="69" t="s">
        <v>101</v>
      </c>
      <c r="C147" s="161">
        <v>17420</v>
      </c>
      <c r="D147" s="161">
        <v>6</v>
      </c>
    </row>
    <row r="148" spans="1:4" x14ac:dyDescent="0.3">
      <c r="A148" s="70"/>
      <c r="B148" s="69" t="s">
        <v>102</v>
      </c>
      <c r="C148" s="160"/>
      <c r="D148" s="161">
        <v>172</v>
      </c>
    </row>
    <row r="149" spans="1:4" x14ac:dyDescent="0.3">
      <c r="A149" s="71" t="s">
        <v>40</v>
      </c>
      <c r="B149" s="74"/>
      <c r="C149" s="117">
        <v>32335</v>
      </c>
      <c r="D149" s="117">
        <v>181</v>
      </c>
    </row>
    <row r="150" spans="1:4" x14ac:dyDescent="0.3">
      <c r="A150" s="69" t="s">
        <v>41</v>
      </c>
      <c r="B150" s="69" t="s">
        <v>100</v>
      </c>
      <c r="C150" s="161">
        <v>5559</v>
      </c>
      <c r="D150" s="160"/>
    </row>
    <row r="151" spans="1:4" x14ac:dyDescent="0.3">
      <c r="A151" s="70"/>
      <c r="B151" s="69" t="s">
        <v>101</v>
      </c>
      <c r="C151" s="161">
        <v>10955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110</v>
      </c>
    </row>
    <row r="153" spans="1:4" x14ac:dyDescent="0.3">
      <c r="A153" s="71" t="s">
        <v>41</v>
      </c>
      <c r="B153" s="74"/>
      <c r="C153" s="117">
        <v>16514</v>
      </c>
      <c r="D153" s="117">
        <v>113</v>
      </c>
    </row>
    <row r="154" spans="1:4" x14ac:dyDescent="0.3">
      <c r="A154" s="69" t="s">
        <v>42</v>
      </c>
      <c r="B154" s="69" t="s">
        <v>100</v>
      </c>
      <c r="C154" s="161">
        <v>207</v>
      </c>
      <c r="D154" s="160"/>
    </row>
    <row r="155" spans="1:4" x14ac:dyDescent="0.3">
      <c r="A155" s="70"/>
      <c r="B155" s="69" t="s">
        <v>101</v>
      </c>
      <c r="C155" s="161">
        <v>1166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1373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7686</v>
      </c>
      <c r="D162" s="161">
        <v>8</v>
      </c>
    </row>
    <row r="163" spans="1:4" x14ac:dyDescent="0.3">
      <c r="A163" s="70"/>
      <c r="B163" s="69" t="s">
        <v>101</v>
      </c>
      <c r="C163" s="161">
        <v>13037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162</v>
      </c>
    </row>
    <row r="165" spans="1:4" x14ac:dyDescent="0.3">
      <c r="A165" s="71" t="s">
        <v>44</v>
      </c>
      <c r="B165" s="74"/>
      <c r="C165" s="117">
        <v>20723</v>
      </c>
      <c r="D165" s="117">
        <v>172</v>
      </c>
    </row>
    <row r="166" spans="1:4" x14ac:dyDescent="0.3">
      <c r="A166" s="69" t="s">
        <v>45</v>
      </c>
      <c r="B166" s="69" t="s">
        <v>100</v>
      </c>
      <c r="C166" s="161">
        <v>2881</v>
      </c>
      <c r="D166" s="161">
        <v>1</v>
      </c>
    </row>
    <row r="167" spans="1:4" x14ac:dyDescent="0.3">
      <c r="A167" s="70"/>
      <c r="B167" s="69" t="s">
        <v>101</v>
      </c>
      <c r="C167" s="161">
        <v>2851</v>
      </c>
      <c r="D167" s="161">
        <v>8</v>
      </c>
    </row>
    <row r="168" spans="1:4" x14ac:dyDescent="0.3">
      <c r="A168" s="70"/>
      <c r="B168" s="69" t="s">
        <v>102</v>
      </c>
      <c r="C168" s="160"/>
      <c r="D168" s="161">
        <v>113</v>
      </c>
    </row>
    <row r="169" spans="1:4" x14ac:dyDescent="0.3">
      <c r="A169" s="71" t="s">
        <v>45</v>
      </c>
      <c r="B169" s="74"/>
      <c r="C169" s="117">
        <v>5732</v>
      </c>
      <c r="D169" s="117">
        <v>122</v>
      </c>
    </row>
    <row r="170" spans="1:4" x14ac:dyDescent="0.3">
      <c r="A170" s="69" t="s">
        <v>46</v>
      </c>
      <c r="B170" s="69" t="s">
        <v>100</v>
      </c>
      <c r="C170" s="161">
        <v>2967</v>
      </c>
      <c r="D170" s="160">
        <v>1</v>
      </c>
    </row>
    <row r="171" spans="1:4" x14ac:dyDescent="0.3">
      <c r="A171" s="70"/>
      <c r="B171" s="69" t="s">
        <v>101</v>
      </c>
      <c r="C171" s="161">
        <v>4659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7626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6708</v>
      </c>
      <c r="D178" s="161">
        <v>5</v>
      </c>
    </row>
    <row r="179" spans="1:4" x14ac:dyDescent="0.3">
      <c r="A179" s="70"/>
      <c r="B179" s="69" t="s">
        <v>101</v>
      </c>
      <c r="C179" s="161">
        <v>16208</v>
      </c>
      <c r="D179" s="161">
        <v>16</v>
      </c>
    </row>
    <row r="180" spans="1:4" x14ac:dyDescent="0.3">
      <c r="A180" s="70"/>
      <c r="B180" s="69" t="s">
        <v>102</v>
      </c>
      <c r="C180" s="160"/>
      <c r="D180" s="161">
        <v>154</v>
      </c>
    </row>
    <row r="181" spans="1:4" x14ac:dyDescent="0.3">
      <c r="A181" s="71" t="s">
        <v>48</v>
      </c>
      <c r="B181" s="74"/>
      <c r="C181" s="117">
        <v>22916</v>
      </c>
      <c r="D181" s="117">
        <v>175</v>
      </c>
    </row>
    <row r="182" spans="1:4" x14ac:dyDescent="0.3">
      <c r="A182" s="69" t="s">
        <v>49</v>
      </c>
      <c r="B182" s="69" t="s">
        <v>100</v>
      </c>
      <c r="C182" s="161">
        <v>3063</v>
      </c>
      <c r="D182" s="161">
        <v>48</v>
      </c>
    </row>
    <row r="183" spans="1:4" x14ac:dyDescent="0.3">
      <c r="A183" s="70"/>
      <c r="B183" s="69" t="s">
        <v>101</v>
      </c>
      <c r="C183" s="161">
        <v>480</v>
      </c>
      <c r="D183" s="162"/>
    </row>
    <row r="184" spans="1:4" x14ac:dyDescent="0.3">
      <c r="A184" s="70"/>
      <c r="B184" s="69" t="s">
        <v>102</v>
      </c>
      <c r="C184" s="119"/>
      <c r="D184" s="119"/>
    </row>
    <row r="185" spans="1:4" x14ac:dyDescent="0.3">
      <c r="A185" s="71" t="s">
        <v>49</v>
      </c>
      <c r="B185" s="74"/>
      <c r="C185" s="117">
        <v>3543</v>
      </c>
      <c r="D185" s="117">
        <v>48</v>
      </c>
    </row>
    <row r="186" spans="1:4" x14ac:dyDescent="0.3">
      <c r="A186" s="69" t="s">
        <v>50</v>
      </c>
      <c r="B186" s="69" t="s">
        <v>100</v>
      </c>
      <c r="C186" s="161">
        <v>632</v>
      </c>
      <c r="D186" s="160"/>
    </row>
    <row r="187" spans="1:4" x14ac:dyDescent="0.3">
      <c r="A187" s="70"/>
      <c r="B187" s="69" t="s">
        <v>101</v>
      </c>
      <c r="C187" s="161">
        <v>930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12</v>
      </c>
    </row>
    <row r="189" spans="1:4" x14ac:dyDescent="0.3">
      <c r="A189" s="71" t="s">
        <v>50</v>
      </c>
      <c r="B189" s="74"/>
      <c r="C189" s="117">
        <v>1562</v>
      </c>
      <c r="D189" s="117">
        <v>13</v>
      </c>
    </row>
    <row r="190" spans="1:4" x14ac:dyDescent="0.3">
      <c r="A190" s="69" t="s">
        <v>51</v>
      </c>
      <c r="B190" s="69" t="s">
        <v>100</v>
      </c>
      <c r="C190" s="161">
        <v>2464</v>
      </c>
      <c r="D190" s="160">
        <v>1</v>
      </c>
    </row>
    <row r="191" spans="1:4" x14ac:dyDescent="0.3">
      <c r="A191" s="70"/>
      <c r="B191" s="69" t="s">
        <v>101</v>
      </c>
      <c r="C191" s="161">
        <v>4302</v>
      </c>
      <c r="D191" s="160"/>
    </row>
    <row r="192" spans="1:4" x14ac:dyDescent="0.3">
      <c r="A192" s="70"/>
      <c r="B192" s="69" t="s">
        <v>102</v>
      </c>
      <c r="C192" s="160"/>
      <c r="D192" s="161">
        <v>63</v>
      </c>
    </row>
    <row r="193" spans="1:4" x14ac:dyDescent="0.3">
      <c r="A193" s="71" t="s">
        <v>51</v>
      </c>
      <c r="B193" s="74"/>
      <c r="C193" s="117">
        <v>6766</v>
      </c>
      <c r="D193" s="117">
        <v>64</v>
      </c>
    </row>
    <row r="194" spans="1:4" x14ac:dyDescent="0.3">
      <c r="A194" s="69" t="s">
        <v>52</v>
      </c>
      <c r="B194" s="69" t="s">
        <v>100</v>
      </c>
      <c r="C194" s="161">
        <v>404</v>
      </c>
      <c r="D194" s="161">
        <v>1</v>
      </c>
    </row>
    <row r="195" spans="1:4" x14ac:dyDescent="0.3">
      <c r="A195" s="70"/>
      <c r="B195" s="69" t="s">
        <v>101</v>
      </c>
      <c r="C195" s="161">
        <v>1338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1742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4804</v>
      </c>
      <c r="D198" s="161">
        <v>2</v>
      </c>
    </row>
    <row r="199" spans="1:4" x14ac:dyDescent="0.3">
      <c r="A199" s="70"/>
      <c r="B199" s="69" t="s">
        <v>101</v>
      </c>
      <c r="C199" s="161">
        <v>5745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10549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10010</v>
      </c>
      <c r="D202" s="161">
        <v>12</v>
      </c>
    </row>
    <row r="203" spans="1:4" x14ac:dyDescent="0.3">
      <c r="A203" s="70"/>
      <c r="B203" s="69" t="s">
        <v>101</v>
      </c>
      <c r="C203" s="161">
        <v>19411</v>
      </c>
      <c r="D203" s="161">
        <v>26</v>
      </c>
    </row>
    <row r="204" spans="1:4" x14ac:dyDescent="0.3">
      <c r="A204" s="70"/>
      <c r="B204" s="69" t="s">
        <v>102</v>
      </c>
      <c r="C204" s="160"/>
      <c r="D204" s="161">
        <v>372</v>
      </c>
    </row>
    <row r="205" spans="1:4" x14ac:dyDescent="0.3">
      <c r="A205" s="71" t="s">
        <v>54</v>
      </c>
      <c r="B205" s="74"/>
      <c r="C205" s="117">
        <v>29421</v>
      </c>
      <c r="D205" s="117">
        <v>410</v>
      </c>
    </row>
    <row r="206" spans="1:4" x14ac:dyDescent="0.3">
      <c r="A206" s="69" t="s">
        <v>55</v>
      </c>
      <c r="B206" s="69" t="s">
        <v>100</v>
      </c>
      <c r="C206" s="161">
        <v>973</v>
      </c>
      <c r="D206" s="161">
        <v>2</v>
      </c>
    </row>
    <row r="207" spans="1:4" x14ac:dyDescent="0.3">
      <c r="A207" s="70"/>
      <c r="B207" s="69" t="s">
        <v>101</v>
      </c>
      <c r="C207" s="161">
        <v>3030</v>
      </c>
      <c r="D207" s="160"/>
    </row>
    <row r="208" spans="1:4" x14ac:dyDescent="0.3">
      <c r="A208" s="70"/>
      <c r="B208" s="69" t="s">
        <v>102</v>
      </c>
      <c r="C208" s="160"/>
      <c r="D208" s="161">
        <v>47</v>
      </c>
    </row>
    <row r="209" spans="1:4" x14ac:dyDescent="0.3">
      <c r="A209" s="71" t="s">
        <v>55</v>
      </c>
      <c r="B209" s="74"/>
      <c r="C209" s="117">
        <v>4003</v>
      </c>
      <c r="D209" s="117">
        <v>49</v>
      </c>
    </row>
    <row r="210" spans="1:4" x14ac:dyDescent="0.3">
      <c r="A210" s="69" t="s">
        <v>56</v>
      </c>
      <c r="B210" s="69" t="s">
        <v>100</v>
      </c>
      <c r="C210" s="161">
        <v>1008</v>
      </c>
      <c r="D210" s="160"/>
    </row>
    <row r="211" spans="1:4" x14ac:dyDescent="0.3">
      <c r="A211" s="70"/>
      <c r="B211" s="69" t="s">
        <v>101</v>
      </c>
      <c r="C211" s="161">
        <v>709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1717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6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47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2720</v>
      </c>
      <c r="D218" s="161">
        <v>1</v>
      </c>
    </row>
    <row r="219" spans="1:4" x14ac:dyDescent="0.3">
      <c r="A219" s="70"/>
      <c r="B219" s="69" t="s">
        <v>101</v>
      </c>
      <c r="C219" s="161">
        <v>8809</v>
      </c>
      <c r="D219" s="161">
        <v>3</v>
      </c>
    </row>
    <row r="220" spans="1:4" x14ac:dyDescent="0.3">
      <c r="A220" s="70"/>
      <c r="B220" s="69" t="s">
        <v>102</v>
      </c>
      <c r="C220" s="160"/>
      <c r="D220" s="161">
        <v>81</v>
      </c>
    </row>
    <row r="221" spans="1:4" x14ac:dyDescent="0.3">
      <c r="A221" s="71" t="s">
        <v>58</v>
      </c>
      <c r="B221" s="74"/>
      <c r="C221" s="117">
        <v>11529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6559</v>
      </c>
      <c r="D222" s="161">
        <v>6</v>
      </c>
    </row>
    <row r="223" spans="1:4" x14ac:dyDescent="0.3">
      <c r="A223" s="70"/>
      <c r="B223" s="69" t="s">
        <v>101</v>
      </c>
      <c r="C223" s="161">
        <v>6920</v>
      </c>
      <c r="D223" s="161">
        <v>10</v>
      </c>
    </row>
    <row r="224" spans="1:4" x14ac:dyDescent="0.3">
      <c r="A224" s="70"/>
      <c r="B224" s="69" t="s">
        <v>102</v>
      </c>
      <c r="C224" s="160"/>
      <c r="D224" s="161">
        <v>94</v>
      </c>
    </row>
    <row r="225" spans="1:14" x14ac:dyDescent="0.3">
      <c r="A225" s="71" t="s">
        <v>59</v>
      </c>
      <c r="B225" s="74"/>
      <c r="C225" s="117">
        <v>13479</v>
      </c>
      <c r="D225" s="117">
        <v>110</v>
      </c>
    </row>
    <row r="226" spans="1:14" x14ac:dyDescent="0.3">
      <c r="A226" s="69" t="s">
        <v>60</v>
      </c>
      <c r="B226" s="69" t="s">
        <v>100</v>
      </c>
      <c r="C226" s="161">
        <v>1212</v>
      </c>
      <c r="D226" s="160">
        <v>1</v>
      </c>
    </row>
    <row r="227" spans="1:14" x14ac:dyDescent="0.3">
      <c r="A227" s="70"/>
      <c r="B227" s="69" t="s">
        <v>101</v>
      </c>
      <c r="C227" s="161">
        <v>1710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48</v>
      </c>
    </row>
    <row r="229" spans="1:14" x14ac:dyDescent="0.3">
      <c r="A229" s="71" t="s">
        <v>60</v>
      </c>
      <c r="B229" s="74"/>
      <c r="C229" s="117">
        <v>2922</v>
      </c>
      <c r="D229" s="117">
        <v>50</v>
      </c>
    </row>
    <row r="230" spans="1:14" x14ac:dyDescent="0.3">
      <c r="A230" s="69" t="s">
        <v>61</v>
      </c>
      <c r="B230" s="69" t="s">
        <v>100</v>
      </c>
      <c r="C230" s="161">
        <v>3820</v>
      </c>
      <c r="D230" s="161">
        <v>2</v>
      </c>
    </row>
    <row r="231" spans="1:14" x14ac:dyDescent="0.3">
      <c r="A231" s="70"/>
      <c r="B231" s="69" t="s">
        <v>101</v>
      </c>
      <c r="C231" s="161">
        <v>8993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12813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167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465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632</v>
      </c>
      <c r="D237" s="73">
        <v>27</v>
      </c>
    </row>
    <row r="238" spans="1:14" x14ac:dyDescent="0.3">
      <c r="A238" s="199" t="s">
        <v>75</v>
      </c>
      <c r="B238" s="200"/>
      <c r="C238" s="198">
        <v>493136</v>
      </c>
      <c r="D238" s="198">
        <v>4949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December 2016&amp;R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J62" sqref="J62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12286</v>
      </c>
      <c r="C3" s="106">
        <v>462343890.63000011</v>
      </c>
      <c r="D3" s="52">
        <v>3294</v>
      </c>
      <c r="E3" s="91">
        <v>170182897.74000001</v>
      </c>
      <c r="F3" s="42">
        <v>15580</v>
      </c>
      <c r="G3" s="89">
        <v>632526788.37000012</v>
      </c>
    </row>
    <row r="4" spans="1:9" x14ac:dyDescent="0.3">
      <c r="A4" s="66" t="s">
        <v>6</v>
      </c>
      <c r="B4" s="30">
        <v>867</v>
      </c>
      <c r="C4" s="106">
        <v>27389571.369999986</v>
      </c>
      <c r="D4" s="52">
        <v>1812</v>
      </c>
      <c r="E4" s="91">
        <v>49773655</v>
      </c>
      <c r="F4" s="42">
        <v>2679</v>
      </c>
      <c r="G4" s="89">
        <v>77163226.36999999</v>
      </c>
    </row>
    <row r="5" spans="1:9" x14ac:dyDescent="0.3">
      <c r="A5" s="171" t="s">
        <v>104</v>
      </c>
      <c r="B5" s="30">
        <v>0</v>
      </c>
      <c r="C5" s="106">
        <v>0</v>
      </c>
      <c r="D5" s="52">
        <v>5</v>
      </c>
      <c r="E5" s="91">
        <v>5375515.9100000001</v>
      </c>
      <c r="F5" s="42">
        <v>5</v>
      </c>
      <c r="G5" s="89">
        <v>5375515.9100000001</v>
      </c>
    </row>
    <row r="6" spans="1:9" x14ac:dyDescent="0.3">
      <c r="A6" s="66" t="s">
        <v>7</v>
      </c>
      <c r="B6" s="30">
        <v>14949</v>
      </c>
      <c r="C6" s="106">
        <v>396040366.80000031</v>
      </c>
      <c r="D6" s="52">
        <v>5476</v>
      </c>
      <c r="E6" s="91">
        <v>261326710.48000005</v>
      </c>
      <c r="F6" s="42">
        <v>20425</v>
      </c>
      <c r="G6" s="89">
        <v>657367077.28000033</v>
      </c>
    </row>
    <row r="7" spans="1:9" x14ac:dyDescent="0.3">
      <c r="A7" s="66" t="s">
        <v>8</v>
      </c>
      <c r="B7" s="30">
        <v>6956</v>
      </c>
      <c r="C7" s="106">
        <v>277024913.04999971</v>
      </c>
      <c r="D7" s="52">
        <v>3474</v>
      </c>
      <c r="E7" s="91">
        <v>105301585.10999995</v>
      </c>
      <c r="F7" s="42">
        <v>10430</v>
      </c>
      <c r="G7" s="89">
        <v>382326498.15999967</v>
      </c>
    </row>
    <row r="8" spans="1:9" x14ac:dyDescent="0.3">
      <c r="A8" s="66" t="s">
        <v>9</v>
      </c>
      <c r="B8" s="30">
        <v>69924</v>
      </c>
      <c r="C8" s="106">
        <v>1769341465.709996</v>
      </c>
      <c r="D8" s="52">
        <v>33599</v>
      </c>
      <c r="E8" s="91">
        <v>1246205882.3200004</v>
      </c>
      <c r="F8" s="42">
        <v>103523</v>
      </c>
      <c r="G8" s="89">
        <v>3015547348.0299964</v>
      </c>
      <c r="I8" s="158"/>
    </row>
    <row r="9" spans="1:9" x14ac:dyDescent="0.3">
      <c r="A9" s="66" t="s">
        <v>10</v>
      </c>
      <c r="B9" s="30">
        <v>14537</v>
      </c>
      <c r="C9" s="106">
        <v>331678307.00000006</v>
      </c>
      <c r="D9" s="52">
        <v>5774</v>
      </c>
      <c r="E9" s="91">
        <v>170244426</v>
      </c>
      <c r="F9" s="42">
        <v>20311</v>
      </c>
      <c r="G9" s="89">
        <v>501922733.00000006</v>
      </c>
    </row>
    <row r="10" spans="1:9" x14ac:dyDescent="0.3">
      <c r="A10" s="66" t="s">
        <v>11</v>
      </c>
      <c r="B10" s="30">
        <v>12373</v>
      </c>
      <c r="C10" s="106">
        <v>269816917.22999978</v>
      </c>
      <c r="D10" s="52">
        <v>3704</v>
      </c>
      <c r="E10" s="91">
        <v>102446123.81999999</v>
      </c>
      <c r="F10" s="42">
        <v>16077</v>
      </c>
      <c r="G10" s="89">
        <v>372263041.04999977</v>
      </c>
    </row>
    <row r="11" spans="1:9" x14ac:dyDescent="0.3">
      <c r="A11" s="66" t="s">
        <v>12</v>
      </c>
      <c r="B11" s="30">
        <v>3390</v>
      </c>
      <c r="C11" s="106">
        <v>58886469.600000024</v>
      </c>
      <c r="D11" s="52">
        <v>1736</v>
      </c>
      <c r="E11" s="91">
        <v>37687568.299999982</v>
      </c>
      <c r="F11" s="42">
        <v>5126</v>
      </c>
      <c r="G11" s="89">
        <v>96574037.900000006</v>
      </c>
    </row>
    <row r="12" spans="1:9" x14ac:dyDescent="0.3">
      <c r="A12" s="66" t="s">
        <v>13</v>
      </c>
      <c r="B12" s="30">
        <v>2875</v>
      </c>
      <c r="C12" s="106">
        <v>49871367.169999979</v>
      </c>
      <c r="D12" s="52">
        <v>236</v>
      </c>
      <c r="E12" s="91">
        <v>21530880</v>
      </c>
      <c r="F12" s="42">
        <v>3111</v>
      </c>
      <c r="G12" s="89">
        <v>71402247.169999987</v>
      </c>
    </row>
    <row r="13" spans="1:9" x14ac:dyDescent="0.3">
      <c r="A13" s="66" t="s">
        <v>14</v>
      </c>
      <c r="B13" s="30">
        <v>35</v>
      </c>
      <c r="C13" s="106">
        <v>361020</v>
      </c>
      <c r="D13" s="52">
        <v>0</v>
      </c>
      <c r="E13" s="91">
        <v>0</v>
      </c>
      <c r="F13" s="42">
        <v>35</v>
      </c>
      <c r="G13" s="89">
        <v>361020</v>
      </c>
    </row>
    <row r="14" spans="1:9" x14ac:dyDescent="0.3">
      <c r="A14" s="66" t="s">
        <v>15</v>
      </c>
      <c r="B14" s="30">
        <v>55761</v>
      </c>
      <c r="C14" s="106">
        <v>1522362397.5899954</v>
      </c>
      <c r="D14" s="52">
        <v>13704</v>
      </c>
      <c r="E14" s="91">
        <v>528990961.49000001</v>
      </c>
      <c r="F14" s="42">
        <v>69465</v>
      </c>
      <c r="G14" s="89">
        <v>2051353359.0799954</v>
      </c>
    </row>
    <row r="15" spans="1:9" x14ac:dyDescent="0.3">
      <c r="A15" s="66" t="s">
        <v>16</v>
      </c>
      <c r="B15" s="30">
        <v>20873</v>
      </c>
      <c r="C15" s="106">
        <v>653536321.64000082</v>
      </c>
      <c r="D15" s="52">
        <v>7203</v>
      </c>
      <c r="E15" s="91">
        <v>290038083.81999987</v>
      </c>
      <c r="F15" s="42">
        <v>28076</v>
      </c>
      <c r="G15" s="89">
        <v>943574405.46000075</v>
      </c>
    </row>
    <row r="16" spans="1:9" x14ac:dyDescent="0.3">
      <c r="A16" s="66" t="s">
        <v>17</v>
      </c>
      <c r="B16" s="30">
        <v>132</v>
      </c>
      <c r="C16" s="106">
        <v>1255267.83</v>
      </c>
      <c r="D16" s="52">
        <v>16</v>
      </c>
      <c r="E16" s="91">
        <v>1621185.82</v>
      </c>
      <c r="F16" s="42">
        <v>148</v>
      </c>
      <c r="G16" s="89">
        <v>2876453.6500000004</v>
      </c>
    </row>
    <row r="17" spans="1:7" x14ac:dyDescent="0.3">
      <c r="A17" s="66" t="s">
        <v>18</v>
      </c>
      <c r="B17" s="30">
        <v>3043</v>
      </c>
      <c r="C17" s="106">
        <v>73884464.109999999</v>
      </c>
      <c r="D17" s="52">
        <v>1011</v>
      </c>
      <c r="E17" s="91">
        <v>43836875</v>
      </c>
      <c r="F17" s="42">
        <v>4054</v>
      </c>
      <c r="G17" s="89">
        <v>117721339.11</v>
      </c>
    </row>
    <row r="18" spans="1:7" x14ac:dyDescent="0.3">
      <c r="A18" s="66" t="s">
        <v>19</v>
      </c>
      <c r="B18" s="30">
        <v>3905</v>
      </c>
      <c r="C18" s="106">
        <v>91282999.640000001</v>
      </c>
      <c r="D18" s="52">
        <v>1780</v>
      </c>
      <c r="E18" s="91">
        <v>49678170</v>
      </c>
      <c r="F18" s="42">
        <v>5685</v>
      </c>
      <c r="G18" s="89">
        <v>140961169.63999999</v>
      </c>
    </row>
    <row r="19" spans="1:7" x14ac:dyDescent="0.3">
      <c r="A19" s="66" t="s">
        <v>20</v>
      </c>
      <c r="B19" s="30">
        <v>44773</v>
      </c>
      <c r="C19" s="106">
        <v>1076539387.1399989</v>
      </c>
      <c r="D19" s="52">
        <v>16013</v>
      </c>
      <c r="E19" s="91">
        <v>542887790.57999969</v>
      </c>
      <c r="F19" s="42">
        <v>60786</v>
      </c>
      <c r="G19" s="89">
        <v>1619427177.7199986</v>
      </c>
    </row>
    <row r="20" spans="1:7" x14ac:dyDescent="0.3">
      <c r="A20" s="66" t="s">
        <v>21</v>
      </c>
      <c r="B20" s="30">
        <v>20005</v>
      </c>
      <c r="C20" s="106">
        <v>578266356.87000048</v>
      </c>
      <c r="D20" s="52">
        <v>6262</v>
      </c>
      <c r="E20" s="91">
        <v>220294159.87999997</v>
      </c>
      <c r="F20" s="42">
        <v>26267</v>
      </c>
      <c r="G20" s="89">
        <v>798560516.75000048</v>
      </c>
    </row>
    <row r="21" spans="1:7" x14ac:dyDescent="0.3">
      <c r="A21" s="66" t="s">
        <v>22</v>
      </c>
      <c r="B21" s="30">
        <v>12108</v>
      </c>
      <c r="C21" s="106">
        <v>348991022.12999928</v>
      </c>
      <c r="D21" s="52">
        <v>4144</v>
      </c>
      <c r="E21" s="91">
        <v>133361904</v>
      </c>
      <c r="F21" s="42">
        <v>16252</v>
      </c>
      <c r="G21" s="89">
        <v>482352926.12999928</v>
      </c>
    </row>
    <row r="22" spans="1:7" x14ac:dyDescent="0.3">
      <c r="A22" s="66" t="s">
        <v>23</v>
      </c>
      <c r="B22" s="30">
        <v>9825</v>
      </c>
      <c r="C22" s="106">
        <v>332275704.48999953</v>
      </c>
      <c r="D22" s="52">
        <v>2122</v>
      </c>
      <c r="E22" s="91">
        <v>88570537.809999958</v>
      </c>
      <c r="F22" s="42">
        <v>11947</v>
      </c>
      <c r="G22" s="89">
        <v>420846242.29999948</v>
      </c>
    </row>
    <row r="23" spans="1:7" x14ac:dyDescent="0.3">
      <c r="A23" s="66" t="s">
        <v>24</v>
      </c>
      <c r="B23" s="30">
        <v>10899</v>
      </c>
      <c r="C23" s="106">
        <v>382371356.48999983</v>
      </c>
      <c r="D23" s="52">
        <v>6523</v>
      </c>
      <c r="E23" s="91">
        <v>232315652.65000004</v>
      </c>
      <c r="F23" s="42">
        <v>17422</v>
      </c>
      <c r="G23" s="89">
        <v>614687009.13999987</v>
      </c>
    </row>
    <row r="24" spans="1:7" x14ac:dyDescent="0.3">
      <c r="A24" s="66" t="s">
        <v>25</v>
      </c>
      <c r="B24" s="30">
        <v>11054</v>
      </c>
      <c r="C24" s="106">
        <v>415479628.30999988</v>
      </c>
      <c r="D24" s="52">
        <v>6084</v>
      </c>
      <c r="E24" s="91">
        <v>279638724.73999983</v>
      </c>
      <c r="F24" s="42">
        <v>17138</v>
      </c>
      <c r="G24" s="89">
        <v>695118353.04999971</v>
      </c>
    </row>
    <row r="25" spans="1:7" x14ac:dyDescent="0.3">
      <c r="A25" s="66" t="s">
        <v>26</v>
      </c>
      <c r="B25" s="30">
        <v>3422</v>
      </c>
      <c r="C25" s="106">
        <v>112769516.52000009</v>
      </c>
      <c r="D25" s="52">
        <v>6936</v>
      </c>
      <c r="E25" s="91">
        <v>130377735.45999999</v>
      </c>
      <c r="F25" s="42">
        <v>10358</v>
      </c>
      <c r="G25" s="89">
        <v>243147251.98000008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18722</v>
      </c>
      <c r="C27" s="106">
        <v>422319980.90000033</v>
      </c>
      <c r="D27" s="52">
        <v>5936</v>
      </c>
      <c r="E27" s="91">
        <v>179005448.5</v>
      </c>
      <c r="F27" s="42">
        <v>24658</v>
      </c>
      <c r="G27" s="89">
        <v>601325429.40000033</v>
      </c>
    </row>
    <row r="28" spans="1:7" x14ac:dyDescent="0.3">
      <c r="A28" s="66" t="s">
        <v>29</v>
      </c>
      <c r="B28" s="30">
        <v>36161</v>
      </c>
      <c r="C28" s="106">
        <v>633441600.39000237</v>
      </c>
      <c r="D28" s="52">
        <v>13359</v>
      </c>
      <c r="E28" s="91">
        <v>304894051.44999987</v>
      </c>
      <c r="F28" s="42">
        <v>49520</v>
      </c>
      <c r="G28" s="89">
        <v>938335651.8400023</v>
      </c>
    </row>
    <row r="29" spans="1:7" x14ac:dyDescent="0.3">
      <c r="A29" s="66" t="s">
        <v>30</v>
      </c>
      <c r="B29" s="30">
        <v>34157</v>
      </c>
      <c r="C29" s="106">
        <v>864820194.44000053</v>
      </c>
      <c r="D29" s="52">
        <v>11986</v>
      </c>
      <c r="E29" s="91">
        <v>335592869</v>
      </c>
      <c r="F29" s="42">
        <v>46143</v>
      </c>
      <c r="G29" s="89">
        <v>1200413063.4400005</v>
      </c>
    </row>
    <row r="30" spans="1:7" x14ac:dyDescent="0.3">
      <c r="A30" s="66" t="s">
        <v>31</v>
      </c>
      <c r="B30" s="30">
        <v>30544</v>
      </c>
      <c r="C30" s="106">
        <v>543282066.70000052</v>
      </c>
      <c r="D30" s="52">
        <v>6126</v>
      </c>
      <c r="E30" s="91">
        <v>206800234.43000004</v>
      </c>
      <c r="F30" s="42">
        <v>36670</v>
      </c>
      <c r="G30" s="89">
        <v>750082301.13000059</v>
      </c>
    </row>
    <row r="31" spans="1:7" x14ac:dyDescent="0.3">
      <c r="A31" s="66" t="s">
        <v>32</v>
      </c>
      <c r="B31" s="30">
        <v>5639</v>
      </c>
      <c r="C31" s="106">
        <v>297460861.15999985</v>
      </c>
      <c r="D31" s="52">
        <v>5625</v>
      </c>
      <c r="E31" s="91">
        <v>191216841</v>
      </c>
      <c r="F31" s="42">
        <v>11264</v>
      </c>
      <c r="G31" s="89">
        <v>488677702.15999985</v>
      </c>
    </row>
    <row r="32" spans="1:7" x14ac:dyDescent="0.3">
      <c r="A32" s="66" t="s">
        <v>33</v>
      </c>
      <c r="B32" s="30">
        <v>20807</v>
      </c>
      <c r="C32" s="106">
        <v>602090754.20000088</v>
      </c>
      <c r="D32" s="52">
        <v>7229</v>
      </c>
      <c r="E32" s="91">
        <v>254461293</v>
      </c>
      <c r="F32" s="42">
        <v>28036</v>
      </c>
      <c r="G32" s="89">
        <v>856552047.20000088</v>
      </c>
    </row>
    <row r="33" spans="1:7" x14ac:dyDescent="0.3">
      <c r="A33" s="66" t="s">
        <v>34</v>
      </c>
      <c r="B33" s="30">
        <v>2935</v>
      </c>
      <c r="C33" s="106">
        <v>102725788.38000008</v>
      </c>
      <c r="D33" s="52">
        <v>1035</v>
      </c>
      <c r="E33" s="91">
        <v>40493243</v>
      </c>
      <c r="F33" s="42">
        <v>3970</v>
      </c>
      <c r="G33" s="89">
        <v>143219031.38000008</v>
      </c>
    </row>
    <row r="34" spans="1:7" x14ac:dyDescent="0.3">
      <c r="A34" s="66" t="s">
        <v>35</v>
      </c>
      <c r="B34" s="30">
        <v>7164</v>
      </c>
      <c r="C34" s="106">
        <v>217700920.74999991</v>
      </c>
      <c r="D34" s="52">
        <v>1787</v>
      </c>
      <c r="E34" s="91">
        <v>73929853.669999987</v>
      </c>
      <c r="F34" s="42">
        <v>8951</v>
      </c>
      <c r="G34" s="89">
        <v>291630774.4199999</v>
      </c>
    </row>
    <row r="35" spans="1:7" x14ac:dyDescent="0.3">
      <c r="A35" s="66" t="s">
        <v>36</v>
      </c>
      <c r="B35" s="30">
        <v>4761</v>
      </c>
      <c r="C35" s="106">
        <v>134331553.44999996</v>
      </c>
      <c r="D35" s="52">
        <v>1105</v>
      </c>
      <c r="E35" s="91">
        <v>50766688.220000021</v>
      </c>
      <c r="F35" s="42">
        <v>5866</v>
      </c>
      <c r="G35" s="89">
        <v>185098241.66999999</v>
      </c>
    </row>
    <row r="36" spans="1:7" x14ac:dyDescent="0.3">
      <c r="A36" s="66" t="s">
        <v>37</v>
      </c>
      <c r="B36" s="30">
        <v>7078</v>
      </c>
      <c r="C36" s="106">
        <v>140376567.78999993</v>
      </c>
      <c r="D36" s="52">
        <v>407</v>
      </c>
      <c r="E36" s="91">
        <v>13852802.989999998</v>
      </c>
      <c r="F36" s="42">
        <v>7485</v>
      </c>
      <c r="G36" s="89">
        <v>154229370.77999994</v>
      </c>
    </row>
    <row r="37" spans="1:7" x14ac:dyDescent="0.3">
      <c r="A37" s="66" t="s">
        <v>38</v>
      </c>
      <c r="B37" s="30">
        <v>28601</v>
      </c>
      <c r="C37" s="106">
        <v>652825566.98000014</v>
      </c>
      <c r="D37" s="52">
        <v>5103</v>
      </c>
      <c r="E37" s="91">
        <v>194235691.45999995</v>
      </c>
      <c r="F37" s="42">
        <v>33704</v>
      </c>
      <c r="G37" s="89">
        <v>847061258.44000006</v>
      </c>
    </row>
    <row r="38" spans="1:7" x14ac:dyDescent="0.3">
      <c r="A38" s="66" t="s">
        <v>39</v>
      </c>
      <c r="B38" s="30">
        <v>3476</v>
      </c>
      <c r="C38" s="106">
        <v>121423569.01000002</v>
      </c>
      <c r="D38" s="52">
        <v>3233</v>
      </c>
      <c r="E38" s="91">
        <v>106798680</v>
      </c>
      <c r="F38" s="42">
        <v>6709</v>
      </c>
      <c r="G38" s="89">
        <v>228222249.01000002</v>
      </c>
    </row>
    <row r="39" spans="1:7" x14ac:dyDescent="0.3">
      <c r="A39" s="66" t="s">
        <v>40</v>
      </c>
      <c r="B39" s="30">
        <v>50543</v>
      </c>
      <c r="C39" s="106">
        <v>1249226750.1300035</v>
      </c>
      <c r="D39" s="52">
        <v>24255</v>
      </c>
      <c r="E39" s="91">
        <v>787330520.21999991</v>
      </c>
      <c r="F39" s="42">
        <v>74798</v>
      </c>
      <c r="G39" s="89">
        <v>2036557270.3500032</v>
      </c>
    </row>
    <row r="40" spans="1:7" x14ac:dyDescent="0.3">
      <c r="A40" s="66" t="s">
        <v>41</v>
      </c>
      <c r="B40" s="30">
        <v>32946</v>
      </c>
      <c r="C40" s="106">
        <v>718642785.28999925</v>
      </c>
      <c r="D40" s="52">
        <v>11182</v>
      </c>
      <c r="E40" s="91">
        <v>300554435.16000015</v>
      </c>
      <c r="F40" s="42">
        <v>44128</v>
      </c>
      <c r="G40" s="89">
        <v>1019197220.4499993</v>
      </c>
    </row>
    <row r="41" spans="1:7" x14ac:dyDescent="0.3">
      <c r="A41" s="66" t="s">
        <v>42</v>
      </c>
      <c r="B41" s="30">
        <v>3559</v>
      </c>
      <c r="C41" s="106">
        <v>87029581.549999967</v>
      </c>
      <c r="D41" s="52">
        <v>399</v>
      </c>
      <c r="E41" s="91">
        <v>22387294.269999996</v>
      </c>
      <c r="F41" s="42">
        <v>3958</v>
      </c>
      <c r="G41" s="89">
        <v>109416875.81999996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40641</v>
      </c>
      <c r="C43" s="106">
        <v>1042183896.3399978</v>
      </c>
      <c r="D43" s="52">
        <v>15736</v>
      </c>
      <c r="E43" s="91">
        <v>449088668.29999977</v>
      </c>
      <c r="F43" s="42">
        <v>56377</v>
      </c>
      <c r="G43" s="89">
        <v>1491272564.6399975</v>
      </c>
    </row>
    <row r="44" spans="1:7" x14ac:dyDescent="0.3">
      <c r="A44" s="66" t="s">
        <v>45</v>
      </c>
      <c r="B44" s="30">
        <v>8408</v>
      </c>
      <c r="C44" s="106">
        <v>361722547.57000005</v>
      </c>
      <c r="D44" s="52">
        <v>5490</v>
      </c>
      <c r="E44" s="91">
        <v>200345681.01999992</v>
      </c>
      <c r="F44" s="42">
        <v>13898</v>
      </c>
      <c r="G44" s="89">
        <v>562068228.58999991</v>
      </c>
    </row>
    <row r="45" spans="1:7" x14ac:dyDescent="0.3">
      <c r="A45" s="66" t="s">
        <v>46</v>
      </c>
      <c r="B45" s="30">
        <v>14182</v>
      </c>
      <c r="C45" s="106">
        <v>296213649.41000026</v>
      </c>
      <c r="D45" s="52">
        <v>5592</v>
      </c>
      <c r="E45" s="91">
        <v>151913889.86999995</v>
      </c>
      <c r="F45" s="42">
        <v>19774</v>
      </c>
      <c r="G45" s="89">
        <v>448127539.28000021</v>
      </c>
    </row>
    <row r="46" spans="1:7" x14ac:dyDescent="0.3">
      <c r="A46" s="66" t="s">
        <v>47</v>
      </c>
      <c r="B46" s="30">
        <v>13</v>
      </c>
      <c r="C46" s="106">
        <v>144761.19</v>
      </c>
      <c r="D46" s="52">
        <v>0</v>
      </c>
      <c r="E46" s="91">
        <v>0</v>
      </c>
      <c r="F46" s="42">
        <v>13</v>
      </c>
      <c r="G46" s="89">
        <v>144761.19</v>
      </c>
    </row>
    <row r="47" spans="1:7" x14ac:dyDescent="0.3">
      <c r="A47" s="66" t="s">
        <v>48</v>
      </c>
      <c r="B47" s="30">
        <v>50320</v>
      </c>
      <c r="C47" s="106">
        <v>1211956825.0300004</v>
      </c>
      <c r="D47" s="52">
        <v>13603</v>
      </c>
      <c r="E47" s="91">
        <v>391615691.98000056</v>
      </c>
      <c r="F47" s="42">
        <v>63923</v>
      </c>
      <c r="G47" s="89">
        <v>1603572517.0100009</v>
      </c>
    </row>
    <row r="48" spans="1:7" x14ac:dyDescent="0.3">
      <c r="A48" s="66" t="s">
        <v>49</v>
      </c>
      <c r="B48" s="30">
        <v>969</v>
      </c>
      <c r="C48" s="106">
        <v>10421606.440000005</v>
      </c>
      <c r="D48" s="52">
        <v>3856</v>
      </c>
      <c r="E48" s="91">
        <v>124095979</v>
      </c>
      <c r="F48" s="42">
        <v>4825</v>
      </c>
      <c r="G48" s="89">
        <v>134517585.44</v>
      </c>
    </row>
    <row r="49" spans="1:7" x14ac:dyDescent="0.3">
      <c r="A49" s="66" t="s">
        <v>50</v>
      </c>
      <c r="B49" s="30">
        <v>2837</v>
      </c>
      <c r="C49" s="106">
        <v>72764797.580000013</v>
      </c>
      <c r="D49" s="52">
        <v>1279</v>
      </c>
      <c r="E49" s="91">
        <v>34860235.800000012</v>
      </c>
      <c r="F49" s="42">
        <v>4116</v>
      </c>
      <c r="G49" s="89">
        <v>107625033.38000003</v>
      </c>
    </row>
    <row r="50" spans="1:7" x14ac:dyDescent="0.3">
      <c r="A50" s="66" t="s">
        <v>51</v>
      </c>
      <c r="B50" s="30">
        <v>12326</v>
      </c>
      <c r="C50" s="106">
        <v>372102518.94999999</v>
      </c>
      <c r="D50" s="52">
        <v>4115</v>
      </c>
      <c r="E50" s="91">
        <v>151713830.24999997</v>
      </c>
      <c r="F50" s="42">
        <v>16441</v>
      </c>
      <c r="G50" s="89">
        <v>523816349.19999993</v>
      </c>
    </row>
    <row r="51" spans="1:7" x14ac:dyDescent="0.3">
      <c r="A51" s="66" t="s">
        <v>52</v>
      </c>
      <c r="B51" s="30">
        <v>4475</v>
      </c>
      <c r="C51" s="106">
        <v>109110544.21999989</v>
      </c>
      <c r="D51" s="52">
        <v>957</v>
      </c>
      <c r="E51" s="91">
        <v>48432934.079999991</v>
      </c>
      <c r="F51" s="42">
        <v>5432</v>
      </c>
      <c r="G51" s="89">
        <v>157543478.29999989</v>
      </c>
    </row>
    <row r="52" spans="1:7" x14ac:dyDescent="0.3">
      <c r="A52" s="66" t="s">
        <v>53</v>
      </c>
      <c r="B52" s="30">
        <v>17168</v>
      </c>
      <c r="C52" s="106">
        <v>572667827.25000048</v>
      </c>
      <c r="D52" s="52">
        <v>8383</v>
      </c>
      <c r="E52" s="91">
        <v>258411796.99000001</v>
      </c>
      <c r="F52" s="42">
        <v>25551</v>
      </c>
      <c r="G52" s="89">
        <v>831079624.24000049</v>
      </c>
    </row>
    <row r="53" spans="1:7" x14ac:dyDescent="0.3">
      <c r="A53" s="66" t="s">
        <v>54</v>
      </c>
      <c r="B53" s="30">
        <v>54678</v>
      </c>
      <c r="C53" s="106">
        <v>1627171027.999999</v>
      </c>
      <c r="D53" s="52">
        <v>18376</v>
      </c>
      <c r="E53" s="91">
        <v>803823428.58999968</v>
      </c>
      <c r="F53" s="42">
        <v>73054</v>
      </c>
      <c r="G53" s="89">
        <v>2430994456.5899987</v>
      </c>
    </row>
    <row r="54" spans="1:7" x14ac:dyDescent="0.3">
      <c r="A54" s="66" t="s">
        <v>55</v>
      </c>
      <c r="B54" s="30">
        <v>8305</v>
      </c>
      <c r="C54" s="106">
        <v>162877814.76999998</v>
      </c>
      <c r="D54" s="52">
        <v>1767</v>
      </c>
      <c r="E54" s="91">
        <v>80520371</v>
      </c>
      <c r="F54" s="42">
        <v>10072</v>
      </c>
      <c r="G54" s="89">
        <v>243398185.76999998</v>
      </c>
    </row>
    <row r="55" spans="1:7" x14ac:dyDescent="0.3">
      <c r="A55" s="66" t="s">
        <v>56</v>
      </c>
      <c r="B55" s="30">
        <v>2072</v>
      </c>
      <c r="C55" s="106">
        <v>58603020.089999966</v>
      </c>
      <c r="D55" s="52">
        <v>2454</v>
      </c>
      <c r="E55" s="91">
        <v>48844749.350000001</v>
      </c>
      <c r="F55" s="42">
        <v>4526</v>
      </c>
      <c r="G55" s="89">
        <v>107447769.43999997</v>
      </c>
    </row>
    <row r="56" spans="1:7" x14ac:dyDescent="0.3">
      <c r="A56" s="66" t="s">
        <v>57</v>
      </c>
      <c r="B56" s="30">
        <v>95</v>
      </c>
      <c r="C56" s="106">
        <v>1027946.2899999998</v>
      </c>
      <c r="D56" s="52">
        <v>8</v>
      </c>
      <c r="E56" s="91">
        <v>1728753.12</v>
      </c>
      <c r="F56" s="42">
        <v>103</v>
      </c>
      <c r="G56" s="89">
        <v>2756699.41</v>
      </c>
    </row>
    <row r="57" spans="1:7" x14ac:dyDescent="0.3">
      <c r="A57" s="66" t="s">
        <v>58</v>
      </c>
      <c r="B57" s="30">
        <v>27101</v>
      </c>
      <c r="C57" s="106">
        <v>633547762.16999996</v>
      </c>
      <c r="D57" s="52">
        <v>5156</v>
      </c>
      <c r="E57" s="91">
        <v>169360296.99000013</v>
      </c>
      <c r="F57" s="42">
        <v>32257</v>
      </c>
      <c r="G57" s="89">
        <v>802908059.16000009</v>
      </c>
    </row>
    <row r="58" spans="1:7" x14ac:dyDescent="0.3">
      <c r="A58" s="66" t="s">
        <v>59</v>
      </c>
      <c r="B58" s="30">
        <v>20470</v>
      </c>
      <c r="C58" s="106">
        <v>442602729.40000004</v>
      </c>
      <c r="D58" s="52">
        <v>12425</v>
      </c>
      <c r="E58" s="91">
        <v>322732800</v>
      </c>
      <c r="F58" s="42">
        <v>32895</v>
      </c>
      <c r="G58" s="89">
        <v>765335529.4000001</v>
      </c>
    </row>
    <row r="59" spans="1:7" x14ac:dyDescent="0.3">
      <c r="A59" s="66" t="s">
        <v>60</v>
      </c>
      <c r="B59" s="30">
        <v>5055</v>
      </c>
      <c r="C59" s="106">
        <v>188907551.19</v>
      </c>
      <c r="D59" s="52">
        <v>2414</v>
      </c>
      <c r="E59" s="91">
        <v>96227309.659999996</v>
      </c>
      <c r="F59" s="42">
        <v>7469</v>
      </c>
      <c r="G59" s="89">
        <v>285134860.85000002</v>
      </c>
    </row>
    <row r="60" spans="1:7" x14ac:dyDescent="0.3">
      <c r="A60" s="66" t="s">
        <v>61</v>
      </c>
      <c r="B60" s="30">
        <v>28596</v>
      </c>
      <c r="C60" s="106">
        <v>595312598.1400007</v>
      </c>
      <c r="D60" s="52">
        <v>8119</v>
      </c>
      <c r="E60" s="91">
        <v>240765785.65000001</v>
      </c>
      <c r="F60" s="42">
        <v>36715</v>
      </c>
      <c r="G60" s="89">
        <v>836078383.79000068</v>
      </c>
    </row>
    <row r="61" spans="1:7" x14ac:dyDescent="0.3">
      <c r="A61" s="66" t="s">
        <v>62</v>
      </c>
      <c r="B61" s="30">
        <v>1261</v>
      </c>
      <c r="C61" s="106">
        <v>48848641.360000007</v>
      </c>
      <c r="D61" s="52">
        <v>335</v>
      </c>
      <c r="E61" s="91">
        <v>20873466.149999999</v>
      </c>
      <c r="F61" s="42">
        <v>1596</v>
      </c>
      <c r="G61" s="89">
        <v>69722107.510000005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Props1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F947105-BD38-4163-B600-F3EF8B20E32B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sharepoint/v3/fields"/>
    <ds:schemaRef ds:uri="d8be3412-423f-4d73-83c8-c4d9cb8fd02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DEC 2016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DEC 2016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2017-01-11T18:01:35Z</cp:lastPrinted>
  <dcterms:created xsi:type="dcterms:W3CDTF">2013-04-11T15:08:16Z</dcterms:created>
  <dcterms:modified xsi:type="dcterms:W3CDTF">2017-01-24T17:31:01Z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2016 December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</Properties>
</file>