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HIT\Monthly Reports\2016 02 -February\"/>
    </mc:Choice>
  </mc:AlternateContent>
  <bookViews>
    <workbookView xWindow="12588" yWindow="-12" windowWidth="12636" windowHeight="12408" tabRatio="752" activeTab="2"/>
  </bookViews>
  <sheets>
    <sheet name="Pymt Summary FEB 2016 &amp; PTD " sheetId="58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FEB 2016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G15" i="58" l="1"/>
  <c r="G16" i="58" s="1"/>
  <c r="F15" i="58"/>
  <c r="F16" i="58" s="1"/>
  <c r="E15" i="58"/>
  <c r="E16" i="58" s="1"/>
  <c r="D15" i="58"/>
  <c r="D16" i="58" s="1"/>
  <c r="G14" i="58"/>
  <c r="F14" i="58"/>
  <c r="E14" i="58"/>
  <c r="D14" i="58"/>
  <c r="G12" i="58"/>
  <c r="F12" i="58"/>
  <c r="E12" i="58"/>
  <c r="D12" i="58"/>
  <c r="G8" i="58"/>
  <c r="G9" i="58" s="1"/>
  <c r="G17" i="58" s="1"/>
  <c r="F8" i="58"/>
  <c r="F9" i="58" s="1"/>
  <c r="F17" i="58" s="1"/>
  <c r="E8" i="58"/>
  <c r="E9" i="58" s="1"/>
  <c r="E17" i="58" s="1"/>
  <c r="D8" i="58"/>
  <c r="D9" i="58" s="1"/>
  <c r="D17" i="58" s="1"/>
  <c r="G7" i="58"/>
  <c r="F7" i="58"/>
  <c r="E7" i="58"/>
  <c r="D7" i="58"/>
  <c r="G5" i="58"/>
  <c r="F5" i="58"/>
  <c r="E5" i="58"/>
  <c r="D5" i="58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<sst xmlns="http://schemas.openxmlformats.org/spreadsheetml/2006/main" count="1321" uniqueCount="110">
  <si>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</si>
  <si>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</si>
  <si>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</si>
  <si>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</si>
  <si>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</si>
  <si>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</si>
  <si>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</si>
  <si>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</si>
  <si>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</si>
  <si>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</si>
  <si>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</si>
  <si>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</si>
  <si>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</si>
  <si>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</si>
  <si>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</si>
  <si>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</si>
  <si>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</si>
  <si>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</si>
  <si>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</si>
  <si>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</si>
  <si>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</si>
  <si>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</si>
  <si>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</si>
  <si>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</si>
  <si>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</si>
  <si>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</si>
  <si>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</si>
  <si>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</si>
  <si>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</si>
  <si>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</si>
  <si>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</si>
  <si>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</si>
  <si>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</si>
  <si>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</si>
  <si>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</si>
  <si>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</si>
  <si>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</si>
  <si>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</si>
  <si>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</si>
  <si>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</si>
  <si>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</si>
  <si>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</si>
  <si>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</si>
  <si>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</si>
  <si>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</si>
  <si>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</si>
  <si>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</si>
  <si>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</si>
  <si>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</si>
  <si>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</si>
  <si>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</si>
  <si>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</si>
  <si>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</si>
  <si>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</si>
  <si>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</si>
  <si>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</si>
  <si>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</si>
  <si>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</si>
  <si>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</si>
  <si>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</si>
  <si>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</si>
  <si>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</si>
  <si>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</si>
  <si>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</si>
  <si>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</si>
  <si>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</si>
  <si>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</si>
  <si>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</si>
  <si>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</si>
  <si>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</si>
  <si>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</si>
  <si>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</si>
  <si>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</si>
  <si>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</si>
  <si>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</si>
  <si>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</si>
  <si>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</si>
  <si>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</si>
  <si>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</si>
  <si>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</si>
  <si>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</si>
  <si>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</si>
  <si>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</si>
  <si>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</si>
  <si>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</si>
  <si>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</si>
  <si>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</si>
  <si>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</si>
  <si>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</si>
  <si>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</si>
  <si>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</si>
  <si>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</si>
  <si>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</si>
  <si>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</si>
  <si>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</si>
  <si>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</si>
  <si>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</si>
  <si>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</si>
  <si>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</si>
  <si>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</si>
  <si>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</si>
  <si>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</si>
  <si>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</si>
  <si>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</si>
  <si>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# 14,845</t>
  </si>
  <si>
    <r>
      <t xml:space="preserve"> (includes 2011, 2012, 2013 and</t>
    </r>
    <r>
      <rPr>
        <i/>
        <sz val="9"/>
        <rFont val="Calibri"/>
        <family val="2"/>
        <scheme val="minor"/>
      </rPr>
      <t xml:space="preserve"> </t>
    </r>
    <r>
      <rPr>
        <b/>
        <i/>
        <u val="singleAccounting"/>
        <sz val="9"/>
        <rFont val="Calibri"/>
        <family val="2"/>
        <scheme val="minor"/>
      </rPr>
      <t>2014</t>
    </r>
    <r>
      <rPr>
        <b/>
        <i/>
        <sz val="9"/>
        <rFont val="Calibri"/>
        <family val="2"/>
        <scheme val="minor"/>
      </rPr>
      <t xml:space="preserve"> payments)</t>
    </r>
  </si>
  <si>
    <t xml:space="preserve"> (includes 2011,2012,2013 and 2014 payments)</t>
  </si>
  <si>
    <t>American Samoa</t>
  </si>
  <si>
    <t xml:space="preserve">  FEBRUARY 2016</t>
  </si>
  <si>
    <t>#130,338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</si>
</sst>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0" fontId="43" fillId="43" borderId="43" xfId="0" applyFont="1" applyFill="1" applyBorder="1"/>
    <xf numFmtId="0" fontId="44" fillId="43" borderId="43" xfId="0" applyFont="1" applyFill="1" applyBorder="1"/>
    <xf numFmtId="3" fontId="43" fillId="43" borderId="43" xfId="0" applyNumberFormat="1" applyFont="1" applyFill="1" applyBorder="1" applyAlignment="1">
      <alignment horizontal="righ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3" fontId="13" fillId="7" borderId="69" xfId="0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0" fontId="11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1" fillId="0" borderId="69" xfId="1" applyNumberFormat="1" applyFont="1" applyBorder="1" applyAlignment="1">
      <alignment horizontal="right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35024477669142E-2"/>
          <c:y val="1.7535963450098391E-2"/>
          <c:w val="0.561520037243324"/>
          <c:h val="0.54975012850196603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415233177.15000021</c:v>
                </c:pt>
                <c:pt idx="1">
                  <c:v>24670975.499999996</c:v>
                </c:pt>
                <c:pt idx="2">
                  <c:v>0</c:v>
                </c:pt>
                <c:pt idx="3">
                  <c:v>348602952.58000034</c:v>
                </c:pt>
                <c:pt idx="4">
                  <c:v>255413459.91999981</c:v>
                </c:pt>
                <c:pt idx="5">
                  <c:v>1573693372.3199983</c:v>
                </c:pt>
                <c:pt idx="6">
                  <c:v>295060584.26000011</c:v>
                </c:pt>
                <c:pt idx="7">
                  <c:v>242330606.94999975</c:v>
                </c:pt>
                <c:pt idx="8">
                  <c:v>50826590.430000015</c:v>
                </c:pt>
                <c:pt idx="9">
                  <c:v>43658332.010000005</c:v>
                </c:pt>
                <c:pt idx="10">
                  <c:v>313980</c:v>
                </c:pt>
                <c:pt idx="11">
                  <c:v>1390495423.5499952</c:v>
                </c:pt>
                <c:pt idx="12">
                  <c:v>587346989.51000035</c:v>
                </c:pt>
                <c:pt idx="13">
                  <c:v>1106914.5899999999</c:v>
                </c:pt>
                <c:pt idx="14">
                  <c:v>68561076.37999998</c:v>
                </c:pt>
                <c:pt idx="15">
                  <c:v>85129788.509999976</c:v>
                </c:pt>
                <c:pt idx="16">
                  <c:v>986160443.13999927</c:v>
                </c:pt>
                <c:pt idx="17">
                  <c:v>515569687.16000021</c:v>
                </c:pt>
                <c:pt idx="18">
                  <c:v>303313554.28999931</c:v>
                </c:pt>
                <c:pt idx="19">
                  <c:v>299193684.44999993</c:v>
                </c:pt>
                <c:pt idx="20">
                  <c:v>341862598.02999985</c:v>
                </c:pt>
                <c:pt idx="21">
                  <c:v>372515217.77000004</c:v>
                </c:pt>
                <c:pt idx="22">
                  <c:v>104856948.92000005</c:v>
                </c:pt>
                <c:pt idx="23">
                  <c:v>41760</c:v>
                </c:pt>
                <c:pt idx="24">
                  <c:v>377403537.19000024</c:v>
                </c:pt>
                <c:pt idx="25">
                  <c:v>582704847.31000149</c:v>
                </c:pt>
                <c:pt idx="26">
                  <c:v>778283004.48000062</c:v>
                </c:pt>
                <c:pt idx="27">
                  <c:v>496925204.72000021</c:v>
                </c:pt>
                <c:pt idx="28">
                  <c:v>270495371.07999992</c:v>
                </c:pt>
                <c:pt idx="29">
                  <c:v>527115394.26000065</c:v>
                </c:pt>
                <c:pt idx="30">
                  <c:v>94587668.350000054</c:v>
                </c:pt>
                <c:pt idx="31">
                  <c:v>187651529.92999995</c:v>
                </c:pt>
                <c:pt idx="32">
                  <c:v>121098516.51999995</c:v>
                </c:pt>
                <c:pt idx="33">
                  <c:v>131033910.85000004</c:v>
                </c:pt>
                <c:pt idx="34">
                  <c:v>593814995.44000065</c:v>
                </c:pt>
                <c:pt idx="35">
                  <c:v>102799994.76000002</c:v>
                </c:pt>
                <c:pt idx="36">
                  <c:v>1133453523.4200015</c:v>
                </c:pt>
                <c:pt idx="37">
                  <c:v>636207485.8599999</c:v>
                </c:pt>
                <c:pt idx="38">
                  <c:v>81107513.929999992</c:v>
                </c:pt>
                <c:pt idx="39">
                  <c:v>0</c:v>
                </c:pt>
                <c:pt idx="40">
                  <c:v>935106611.03999996</c:v>
                </c:pt>
                <c:pt idx="41">
                  <c:v>312266141.16999984</c:v>
                </c:pt>
                <c:pt idx="42">
                  <c:v>268626199.52000028</c:v>
                </c:pt>
                <c:pt idx="43">
                  <c:v>133001.19</c:v>
                </c:pt>
                <c:pt idx="44">
                  <c:v>1097602309.1999984</c:v>
                </c:pt>
                <c:pt idx="45">
                  <c:v>9828234.2800000031</c:v>
                </c:pt>
                <c:pt idx="46">
                  <c:v>68582259.600000009</c:v>
                </c:pt>
                <c:pt idx="47">
                  <c:v>330259817.83999997</c:v>
                </c:pt>
                <c:pt idx="48">
                  <c:v>101014891.59999998</c:v>
                </c:pt>
                <c:pt idx="49">
                  <c:v>500995799.71000028</c:v>
                </c:pt>
                <c:pt idx="50">
                  <c:v>1468435300.9099998</c:v>
                </c:pt>
                <c:pt idx="51">
                  <c:v>150546964.63999993</c:v>
                </c:pt>
                <c:pt idx="52">
                  <c:v>53616389.599999987</c:v>
                </c:pt>
                <c:pt idx="53">
                  <c:v>936632.37999999989</c:v>
                </c:pt>
                <c:pt idx="54">
                  <c:v>579209413.38000023</c:v>
                </c:pt>
                <c:pt idx="55">
                  <c:v>398211234.6099999</c:v>
                </c:pt>
                <c:pt idx="56">
                  <c:v>167903454.49999994</c:v>
                </c:pt>
                <c:pt idx="57">
                  <c:v>526439105.3300001</c:v>
                </c:pt>
                <c:pt idx="58">
                  <c:v>42177257.640000008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168149830</c:v>
                </c:pt>
                <c:pt idx="1">
                  <c:v>46114224</c:v>
                </c:pt>
                <c:pt idx="2">
                  <c:v>2950981.06</c:v>
                </c:pt>
                <c:pt idx="3">
                  <c:v>246109263.02000001</c:v>
                </c:pt>
                <c:pt idx="4">
                  <c:v>93033060.929999962</c:v>
                </c:pt>
                <c:pt idx="5">
                  <c:v>1160274188.5200014</c:v>
                </c:pt>
                <c:pt idx="6">
                  <c:v>141776390</c:v>
                </c:pt>
                <c:pt idx="7">
                  <c:v>92553581.939999983</c:v>
                </c:pt>
                <c:pt idx="8">
                  <c:v>34038773.00999999</c:v>
                </c:pt>
                <c:pt idx="9">
                  <c:v>20112385</c:v>
                </c:pt>
                <c:pt idx="10">
                  <c:v>0</c:v>
                </c:pt>
                <c:pt idx="11">
                  <c:v>505641827.54000002</c:v>
                </c:pt>
                <c:pt idx="12">
                  <c:v>267882884.28999996</c:v>
                </c:pt>
                <c:pt idx="13">
                  <c:v>1536185.82</c:v>
                </c:pt>
                <c:pt idx="14">
                  <c:v>36541721</c:v>
                </c:pt>
                <c:pt idx="15">
                  <c:v>44204747</c:v>
                </c:pt>
                <c:pt idx="16">
                  <c:v>495996401.68999982</c:v>
                </c:pt>
                <c:pt idx="17">
                  <c:v>205130141.40000001</c:v>
                </c:pt>
                <c:pt idx="18">
                  <c:v>124336758</c:v>
                </c:pt>
                <c:pt idx="19">
                  <c:v>78373141.240000024</c:v>
                </c:pt>
                <c:pt idx="20">
                  <c:v>205139007.22000009</c:v>
                </c:pt>
                <c:pt idx="21">
                  <c:v>254198696.91999993</c:v>
                </c:pt>
                <c:pt idx="22">
                  <c:v>115668329.45999999</c:v>
                </c:pt>
                <c:pt idx="23">
                  <c:v>0</c:v>
                </c:pt>
                <c:pt idx="24">
                  <c:v>159336300</c:v>
                </c:pt>
                <c:pt idx="25">
                  <c:v>281273896.95999998</c:v>
                </c:pt>
                <c:pt idx="26">
                  <c:v>299983186</c:v>
                </c:pt>
                <c:pt idx="27">
                  <c:v>177183073.26000002</c:v>
                </c:pt>
                <c:pt idx="28">
                  <c:v>174303454</c:v>
                </c:pt>
                <c:pt idx="29">
                  <c:v>240932106</c:v>
                </c:pt>
                <c:pt idx="30">
                  <c:v>37637323</c:v>
                </c:pt>
                <c:pt idx="31">
                  <c:v>64907619.55999998</c:v>
                </c:pt>
                <c:pt idx="32">
                  <c:v>44090763.120000012</c:v>
                </c:pt>
                <c:pt idx="33">
                  <c:v>13691987.329999998</c:v>
                </c:pt>
                <c:pt idx="34">
                  <c:v>177551156.42999998</c:v>
                </c:pt>
                <c:pt idx="35">
                  <c:v>92376807</c:v>
                </c:pt>
                <c:pt idx="36">
                  <c:v>751451954.75000012</c:v>
                </c:pt>
                <c:pt idx="37">
                  <c:v>270625093.66999996</c:v>
                </c:pt>
                <c:pt idx="38">
                  <c:v>20658079.329999994</c:v>
                </c:pt>
                <c:pt idx="39">
                  <c:v>1764297.7</c:v>
                </c:pt>
                <c:pt idx="40">
                  <c:v>401817293.95000011</c:v>
                </c:pt>
                <c:pt idx="41">
                  <c:v>185865000.51999992</c:v>
                </c:pt>
                <c:pt idx="42">
                  <c:v>135142670.69</c:v>
                </c:pt>
                <c:pt idx="43">
                  <c:v>0</c:v>
                </c:pt>
                <c:pt idx="44">
                  <c:v>353455334.56000048</c:v>
                </c:pt>
                <c:pt idx="45">
                  <c:v>111619721</c:v>
                </c:pt>
                <c:pt idx="46">
                  <c:v>32653060.800000004</c:v>
                </c:pt>
                <c:pt idx="47">
                  <c:v>145992058.56999996</c:v>
                </c:pt>
                <c:pt idx="48">
                  <c:v>45524093.179999992</c:v>
                </c:pt>
                <c:pt idx="49">
                  <c:v>233932780.93999997</c:v>
                </c:pt>
                <c:pt idx="50">
                  <c:v>758768197.93999946</c:v>
                </c:pt>
                <c:pt idx="51">
                  <c:v>79545293</c:v>
                </c:pt>
                <c:pt idx="52">
                  <c:v>43290967.24000001</c:v>
                </c:pt>
                <c:pt idx="53">
                  <c:v>1601253.12</c:v>
                </c:pt>
                <c:pt idx="54">
                  <c:v>154314538.62000006</c:v>
                </c:pt>
                <c:pt idx="55">
                  <c:v>282905158</c:v>
                </c:pt>
                <c:pt idx="56">
                  <c:v>89436513.819999978</c:v>
                </c:pt>
                <c:pt idx="57">
                  <c:v>224716852.68999991</c:v>
                </c:pt>
                <c:pt idx="58">
                  <c:v>19829030.960000001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3408192"/>
        <c:axId val="263409464"/>
        <c:axId val="0"/>
      </c:bar3DChart>
      <c:catAx>
        <c:axId val="263408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63409464"/>
        <c:crosses val="autoZero"/>
        <c:auto val="1"/>
        <c:lblAlgn val="ctr"/>
        <c:lblOffset val="100"/>
        <c:noMultiLvlLbl val="0"/>
      </c:catAx>
      <c:valAx>
        <c:axId val="263409464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26340819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ayout>
        <c:manualLayout>
          <c:xMode val="edge"/>
          <c:yMode val="edge"/>
          <c:x val="0.18152909531816266"/>
          <c:y val="2.493839802913491E-2"/>
          <c:w val="0.27631632313873755"/>
          <c:h val="0.11490519583227055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February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144144</xdr:colOff>
      <xdr:row>0</xdr:row>
      <xdr:rowOff>20320</xdr:rowOff>
    </xdr:from>
    <xdr:to>
      <xdr:col>12</xdr:col>
      <xdr:colOff>769620</xdr:colOff>
      <xdr:row>44</xdr:row>
      <xdr:rowOff>14333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view="pageLayout" zoomScaleNormal="75" workbookViewId="0">
      <selection activeCell="E23" sqref="E23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13.10937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9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9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9" x14ac:dyDescent="0.3">
      <c r="A3" s="214" t="s">
        <v>69</v>
      </c>
      <c r="B3" s="215" t="s">
        <v>70</v>
      </c>
      <c r="C3" s="1" t="s">
        <v>3</v>
      </c>
      <c r="D3" s="123">
        <v>19309</v>
      </c>
      <c r="E3" s="124">
        <v>88023561.329999998</v>
      </c>
      <c r="F3" s="123">
        <v>728171</v>
      </c>
      <c r="G3" s="124">
        <v>8362573563.439929</v>
      </c>
    </row>
    <row r="4" spans="1:9" x14ac:dyDescent="0.3">
      <c r="A4" s="207"/>
      <c r="B4" s="215"/>
      <c r="C4" s="203" t="s">
        <v>4</v>
      </c>
      <c r="D4" s="178">
        <v>28</v>
      </c>
      <c r="E4" s="179">
        <v>17595964.23</v>
      </c>
      <c r="F4" s="178">
        <v>731</v>
      </c>
      <c r="G4" s="179">
        <v>735988130.06000113</v>
      </c>
    </row>
    <row r="5" spans="1:9" x14ac:dyDescent="0.3">
      <c r="A5" s="207"/>
      <c r="B5" s="216"/>
      <c r="C5" s="180" t="s">
        <v>71</v>
      </c>
      <c r="D5" s="181">
        <f>SUM(D3:D4)</f>
        <v>19337</v>
      </c>
      <c r="E5" s="182">
        <f>SUM(E3:E4)</f>
        <v>105619525.56</v>
      </c>
      <c r="F5" s="181">
        <f>SUM(F3:F4)</f>
        <v>728902</v>
      </c>
      <c r="G5" s="182">
        <f>SUM(G3:G4)</f>
        <v>9098561693.4999294</v>
      </c>
    </row>
    <row r="6" spans="1:9" x14ac:dyDescent="0.3">
      <c r="A6" s="207"/>
      <c r="B6" s="217" t="s">
        <v>72</v>
      </c>
      <c r="C6" s="183" t="s">
        <v>4</v>
      </c>
      <c r="D6" s="178">
        <v>275</v>
      </c>
      <c r="E6" s="179">
        <v>205886617.05999994</v>
      </c>
      <c r="F6" s="178">
        <v>11330</v>
      </c>
      <c r="G6" s="179">
        <v>12333969940.160053</v>
      </c>
    </row>
    <row r="7" spans="1:9" x14ac:dyDescent="0.3">
      <c r="A7" s="207"/>
      <c r="B7" s="218"/>
      <c r="C7" s="184" t="s">
        <v>71</v>
      </c>
      <c r="D7" s="181">
        <f>SUM(D6)</f>
        <v>275</v>
      </c>
      <c r="E7" s="182">
        <f>SUM(E6)</f>
        <v>205886617.05999994</v>
      </c>
      <c r="F7" s="181">
        <f>SUM(F6)</f>
        <v>11330</v>
      </c>
      <c r="G7" s="182">
        <f>SUM(G6)</f>
        <v>12333969940.160053</v>
      </c>
    </row>
    <row r="8" spans="1:9" x14ac:dyDescent="0.3">
      <c r="A8" s="207"/>
      <c r="B8" s="201"/>
      <c r="C8" s="185" t="s">
        <v>73</v>
      </c>
      <c r="D8" s="186">
        <f>SUM(D4,D6)</f>
        <v>303</v>
      </c>
      <c r="E8" s="187">
        <f>SUM(E4,E6)</f>
        <v>223482581.28999993</v>
      </c>
      <c r="F8" s="186">
        <f>SUM(F4,F6)</f>
        <v>12061</v>
      </c>
      <c r="G8" s="187">
        <f>SUM(G4,G6)</f>
        <v>13069958070.220055</v>
      </c>
    </row>
    <row r="9" spans="1:9" x14ac:dyDescent="0.3">
      <c r="A9" s="207"/>
      <c r="B9" s="213" t="s">
        <v>71</v>
      </c>
      <c r="C9" s="213"/>
      <c r="D9" s="188">
        <f>SUM(D3,D8)</f>
        <v>19612</v>
      </c>
      <c r="E9" s="189">
        <f>SUM(E3,E8)</f>
        <v>311506142.61999995</v>
      </c>
      <c r="F9" s="190">
        <f>SUM(F3,F8)</f>
        <v>740232</v>
      </c>
      <c r="G9" s="191">
        <f>SUM(G3,G8)</f>
        <v>21432531633.659985</v>
      </c>
    </row>
    <row r="10" spans="1:9" x14ac:dyDescent="0.3">
      <c r="A10" s="207" t="s">
        <v>1</v>
      </c>
      <c r="B10" s="208" t="s">
        <v>74</v>
      </c>
      <c r="C10" s="192" t="s">
        <v>3</v>
      </c>
      <c r="D10" s="193">
        <v>2394</v>
      </c>
      <c r="E10" s="194">
        <v>35401096</v>
      </c>
      <c r="F10" s="195">
        <v>272940</v>
      </c>
      <c r="G10" s="196">
        <v>4353309342.6400127</v>
      </c>
      <c r="I10" s="166"/>
    </row>
    <row r="11" spans="1:9" x14ac:dyDescent="0.3">
      <c r="A11" s="207"/>
      <c r="B11" s="209"/>
      <c r="C11" s="192" t="s">
        <v>4</v>
      </c>
      <c r="D11" s="193">
        <v>0</v>
      </c>
      <c r="E11" s="194">
        <v>0</v>
      </c>
      <c r="F11" s="195">
        <v>316</v>
      </c>
      <c r="G11" s="196">
        <v>438794385.15000015</v>
      </c>
    </row>
    <row r="12" spans="1:9" x14ac:dyDescent="0.3">
      <c r="A12" s="207"/>
      <c r="B12" s="210"/>
      <c r="C12" s="180" t="s">
        <v>71</v>
      </c>
      <c r="D12" s="181">
        <f>SUM(D10:D11)</f>
        <v>2394</v>
      </c>
      <c r="E12" s="182">
        <f>SUM(E10:E11)</f>
        <v>35401096</v>
      </c>
      <c r="F12" s="181">
        <f>SUM(F10:F11)</f>
        <v>273256</v>
      </c>
      <c r="G12" s="182">
        <f>SUM(G10:G11)</f>
        <v>4792103727.7900133</v>
      </c>
    </row>
    <row r="13" spans="1:9" x14ac:dyDescent="0.3">
      <c r="A13" s="207"/>
      <c r="B13" s="211" t="s">
        <v>72</v>
      </c>
      <c r="C13" s="197" t="s">
        <v>4</v>
      </c>
      <c r="D13" s="195">
        <v>61</v>
      </c>
      <c r="E13" s="196">
        <v>9537230.9999999981</v>
      </c>
      <c r="F13" s="195">
        <v>10602</v>
      </c>
      <c r="G13" s="196">
        <v>5655835708.9800053</v>
      </c>
    </row>
    <row r="14" spans="1:9" x14ac:dyDescent="0.3">
      <c r="A14" s="207"/>
      <c r="B14" s="212"/>
      <c r="C14" s="180" t="s">
        <v>71</v>
      </c>
      <c r="D14" s="181">
        <f>SUM(D13)</f>
        <v>61</v>
      </c>
      <c r="E14" s="182">
        <f>SUM(E13)</f>
        <v>9537230.9999999981</v>
      </c>
      <c r="F14" s="181">
        <f>SUM(F13)</f>
        <v>10602</v>
      </c>
      <c r="G14" s="182">
        <f>SUM(G13)</f>
        <v>5655835708.9800053</v>
      </c>
    </row>
    <row r="15" spans="1:9" x14ac:dyDescent="0.3">
      <c r="A15" s="207"/>
      <c r="B15" s="202"/>
      <c r="C15" s="198" t="s">
        <v>73</v>
      </c>
      <c r="D15" s="186">
        <f>SUM(D11,D13)</f>
        <v>61</v>
      </c>
      <c r="E15" s="187">
        <f>SUM(E11,E13)</f>
        <v>9537230.9999999981</v>
      </c>
      <c r="F15" s="186">
        <f>SUM(F11,F13)</f>
        <v>10918</v>
      </c>
      <c r="G15" s="187">
        <f>SUM(G11,G13)</f>
        <v>6094630094.1300058</v>
      </c>
    </row>
    <row r="16" spans="1:9" x14ac:dyDescent="0.3">
      <c r="A16" s="207"/>
      <c r="B16" s="213" t="s">
        <v>71</v>
      </c>
      <c r="C16" s="213"/>
      <c r="D16" s="188">
        <f>SUM(D10,D15)</f>
        <v>2455</v>
      </c>
      <c r="E16" s="189">
        <f>SUM(E10,E15)</f>
        <v>44938327</v>
      </c>
      <c r="F16" s="188">
        <f>SUM(F10,F15)</f>
        <v>283858</v>
      </c>
      <c r="G16" s="189">
        <f>SUM(G10,G15)</f>
        <v>10447939436.77002</v>
      </c>
    </row>
    <row r="17" spans="1:7" ht="25.2" customHeight="1" x14ac:dyDescent="0.3">
      <c r="A17" s="204" t="s">
        <v>75</v>
      </c>
      <c r="B17" s="204"/>
      <c r="C17" s="204"/>
      <c r="D17" s="199">
        <f>D9+D16</f>
        <v>22067</v>
      </c>
      <c r="E17" s="200">
        <f>E9+E16</f>
        <v>356444469.61999995</v>
      </c>
      <c r="F17" s="199">
        <f>F9+F16</f>
        <v>1024090</v>
      </c>
      <c r="G17" s="200">
        <f>G9+G16</f>
        <v>31880471070.430004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159761554</v>
      </c>
      <c r="E19" s="129" t="s">
        <v>106</v>
      </c>
      <c r="F19" s="130"/>
      <c r="G19" s="10"/>
    </row>
    <row r="20" spans="1:7" ht="15" customHeight="1" x14ac:dyDescent="0.4">
      <c r="A20" s="7" t="s">
        <v>96</v>
      </c>
      <c r="B20" s="8"/>
      <c r="C20" s="25" t="s">
        <v>104</v>
      </c>
      <c r="D20" s="26">
        <v>450941238.17000002</v>
      </c>
      <c r="E20" s="129" t="s">
        <v>105</v>
      </c>
      <c r="F20" s="130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&amp;"-,Regular"&amp;16&amp;UEstimate of Incentive Payments
FEBRUARY 2016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B52" zoomScaleNormal="100" workbookViewId="0">
      <selection activeCell="I46" sqref="I46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4.6640625" style="18" customWidth="1"/>
    <col min="5" max="5" width="19.6640625" style="19" customWidth="1"/>
    <col min="6" max="6" width="14.6640625" customWidth="1"/>
    <col min="7" max="7" width="19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8" t="s">
        <v>5</v>
      </c>
      <c r="B3" s="100">
        <v>10140</v>
      </c>
      <c r="C3" s="110">
        <v>415233177.15000021</v>
      </c>
      <c r="D3" s="115">
        <v>3258</v>
      </c>
      <c r="E3" s="116">
        <v>168149830</v>
      </c>
      <c r="F3" s="103">
        <v>13398</v>
      </c>
      <c r="G3" s="104">
        <v>583383007.15000021</v>
      </c>
    </row>
    <row r="4" spans="1:7" ht="15.6" x14ac:dyDescent="0.3">
      <c r="A4" s="89" t="s">
        <v>6</v>
      </c>
      <c r="B4" s="101">
        <v>692</v>
      </c>
      <c r="C4" s="111">
        <v>24670975.499999996</v>
      </c>
      <c r="D4" s="102">
        <v>1502</v>
      </c>
      <c r="E4" s="117">
        <v>46114224</v>
      </c>
      <c r="F4" s="105">
        <v>2194</v>
      </c>
      <c r="G4" s="106">
        <v>70785199.5</v>
      </c>
    </row>
    <row r="5" spans="1:7" ht="15.6" x14ac:dyDescent="0.3">
      <c r="A5" s="89" t="s">
        <v>107</v>
      </c>
      <c r="B5" s="101">
        <v>0</v>
      </c>
      <c r="C5" s="111">
        <v>0</v>
      </c>
      <c r="D5" s="102">
        <v>1</v>
      </c>
      <c r="E5" s="117">
        <v>2950981.06</v>
      </c>
      <c r="F5" s="105">
        <v>1</v>
      </c>
      <c r="G5" s="106">
        <v>2950981.06</v>
      </c>
    </row>
    <row r="6" spans="1:7" ht="15.6" x14ac:dyDescent="0.3">
      <c r="A6" s="89" t="s">
        <v>7</v>
      </c>
      <c r="B6" s="101">
        <v>12207</v>
      </c>
      <c r="C6" s="111">
        <v>348602952.58000034</v>
      </c>
      <c r="D6" s="102">
        <v>4648</v>
      </c>
      <c r="E6" s="117">
        <v>246109263.02000001</v>
      </c>
      <c r="F6" s="105">
        <v>16855</v>
      </c>
      <c r="G6" s="106">
        <v>594712215.60000038</v>
      </c>
    </row>
    <row r="7" spans="1:7" ht="15.6" x14ac:dyDescent="0.3">
      <c r="A7" s="89" t="s">
        <v>8</v>
      </c>
      <c r="B7" s="101">
        <v>5504</v>
      </c>
      <c r="C7" s="111">
        <v>255413459.91999981</v>
      </c>
      <c r="D7" s="102">
        <v>2861</v>
      </c>
      <c r="E7" s="117">
        <v>93033060.929999962</v>
      </c>
      <c r="F7" s="105">
        <v>8365</v>
      </c>
      <c r="G7" s="106">
        <v>348446520.84999979</v>
      </c>
    </row>
    <row r="8" spans="1:7" ht="15.6" x14ac:dyDescent="0.3">
      <c r="A8" s="89" t="s">
        <v>9</v>
      </c>
      <c r="B8" s="101">
        <v>56142</v>
      </c>
      <c r="C8" s="111">
        <v>1573693372.3199983</v>
      </c>
      <c r="D8" s="102">
        <v>29242</v>
      </c>
      <c r="E8" s="117">
        <v>1160274188.5200014</v>
      </c>
      <c r="F8" s="105">
        <v>85384</v>
      </c>
      <c r="G8" s="106">
        <v>2733967560.8399997</v>
      </c>
    </row>
    <row r="9" spans="1:7" ht="15.6" x14ac:dyDescent="0.3">
      <c r="A9" s="89" t="s">
        <v>10</v>
      </c>
      <c r="B9" s="101">
        <v>11845</v>
      </c>
      <c r="C9" s="111">
        <v>295060584.26000011</v>
      </c>
      <c r="D9" s="102">
        <v>4377</v>
      </c>
      <c r="E9" s="117">
        <v>141776390</v>
      </c>
      <c r="F9" s="105">
        <v>16222</v>
      </c>
      <c r="G9" s="106">
        <v>436836974.26000011</v>
      </c>
    </row>
    <row r="10" spans="1:7" ht="15.6" x14ac:dyDescent="0.3">
      <c r="A10" s="89" t="s">
        <v>11</v>
      </c>
      <c r="B10" s="101">
        <v>9825</v>
      </c>
      <c r="C10" s="111">
        <v>242330606.94999975</v>
      </c>
      <c r="D10" s="102">
        <v>3052</v>
      </c>
      <c r="E10" s="117">
        <v>92553581.939999983</v>
      </c>
      <c r="F10" s="105">
        <v>12877</v>
      </c>
      <c r="G10" s="106">
        <v>334884188.88999975</v>
      </c>
    </row>
    <row r="11" spans="1:7" ht="15.6" x14ac:dyDescent="0.3">
      <c r="A11" s="89" t="s">
        <v>12</v>
      </c>
      <c r="B11" s="101">
        <v>2753</v>
      </c>
      <c r="C11" s="111">
        <v>50826590.430000015</v>
      </c>
      <c r="D11" s="102">
        <v>1390</v>
      </c>
      <c r="E11" s="117">
        <v>34038773.00999999</v>
      </c>
      <c r="F11" s="105">
        <v>4143</v>
      </c>
      <c r="G11" s="106">
        <v>84865363.439999998</v>
      </c>
    </row>
    <row r="12" spans="1:7" ht="15.6" x14ac:dyDescent="0.3">
      <c r="A12" s="89" t="s">
        <v>13</v>
      </c>
      <c r="B12" s="101">
        <v>2272</v>
      </c>
      <c r="C12" s="111">
        <v>43658332.010000005</v>
      </c>
      <c r="D12" s="102">
        <v>208</v>
      </c>
      <c r="E12" s="117">
        <v>20112385</v>
      </c>
      <c r="F12" s="105">
        <v>2480</v>
      </c>
      <c r="G12" s="106">
        <v>63770717.010000005</v>
      </c>
    </row>
    <row r="13" spans="1:7" ht="15.6" x14ac:dyDescent="0.3">
      <c r="A13" s="99" t="s">
        <v>14</v>
      </c>
      <c r="B13" s="101">
        <v>26</v>
      </c>
      <c r="C13" s="111">
        <v>313980</v>
      </c>
      <c r="D13" s="102">
        <v>0</v>
      </c>
      <c r="E13" s="117">
        <v>0</v>
      </c>
      <c r="F13" s="105">
        <v>26</v>
      </c>
      <c r="G13" s="106">
        <v>313980</v>
      </c>
    </row>
    <row r="14" spans="1:7" ht="15.6" x14ac:dyDescent="0.3">
      <c r="A14" s="89" t="s">
        <v>15</v>
      </c>
      <c r="B14" s="101">
        <v>44850</v>
      </c>
      <c r="C14" s="111">
        <v>1390495423.5499952</v>
      </c>
      <c r="D14" s="102">
        <v>12335</v>
      </c>
      <c r="E14" s="117">
        <v>505641827.54000002</v>
      </c>
      <c r="F14" s="105">
        <v>57185</v>
      </c>
      <c r="G14" s="106">
        <v>1896137251.0899951</v>
      </c>
    </row>
    <row r="15" spans="1:7" ht="15.6" x14ac:dyDescent="0.3">
      <c r="A15" s="89" t="s">
        <v>16</v>
      </c>
      <c r="B15" s="101">
        <v>16902</v>
      </c>
      <c r="C15" s="111">
        <v>587346989.51000035</v>
      </c>
      <c r="D15" s="102">
        <v>6008</v>
      </c>
      <c r="E15" s="117">
        <v>267882884.28999996</v>
      </c>
      <c r="F15" s="105">
        <v>22910</v>
      </c>
      <c r="G15" s="106">
        <v>855229873.80000031</v>
      </c>
    </row>
    <row r="16" spans="1:7" ht="15.6" x14ac:dyDescent="0.3">
      <c r="A16" s="89" t="s">
        <v>17</v>
      </c>
      <c r="B16" s="101">
        <v>104</v>
      </c>
      <c r="C16" s="111">
        <v>1106914.5899999999</v>
      </c>
      <c r="D16" s="102">
        <v>12</v>
      </c>
      <c r="E16" s="117">
        <v>1536185.82</v>
      </c>
      <c r="F16" s="105">
        <v>116</v>
      </c>
      <c r="G16" s="106">
        <v>2643100.41</v>
      </c>
    </row>
    <row r="17" spans="1:7" ht="15.6" x14ac:dyDescent="0.3">
      <c r="A17" s="89" t="s">
        <v>18</v>
      </c>
      <c r="B17" s="101">
        <v>2513</v>
      </c>
      <c r="C17" s="111">
        <v>68561076.37999998</v>
      </c>
      <c r="D17" s="102">
        <v>670</v>
      </c>
      <c r="E17" s="117">
        <v>36541721</v>
      </c>
      <c r="F17" s="105">
        <v>3183</v>
      </c>
      <c r="G17" s="106">
        <v>105102797.37999998</v>
      </c>
    </row>
    <row r="18" spans="1:7" ht="15.6" x14ac:dyDescent="0.3">
      <c r="A18" s="89" t="s">
        <v>19</v>
      </c>
      <c r="B18" s="101">
        <v>3147</v>
      </c>
      <c r="C18" s="111">
        <v>85129788.509999976</v>
      </c>
      <c r="D18" s="102">
        <v>1341</v>
      </c>
      <c r="E18" s="117">
        <v>44204747</v>
      </c>
      <c r="F18" s="105">
        <v>4488</v>
      </c>
      <c r="G18" s="106">
        <v>129334535.50999998</v>
      </c>
    </row>
    <row r="19" spans="1:7" ht="15.6" x14ac:dyDescent="0.3">
      <c r="A19" s="89" t="s">
        <v>20</v>
      </c>
      <c r="B19" s="101">
        <v>36001</v>
      </c>
      <c r="C19" s="111">
        <v>986160443.13999927</v>
      </c>
      <c r="D19" s="102">
        <v>12375</v>
      </c>
      <c r="E19" s="117">
        <v>495996401.68999982</v>
      </c>
      <c r="F19" s="105">
        <v>48376</v>
      </c>
      <c r="G19" s="106">
        <v>1482156844.829999</v>
      </c>
    </row>
    <row r="20" spans="1:7" ht="15.6" x14ac:dyDescent="0.3">
      <c r="A20" s="89" t="s">
        <v>21</v>
      </c>
      <c r="B20" s="101">
        <v>15640</v>
      </c>
      <c r="C20" s="111">
        <v>515569687.16000021</v>
      </c>
      <c r="D20" s="102">
        <v>5137</v>
      </c>
      <c r="E20" s="117">
        <v>205130141.40000001</v>
      </c>
      <c r="F20" s="105">
        <v>20777</v>
      </c>
      <c r="G20" s="106">
        <v>720699828.56000018</v>
      </c>
    </row>
    <row r="21" spans="1:7" ht="15.6" x14ac:dyDescent="0.3">
      <c r="A21" s="89" t="s">
        <v>22</v>
      </c>
      <c r="B21" s="101">
        <v>9931</v>
      </c>
      <c r="C21" s="111">
        <v>303313554.28999931</v>
      </c>
      <c r="D21" s="102">
        <v>3566</v>
      </c>
      <c r="E21" s="117">
        <v>124336758</v>
      </c>
      <c r="F21" s="105">
        <v>13497</v>
      </c>
      <c r="G21" s="106">
        <v>427650312.28999931</v>
      </c>
    </row>
    <row r="22" spans="1:7" ht="15.6" x14ac:dyDescent="0.3">
      <c r="A22" s="89" t="s">
        <v>23</v>
      </c>
      <c r="B22" s="101">
        <v>7904</v>
      </c>
      <c r="C22" s="111">
        <v>299193684.44999993</v>
      </c>
      <c r="D22" s="102">
        <v>1724</v>
      </c>
      <c r="E22" s="117">
        <v>78373141.240000024</v>
      </c>
      <c r="F22" s="105">
        <v>9628</v>
      </c>
      <c r="G22" s="106">
        <v>377566825.68999994</v>
      </c>
    </row>
    <row r="23" spans="1:7" ht="15.6" x14ac:dyDescent="0.3">
      <c r="A23" s="89" t="s">
        <v>24</v>
      </c>
      <c r="B23" s="101">
        <v>8768</v>
      </c>
      <c r="C23" s="111">
        <v>341862598.02999985</v>
      </c>
      <c r="D23" s="102">
        <v>5062</v>
      </c>
      <c r="E23" s="117">
        <v>205139007.22000009</v>
      </c>
      <c r="F23" s="105">
        <v>13830</v>
      </c>
      <c r="G23" s="106">
        <v>547001605.25</v>
      </c>
    </row>
    <row r="24" spans="1:7" ht="15.6" x14ac:dyDescent="0.3">
      <c r="A24" s="89" t="s">
        <v>25</v>
      </c>
      <c r="B24" s="101">
        <v>8777</v>
      </c>
      <c r="C24" s="111">
        <v>372515217.77000004</v>
      </c>
      <c r="D24" s="102">
        <v>4939</v>
      </c>
      <c r="E24" s="117">
        <v>254198696.91999993</v>
      </c>
      <c r="F24" s="105">
        <v>13716</v>
      </c>
      <c r="G24" s="106">
        <v>626713914.68999994</v>
      </c>
    </row>
    <row r="25" spans="1:7" ht="15.6" x14ac:dyDescent="0.3">
      <c r="A25" s="89" t="s">
        <v>26</v>
      </c>
      <c r="B25" s="101">
        <v>2748</v>
      </c>
      <c r="C25" s="111">
        <v>104856948.92000005</v>
      </c>
      <c r="D25" s="102">
        <v>5554</v>
      </c>
      <c r="E25" s="117">
        <v>115668329.45999999</v>
      </c>
      <c r="F25" s="105">
        <v>8302</v>
      </c>
      <c r="G25" s="106">
        <v>220525278.38000005</v>
      </c>
    </row>
    <row r="26" spans="1:7" ht="15.6" x14ac:dyDescent="0.3">
      <c r="A26" s="89" t="s">
        <v>27</v>
      </c>
      <c r="B26" s="101">
        <v>4</v>
      </c>
      <c r="C26" s="111">
        <v>41760</v>
      </c>
      <c r="D26" s="102">
        <v>0</v>
      </c>
      <c r="E26" s="117">
        <v>0</v>
      </c>
      <c r="F26" s="105">
        <v>4</v>
      </c>
      <c r="G26" s="106">
        <v>41760</v>
      </c>
    </row>
    <row r="27" spans="1:7" ht="15.6" x14ac:dyDescent="0.3">
      <c r="A27" s="89" t="s">
        <v>28</v>
      </c>
      <c r="B27" s="101">
        <v>14598</v>
      </c>
      <c r="C27" s="111">
        <v>377403537.19000024</v>
      </c>
      <c r="D27" s="102">
        <v>4567</v>
      </c>
      <c r="E27" s="117">
        <v>159336300</v>
      </c>
      <c r="F27" s="105">
        <v>19165</v>
      </c>
      <c r="G27" s="106">
        <v>536739837.19000024</v>
      </c>
    </row>
    <row r="28" spans="1:7" ht="15.6" x14ac:dyDescent="0.3">
      <c r="A28" s="89" t="s">
        <v>29</v>
      </c>
      <c r="B28" s="101">
        <v>29136</v>
      </c>
      <c r="C28" s="111">
        <v>582704847.31000149</v>
      </c>
      <c r="D28" s="102">
        <v>11676</v>
      </c>
      <c r="E28" s="117">
        <v>281273896.95999998</v>
      </c>
      <c r="F28" s="105">
        <v>40812</v>
      </c>
      <c r="G28" s="106">
        <v>863978744.27000141</v>
      </c>
    </row>
    <row r="29" spans="1:7" ht="15.6" x14ac:dyDescent="0.3">
      <c r="A29" s="89" t="s">
        <v>30</v>
      </c>
      <c r="B29" s="101">
        <v>27403</v>
      </c>
      <c r="C29" s="111">
        <v>778283004.48000062</v>
      </c>
      <c r="D29" s="102">
        <v>9301</v>
      </c>
      <c r="E29" s="117">
        <v>299983186</v>
      </c>
      <c r="F29" s="105">
        <v>36704</v>
      </c>
      <c r="G29" s="106">
        <v>1078266190.4800005</v>
      </c>
    </row>
    <row r="30" spans="1:7" ht="15.6" x14ac:dyDescent="0.3">
      <c r="A30" s="89" t="s">
        <v>31</v>
      </c>
      <c r="B30" s="101">
        <v>24101</v>
      </c>
      <c r="C30" s="111">
        <v>496925204.72000021</v>
      </c>
      <c r="D30" s="102">
        <v>4610</v>
      </c>
      <c r="E30" s="117">
        <v>177183073.26000002</v>
      </c>
      <c r="F30" s="105">
        <v>28711</v>
      </c>
      <c r="G30" s="106">
        <v>674108277.98000026</v>
      </c>
    </row>
    <row r="31" spans="1:7" ht="15.6" x14ac:dyDescent="0.3">
      <c r="A31" s="89" t="s">
        <v>32</v>
      </c>
      <c r="B31" s="101">
        <v>4505</v>
      </c>
      <c r="C31" s="111">
        <v>270495371.07999992</v>
      </c>
      <c r="D31" s="102">
        <v>4488</v>
      </c>
      <c r="E31" s="117">
        <v>174303454</v>
      </c>
      <c r="F31" s="105">
        <v>8993</v>
      </c>
      <c r="G31" s="106">
        <v>444798825.07999992</v>
      </c>
    </row>
    <row r="32" spans="1:7" ht="15.6" x14ac:dyDescent="0.3">
      <c r="A32" s="89" t="s">
        <v>33</v>
      </c>
      <c r="B32" s="101">
        <v>16773</v>
      </c>
      <c r="C32" s="111">
        <v>527115394.26000065</v>
      </c>
      <c r="D32" s="102">
        <v>6169</v>
      </c>
      <c r="E32" s="117">
        <v>240932106</v>
      </c>
      <c r="F32" s="105">
        <v>22942</v>
      </c>
      <c r="G32" s="106">
        <v>768047500.26000071</v>
      </c>
    </row>
    <row r="33" spans="1:7" ht="15.6" x14ac:dyDescent="0.3">
      <c r="A33" s="89" t="s">
        <v>34</v>
      </c>
      <c r="B33" s="101">
        <v>2422</v>
      </c>
      <c r="C33" s="111">
        <v>94587668.350000054</v>
      </c>
      <c r="D33" s="102">
        <v>824</v>
      </c>
      <c r="E33" s="117">
        <v>37637323</v>
      </c>
      <c r="F33" s="105">
        <v>3246</v>
      </c>
      <c r="G33" s="106">
        <v>132224991.35000005</v>
      </c>
    </row>
    <row r="34" spans="1:7" ht="15.6" x14ac:dyDescent="0.3">
      <c r="A34" s="89" t="s">
        <v>35</v>
      </c>
      <c r="B34" s="101">
        <v>5856</v>
      </c>
      <c r="C34" s="111">
        <v>187651529.92999995</v>
      </c>
      <c r="D34" s="102">
        <v>1392</v>
      </c>
      <c r="E34" s="117">
        <v>64907619.55999998</v>
      </c>
      <c r="F34" s="105">
        <v>7248</v>
      </c>
      <c r="G34" s="106">
        <v>252559149.48999992</v>
      </c>
    </row>
    <row r="35" spans="1:7" ht="15.6" x14ac:dyDescent="0.3">
      <c r="A35" s="89" t="s">
        <v>36</v>
      </c>
      <c r="B35" s="101">
        <v>3960</v>
      </c>
      <c r="C35" s="111">
        <v>121098516.51999995</v>
      </c>
      <c r="D35" s="102">
        <v>859</v>
      </c>
      <c r="E35" s="117">
        <v>44090763.120000012</v>
      </c>
      <c r="F35" s="105">
        <v>4819</v>
      </c>
      <c r="G35" s="106">
        <v>165189279.63999996</v>
      </c>
    </row>
    <row r="36" spans="1:7" ht="15.6" x14ac:dyDescent="0.3">
      <c r="A36" s="89" t="s">
        <v>37</v>
      </c>
      <c r="B36" s="101">
        <v>5700</v>
      </c>
      <c r="C36" s="111">
        <v>131033910.85000004</v>
      </c>
      <c r="D36" s="102">
        <v>386</v>
      </c>
      <c r="E36" s="117">
        <v>13691987.329999998</v>
      </c>
      <c r="F36" s="105">
        <v>6086</v>
      </c>
      <c r="G36" s="106">
        <v>144725898.18000004</v>
      </c>
    </row>
    <row r="37" spans="1:7" ht="15.6" x14ac:dyDescent="0.3">
      <c r="A37" s="89" t="s">
        <v>38</v>
      </c>
      <c r="B37" s="101">
        <v>23402</v>
      </c>
      <c r="C37" s="111">
        <v>593814995.44000065</v>
      </c>
      <c r="D37" s="102">
        <v>4290</v>
      </c>
      <c r="E37" s="117">
        <v>177551156.42999998</v>
      </c>
      <c r="F37" s="105">
        <v>27692</v>
      </c>
      <c r="G37" s="106">
        <v>771366151.8700006</v>
      </c>
    </row>
    <row r="38" spans="1:7" ht="15.6" x14ac:dyDescent="0.3">
      <c r="A38" s="89" t="s">
        <v>39</v>
      </c>
      <c r="B38" s="101">
        <v>2811</v>
      </c>
      <c r="C38" s="111">
        <v>102799994.76000002</v>
      </c>
      <c r="D38" s="102">
        <v>2629</v>
      </c>
      <c r="E38" s="117">
        <v>92376807</v>
      </c>
      <c r="F38" s="105">
        <v>5440</v>
      </c>
      <c r="G38" s="106">
        <v>195176801.76000002</v>
      </c>
    </row>
    <row r="39" spans="1:7" ht="15.6" x14ac:dyDescent="0.3">
      <c r="A39" s="89" t="s">
        <v>40</v>
      </c>
      <c r="B39" s="101">
        <v>40636</v>
      </c>
      <c r="C39" s="111">
        <v>1133453523.4200015</v>
      </c>
      <c r="D39" s="102">
        <v>22632</v>
      </c>
      <c r="E39" s="117">
        <v>751451954.75000012</v>
      </c>
      <c r="F39" s="105">
        <v>63268</v>
      </c>
      <c r="G39" s="106">
        <v>1884905478.1700015</v>
      </c>
    </row>
    <row r="40" spans="1:7" ht="15.6" x14ac:dyDescent="0.3">
      <c r="A40" s="89" t="s">
        <v>41</v>
      </c>
      <c r="B40" s="101">
        <v>26327</v>
      </c>
      <c r="C40" s="111">
        <v>636207485.8599999</v>
      </c>
      <c r="D40" s="102">
        <v>9050</v>
      </c>
      <c r="E40" s="117">
        <v>270625093.66999996</v>
      </c>
      <c r="F40" s="105">
        <v>35377</v>
      </c>
      <c r="G40" s="106">
        <v>906832579.52999985</v>
      </c>
    </row>
    <row r="41" spans="1:7" ht="15.6" x14ac:dyDescent="0.3">
      <c r="A41" s="89" t="s">
        <v>42</v>
      </c>
      <c r="B41" s="101">
        <v>2994</v>
      </c>
      <c r="C41" s="111">
        <v>81107513.929999992</v>
      </c>
      <c r="D41" s="102">
        <v>317</v>
      </c>
      <c r="E41" s="117">
        <v>20658079.329999994</v>
      </c>
      <c r="F41" s="105">
        <v>3311</v>
      </c>
      <c r="G41" s="106">
        <v>101765593.25999999</v>
      </c>
    </row>
    <row r="42" spans="1:7" ht="15.6" x14ac:dyDescent="0.3">
      <c r="A42" s="99" t="s">
        <v>43</v>
      </c>
      <c r="B42" s="101">
        <v>0</v>
      </c>
      <c r="C42" s="111">
        <v>0</v>
      </c>
      <c r="D42" s="102">
        <v>18</v>
      </c>
      <c r="E42" s="117">
        <v>1764297.7</v>
      </c>
      <c r="F42" s="105">
        <v>18</v>
      </c>
      <c r="G42" s="106">
        <v>1764297.7</v>
      </c>
    </row>
    <row r="43" spans="1:7" ht="15.6" x14ac:dyDescent="0.3">
      <c r="A43" s="89" t="s">
        <v>44</v>
      </c>
      <c r="B43" s="101">
        <v>32692</v>
      </c>
      <c r="C43" s="111">
        <v>935106611.03999996</v>
      </c>
      <c r="D43" s="102">
        <v>12632</v>
      </c>
      <c r="E43" s="117">
        <v>401817293.95000011</v>
      </c>
      <c r="F43" s="105">
        <v>45324</v>
      </c>
      <c r="G43" s="106">
        <v>1336923904.99</v>
      </c>
    </row>
    <row r="44" spans="1:7" ht="15.6" x14ac:dyDescent="0.3">
      <c r="A44" s="89" t="s">
        <v>45</v>
      </c>
      <c r="B44" s="101">
        <v>6749</v>
      </c>
      <c r="C44" s="111">
        <v>312266141.16999984</v>
      </c>
      <c r="D44" s="102">
        <v>4553</v>
      </c>
      <c r="E44" s="117">
        <v>185865000.51999992</v>
      </c>
      <c r="F44" s="105">
        <v>11302</v>
      </c>
      <c r="G44" s="106">
        <v>498131141.68999976</v>
      </c>
    </row>
    <row r="45" spans="1:7" ht="15.6" x14ac:dyDescent="0.3">
      <c r="A45" s="89" t="s">
        <v>46</v>
      </c>
      <c r="B45" s="101">
        <v>11617</v>
      </c>
      <c r="C45" s="111">
        <v>268626199.52000028</v>
      </c>
      <c r="D45" s="102">
        <v>4641</v>
      </c>
      <c r="E45" s="117">
        <v>135142670.69</v>
      </c>
      <c r="F45" s="105">
        <v>16258</v>
      </c>
      <c r="G45" s="106">
        <v>403768870.21000028</v>
      </c>
    </row>
    <row r="46" spans="1:7" ht="15.6" x14ac:dyDescent="0.3">
      <c r="A46" s="89" t="s">
        <v>47</v>
      </c>
      <c r="B46" s="101">
        <v>11</v>
      </c>
      <c r="C46" s="111">
        <v>133001.19</v>
      </c>
      <c r="D46" s="102">
        <v>0</v>
      </c>
      <c r="E46" s="117">
        <v>0</v>
      </c>
      <c r="F46" s="105">
        <v>11</v>
      </c>
      <c r="G46" s="106">
        <v>133001.19</v>
      </c>
    </row>
    <row r="47" spans="1:7" ht="15.6" x14ac:dyDescent="0.3">
      <c r="A47" s="89" t="s">
        <v>48</v>
      </c>
      <c r="B47" s="101">
        <v>40518</v>
      </c>
      <c r="C47" s="111">
        <v>1097602309.1999984</v>
      </c>
      <c r="D47" s="102">
        <v>11589</v>
      </c>
      <c r="E47" s="117">
        <v>353455334.56000048</v>
      </c>
      <c r="F47" s="105">
        <v>52107</v>
      </c>
      <c r="G47" s="106">
        <v>1451057643.7599988</v>
      </c>
    </row>
    <row r="48" spans="1:7" ht="15.6" x14ac:dyDescent="0.3">
      <c r="A48" s="89" t="s">
        <v>49</v>
      </c>
      <c r="B48" s="101">
        <v>867</v>
      </c>
      <c r="C48" s="111">
        <v>9828234.2800000031</v>
      </c>
      <c r="D48" s="102">
        <v>2994</v>
      </c>
      <c r="E48" s="117">
        <v>111619721</v>
      </c>
      <c r="F48" s="105">
        <v>3861</v>
      </c>
      <c r="G48" s="106">
        <v>121447955.28</v>
      </c>
    </row>
    <row r="49" spans="1:7" ht="15.6" x14ac:dyDescent="0.3">
      <c r="A49" s="89" t="s">
        <v>50</v>
      </c>
      <c r="B49" s="101">
        <v>2328</v>
      </c>
      <c r="C49" s="111">
        <v>68582259.600000009</v>
      </c>
      <c r="D49" s="102">
        <v>1091</v>
      </c>
      <c r="E49" s="117">
        <v>32653060.800000004</v>
      </c>
      <c r="F49" s="105">
        <v>3419</v>
      </c>
      <c r="G49" s="106">
        <v>101235320.40000001</v>
      </c>
    </row>
    <row r="50" spans="1:7" ht="15.6" x14ac:dyDescent="0.3">
      <c r="A50" s="89" t="s">
        <v>51</v>
      </c>
      <c r="B50" s="101">
        <v>9757</v>
      </c>
      <c r="C50" s="111">
        <v>330259817.83999997</v>
      </c>
      <c r="D50" s="102">
        <v>3931</v>
      </c>
      <c r="E50" s="117">
        <v>145992058.56999996</v>
      </c>
      <c r="F50" s="105">
        <v>13688</v>
      </c>
      <c r="G50" s="106">
        <v>476251876.40999997</v>
      </c>
    </row>
    <row r="51" spans="1:7" ht="15.6" x14ac:dyDescent="0.3">
      <c r="A51" s="89" t="s">
        <v>52</v>
      </c>
      <c r="B51" s="101">
        <v>3678</v>
      </c>
      <c r="C51" s="111">
        <v>101014891.59999998</v>
      </c>
      <c r="D51" s="102">
        <v>804</v>
      </c>
      <c r="E51" s="117">
        <v>45524093.179999992</v>
      </c>
      <c r="F51" s="105">
        <v>4482</v>
      </c>
      <c r="G51" s="106">
        <v>146538984.77999997</v>
      </c>
    </row>
    <row r="52" spans="1:7" ht="15.6" x14ac:dyDescent="0.3">
      <c r="A52" s="89" t="s">
        <v>53</v>
      </c>
      <c r="B52" s="101">
        <v>13727</v>
      </c>
      <c r="C52" s="111">
        <v>500995799.71000028</v>
      </c>
      <c r="D52" s="102">
        <v>6963</v>
      </c>
      <c r="E52" s="117">
        <v>233932780.93999997</v>
      </c>
      <c r="F52" s="105">
        <v>20690</v>
      </c>
      <c r="G52" s="106">
        <v>734928580.65000021</v>
      </c>
    </row>
    <row r="53" spans="1:7" ht="15.6" x14ac:dyDescent="0.3">
      <c r="A53" s="89" t="s">
        <v>54</v>
      </c>
      <c r="B53" s="101">
        <v>44666</v>
      </c>
      <c r="C53" s="111">
        <v>1468435300.9099998</v>
      </c>
      <c r="D53" s="102">
        <v>15348</v>
      </c>
      <c r="E53" s="117">
        <v>758768197.93999946</v>
      </c>
      <c r="F53" s="105">
        <v>60014</v>
      </c>
      <c r="G53" s="106">
        <v>2227203498.8499994</v>
      </c>
    </row>
    <row r="54" spans="1:7" ht="15.6" x14ac:dyDescent="0.3">
      <c r="A54" s="89" t="s">
        <v>55</v>
      </c>
      <c r="B54" s="101">
        <v>6879</v>
      </c>
      <c r="C54" s="111">
        <v>150546964.63999993</v>
      </c>
      <c r="D54" s="102">
        <v>1721</v>
      </c>
      <c r="E54" s="117">
        <v>79545293</v>
      </c>
      <c r="F54" s="105">
        <v>8600</v>
      </c>
      <c r="G54" s="106">
        <v>230092257.63999993</v>
      </c>
    </row>
    <row r="55" spans="1:7" ht="15.6" x14ac:dyDescent="0.3">
      <c r="A55" s="89" t="s">
        <v>56</v>
      </c>
      <c r="B55" s="101">
        <v>1606</v>
      </c>
      <c r="C55" s="111">
        <v>53616389.599999987</v>
      </c>
      <c r="D55" s="102">
        <v>1954</v>
      </c>
      <c r="E55" s="117">
        <v>43290967.24000001</v>
      </c>
      <c r="F55" s="105">
        <v>3560</v>
      </c>
      <c r="G55" s="106">
        <v>96907356.840000004</v>
      </c>
    </row>
    <row r="56" spans="1:7" ht="15.6" x14ac:dyDescent="0.3">
      <c r="A56" s="89" t="s">
        <v>57</v>
      </c>
      <c r="B56" s="101">
        <v>74</v>
      </c>
      <c r="C56" s="111">
        <v>936632.37999999989</v>
      </c>
      <c r="D56" s="102">
        <v>2</v>
      </c>
      <c r="E56" s="117">
        <v>1601253.12</v>
      </c>
      <c r="F56" s="105">
        <v>76</v>
      </c>
      <c r="G56" s="106">
        <v>2537885.5</v>
      </c>
    </row>
    <row r="57" spans="1:7" ht="15.6" x14ac:dyDescent="0.3">
      <c r="A57" s="89" t="s">
        <v>58</v>
      </c>
      <c r="B57" s="101">
        <v>21811</v>
      </c>
      <c r="C57" s="111">
        <v>579209413.38000023</v>
      </c>
      <c r="D57" s="102">
        <v>4206</v>
      </c>
      <c r="E57" s="117">
        <v>154314538.62000006</v>
      </c>
      <c r="F57" s="105">
        <v>26017</v>
      </c>
      <c r="G57" s="106">
        <v>733523952.00000024</v>
      </c>
    </row>
    <row r="58" spans="1:7" ht="15.6" x14ac:dyDescent="0.3">
      <c r="A58" s="89" t="s">
        <v>59</v>
      </c>
      <c r="B58" s="101">
        <v>16263</v>
      </c>
      <c r="C58" s="111">
        <v>398211234.6099999</v>
      </c>
      <c r="D58" s="102">
        <v>9934</v>
      </c>
      <c r="E58" s="117">
        <v>282905158</v>
      </c>
      <c r="F58" s="105">
        <v>26197</v>
      </c>
      <c r="G58" s="106">
        <v>681116392.6099999</v>
      </c>
    </row>
    <row r="59" spans="1:7" ht="15.6" x14ac:dyDescent="0.3">
      <c r="A59" s="89" t="s">
        <v>60</v>
      </c>
      <c r="B59" s="101">
        <v>4149</v>
      </c>
      <c r="C59" s="111">
        <v>167903454.49999994</v>
      </c>
      <c r="D59" s="102">
        <v>1993</v>
      </c>
      <c r="E59" s="117">
        <v>89436513.819999978</v>
      </c>
      <c r="F59" s="105">
        <v>6142</v>
      </c>
      <c r="G59" s="106">
        <v>257339968.31999993</v>
      </c>
    </row>
    <row r="60" spans="1:7" ht="15.6" x14ac:dyDescent="0.3">
      <c r="A60" s="89" t="s">
        <v>61</v>
      </c>
      <c r="B60" s="101">
        <v>22486</v>
      </c>
      <c r="C60" s="111">
        <v>526439105.3300001</v>
      </c>
      <c r="D60" s="102">
        <v>6744</v>
      </c>
      <c r="E60" s="117">
        <v>224716852.68999991</v>
      </c>
      <c r="F60" s="105">
        <v>29230</v>
      </c>
      <c r="G60" s="106">
        <v>751155958.01999998</v>
      </c>
    </row>
    <row r="61" spans="1:7" ht="15.6" x14ac:dyDescent="0.3">
      <c r="A61" s="90" t="s">
        <v>62</v>
      </c>
      <c r="B61" s="112">
        <v>1035</v>
      </c>
      <c r="C61" s="113">
        <v>42177257.640000008</v>
      </c>
      <c r="D61" s="118">
        <v>288</v>
      </c>
      <c r="E61" s="119">
        <v>19829030.960000001</v>
      </c>
      <c r="F61" s="114">
        <v>1323</v>
      </c>
      <c r="G61" s="107">
        <v>62006288.600000009</v>
      </c>
    </row>
    <row r="62" spans="1:7" s="14" customFormat="1" ht="15.6" x14ac:dyDescent="0.3">
      <c r="A62" s="68" t="s">
        <v>79</v>
      </c>
      <c r="B62" s="86">
        <f>SUM(B3:B61)</f>
        <v>740232</v>
      </c>
      <c r="C62" s="87">
        <f t="shared" ref="C62:G62" si="0">SUM(C3:C61)</f>
        <v>21432531633.66</v>
      </c>
      <c r="D62" s="86">
        <f t="shared" si="0"/>
        <v>283858</v>
      </c>
      <c r="E62" s="87">
        <f t="shared" si="0"/>
        <v>10447939436.770002</v>
      </c>
      <c r="F62" s="88">
        <f t="shared" si="0"/>
        <v>1024090</v>
      </c>
      <c r="G62" s="87">
        <f t="shared" si="0"/>
        <v>31880471070.429985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February 2016&amp;R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tabSelected="1" view="pageLayout" zoomScale="75" zoomScaleNormal="100" zoomScalePageLayoutView="75" workbookViewId="0">
      <selection activeCell="N45" sqref="A1:N45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February 2016&amp;R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topLeftCell="B1" zoomScaleNormal="100" workbookViewId="0">
      <selection activeCell="H5" sqref="H5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9" customWidth="1"/>
    <col min="5" max="5" width="19.44140625" style="160" customWidth="1"/>
    <col min="6" max="6" width="14.44140625" style="20" customWidth="1"/>
    <col min="7" max="7" width="13.33203125" style="18" customWidth="1"/>
    <col min="8" max="8" width="10" style="82" customWidth="1"/>
    <col min="9" max="9" width="18" style="83" customWidth="1"/>
    <col min="10" max="10" width="9.5546875" style="82" customWidth="1"/>
    <col min="11" max="11" width="17.6640625" style="83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5" t="s">
        <v>82</v>
      </c>
      <c r="E2" s="108" t="s">
        <v>83</v>
      </c>
      <c r="F2" s="97" t="s">
        <v>80</v>
      </c>
      <c r="G2" s="35" t="s">
        <v>81</v>
      </c>
      <c r="H2" s="80" t="s">
        <v>84</v>
      </c>
      <c r="I2" s="93" t="s">
        <v>85</v>
      </c>
      <c r="J2" s="80" t="s">
        <v>86</v>
      </c>
      <c r="K2" s="81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6">
        <v>9890</v>
      </c>
      <c r="E3" s="156">
        <v>118614584.32000011</v>
      </c>
      <c r="F3" s="37" t="s">
        <v>74</v>
      </c>
      <c r="G3" s="34" t="s">
        <v>3</v>
      </c>
      <c r="H3" s="131">
        <v>1838</v>
      </c>
      <c r="I3" s="132">
        <v>38696267</v>
      </c>
      <c r="J3" s="133">
        <v>1179</v>
      </c>
      <c r="K3" s="134">
        <v>10098021</v>
      </c>
      <c r="L3" s="135">
        <v>3017</v>
      </c>
      <c r="M3" s="136">
        <v>48794288</v>
      </c>
      <c r="N3" s="135">
        <f t="shared" ref="N3:O70" si="0">+L3+D3</f>
        <v>12907</v>
      </c>
      <c r="O3" s="137">
        <f t="shared" si="0"/>
        <v>167408872.32000011</v>
      </c>
    </row>
    <row r="4" spans="1:15" x14ac:dyDescent="0.3">
      <c r="A4" s="45"/>
      <c r="B4" s="38" t="s">
        <v>70</v>
      </c>
      <c r="C4" s="27" t="s">
        <v>4</v>
      </c>
      <c r="D4" s="96">
        <v>8</v>
      </c>
      <c r="E4" s="156">
        <v>11076391.189999999</v>
      </c>
      <c r="F4" s="38" t="s">
        <v>74</v>
      </c>
      <c r="G4" s="27" t="s">
        <v>4</v>
      </c>
      <c r="H4" s="138">
        <v>2</v>
      </c>
      <c r="I4" s="139">
        <v>6719312</v>
      </c>
      <c r="J4" s="138">
        <v>3</v>
      </c>
      <c r="K4" s="140">
        <v>5346717</v>
      </c>
      <c r="L4" s="141">
        <v>5</v>
      </c>
      <c r="M4" s="142">
        <v>12066029</v>
      </c>
      <c r="N4" s="141">
        <f t="shared" si="0"/>
        <v>13</v>
      </c>
      <c r="O4" s="140">
        <f t="shared" si="0"/>
        <v>23142420.189999998</v>
      </c>
    </row>
    <row r="5" spans="1:15" x14ac:dyDescent="0.3">
      <c r="A5" s="45"/>
      <c r="B5" s="38" t="s">
        <v>72</v>
      </c>
      <c r="C5" s="27" t="s">
        <v>4</v>
      </c>
      <c r="D5" s="96">
        <v>242</v>
      </c>
      <c r="E5" s="156">
        <v>285542201.63999975</v>
      </c>
      <c r="F5" s="38" t="s">
        <v>72</v>
      </c>
      <c r="G5" s="27" t="s">
        <v>4</v>
      </c>
      <c r="H5" s="138">
        <v>86</v>
      </c>
      <c r="I5" s="139">
        <v>55805804</v>
      </c>
      <c r="J5" s="133">
        <v>150</v>
      </c>
      <c r="K5" s="140">
        <v>51483709</v>
      </c>
      <c r="L5" s="141">
        <v>236</v>
      </c>
      <c r="M5" s="142">
        <v>107289513</v>
      </c>
      <c r="N5" s="141">
        <f t="shared" si="0"/>
        <v>478</v>
      </c>
      <c r="O5" s="140">
        <f t="shared" si="0"/>
        <v>392831714.63999975</v>
      </c>
    </row>
    <row r="6" spans="1:15" x14ac:dyDescent="0.3">
      <c r="A6" s="46" t="s">
        <v>5</v>
      </c>
      <c r="B6" s="39"/>
      <c r="C6" s="29"/>
      <c r="D6" s="30">
        <v>10140</v>
      </c>
      <c r="E6" s="158">
        <v>415233177.14999986</v>
      </c>
      <c r="F6" s="39"/>
      <c r="G6" s="29"/>
      <c r="H6" s="125">
        <v>1926</v>
      </c>
      <c r="I6" s="126">
        <v>101221383</v>
      </c>
      <c r="J6" s="125">
        <v>1332</v>
      </c>
      <c r="K6" s="92">
        <v>66928447</v>
      </c>
      <c r="L6" s="42">
        <v>3258</v>
      </c>
      <c r="M6" s="143">
        <v>168149830</v>
      </c>
      <c r="N6" s="42">
        <f t="shared" si="0"/>
        <v>13398</v>
      </c>
      <c r="O6" s="92">
        <f t="shared" si="0"/>
        <v>583383007.14999986</v>
      </c>
    </row>
    <row r="7" spans="1:15" x14ac:dyDescent="0.3">
      <c r="A7" s="45" t="s">
        <v>6</v>
      </c>
      <c r="B7" s="38" t="s">
        <v>70</v>
      </c>
      <c r="C7" s="27" t="s">
        <v>3</v>
      </c>
      <c r="D7" s="96">
        <v>657</v>
      </c>
      <c r="E7" s="156">
        <v>7699002.2599999988</v>
      </c>
      <c r="F7" s="38" t="s">
        <v>74</v>
      </c>
      <c r="G7" s="27" t="s">
        <v>3</v>
      </c>
      <c r="H7" s="133">
        <v>735</v>
      </c>
      <c r="I7" s="144">
        <v>15576252</v>
      </c>
      <c r="J7" s="133">
        <v>717</v>
      </c>
      <c r="K7" s="145">
        <v>7042251</v>
      </c>
      <c r="L7" s="141">
        <v>1452</v>
      </c>
      <c r="M7" s="142">
        <v>22618503</v>
      </c>
      <c r="N7" s="141">
        <f t="shared" si="0"/>
        <v>2109</v>
      </c>
      <c r="O7" s="140">
        <f t="shared" si="0"/>
        <v>30317505.259999998</v>
      </c>
    </row>
    <row r="8" spans="1:15" x14ac:dyDescent="0.3">
      <c r="A8" s="45"/>
      <c r="B8" s="38" t="s">
        <v>70</v>
      </c>
      <c r="C8" s="27" t="s">
        <v>4</v>
      </c>
      <c r="D8" s="28">
        <v>1</v>
      </c>
      <c r="E8" s="157">
        <v>322816.61</v>
      </c>
      <c r="F8" s="38" t="s">
        <v>74</v>
      </c>
      <c r="G8" s="27" t="s">
        <v>4</v>
      </c>
      <c r="H8" s="138">
        <v>0</v>
      </c>
      <c r="I8" s="139">
        <v>-428031</v>
      </c>
      <c r="J8" s="138">
        <v>4</v>
      </c>
      <c r="K8" s="140">
        <v>1217460</v>
      </c>
      <c r="L8" s="141">
        <v>4</v>
      </c>
      <c r="M8" s="142">
        <v>789429</v>
      </c>
      <c r="N8" s="141">
        <f t="shared" si="0"/>
        <v>5</v>
      </c>
      <c r="O8" s="140">
        <f t="shared" si="0"/>
        <v>1112245.6099999999</v>
      </c>
    </row>
    <row r="9" spans="1:15" x14ac:dyDescent="0.3">
      <c r="A9" s="45"/>
      <c r="B9" s="38" t="s">
        <v>72</v>
      </c>
      <c r="C9" s="27" t="s">
        <v>4</v>
      </c>
      <c r="D9" s="96">
        <v>34</v>
      </c>
      <c r="E9" s="156">
        <v>16649156.630000006</v>
      </c>
      <c r="F9" s="38" t="s">
        <v>72</v>
      </c>
      <c r="G9" s="27" t="s">
        <v>4</v>
      </c>
      <c r="H9" s="138">
        <v>21</v>
      </c>
      <c r="I9" s="139">
        <v>13199650</v>
      </c>
      <c r="J9" s="138">
        <v>25</v>
      </c>
      <c r="K9" s="140">
        <v>9506642</v>
      </c>
      <c r="L9" s="141">
        <v>46</v>
      </c>
      <c r="M9" s="142">
        <v>22706292</v>
      </c>
      <c r="N9" s="141">
        <f t="shared" si="0"/>
        <v>80</v>
      </c>
      <c r="O9" s="140">
        <f t="shared" si="0"/>
        <v>39355448.63000001</v>
      </c>
    </row>
    <row r="10" spans="1:15" x14ac:dyDescent="0.3">
      <c r="A10" s="46" t="s">
        <v>6</v>
      </c>
      <c r="B10" s="39"/>
      <c r="C10" s="29"/>
      <c r="D10" s="30">
        <v>692</v>
      </c>
      <c r="E10" s="158">
        <v>24670975.500000007</v>
      </c>
      <c r="F10" s="39"/>
      <c r="G10" s="29"/>
      <c r="H10" s="125">
        <v>756</v>
      </c>
      <c r="I10" s="126">
        <v>28347871</v>
      </c>
      <c r="J10" s="125">
        <v>746</v>
      </c>
      <c r="K10" s="92">
        <v>17766353</v>
      </c>
      <c r="L10" s="42">
        <v>1502</v>
      </c>
      <c r="M10" s="143">
        <v>46114224</v>
      </c>
      <c r="N10" s="42">
        <f t="shared" si="0"/>
        <v>2194</v>
      </c>
      <c r="O10" s="92">
        <f t="shared" si="0"/>
        <v>70785199.5</v>
      </c>
    </row>
    <row r="11" spans="1:15" s="168" customFormat="1" x14ac:dyDescent="0.3">
      <c r="A11" s="47" t="s">
        <v>107</v>
      </c>
      <c r="B11" s="169" t="s">
        <v>70</v>
      </c>
      <c r="C11" s="170" t="s">
        <v>3</v>
      </c>
      <c r="D11" s="96">
        <v>0</v>
      </c>
      <c r="E11" s="171">
        <v>0</v>
      </c>
      <c r="F11" s="169" t="s">
        <v>74</v>
      </c>
      <c r="G11" s="170" t="s">
        <v>3</v>
      </c>
      <c r="H11" s="131">
        <v>0</v>
      </c>
      <c r="I11" s="132">
        <v>0</v>
      </c>
      <c r="J11" s="133">
        <v>0</v>
      </c>
      <c r="K11" s="145">
        <v>0</v>
      </c>
      <c r="L11" s="172">
        <v>0</v>
      </c>
      <c r="M11" s="173">
        <v>0</v>
      </c>
      <c r="N11" s="135">
        <f t="shared" ref="N11:N14" si="1">+L11+D11</f>
        <v>0</v>
      </c>
      <c r="O11" s="137">
        <f t="shared" ref="O11:O14" si="2">+M11+E11</f>
        <v>0</v>
      </c>
    </row>
    <row r="12" spans="1:15" s="168" customFormat="1" x14ac:dyDescent="0.3">
      <c r="A12" s="48"/>
      <c r="B12" s="169" t="s">
        <v>70</v>
      </c>
      <c r="C12" s="170" t="s">
        <v>4</v>
      </c>
      <c r="D12" s="96">
        <v>0</v>
      </c>
      <c r="E12" s="171">
        <v>0</v>
      </c>
      <c r="F12" s="169" t="s">
        <v>74</v>
      </c>
      <c r="G12" s="170" t="s">
        <v>4</v>
      </c>
      <c r="H12" s="138">
        <v>1</v>
      </c>
      <c r="I12" s="139">
        <v>2950981.06</v>
      </c>
      <c r="J12" s="138">
        <v>0</v>
      </c>
      <c r="K12" s="140">
        <v>0</v>
      </c>
      <c r="L12" s="172">
        <v>1</v>
      </c>
      <c r="M12" s="173">
        <v>2950981.06</v>
      </c>
      <c r="N12" s="141">
        <f t="shared" si="1"/>
        <v>1</v>
      </c>
      <c r="O12" s="140">
        <f t="shared" si="2"/>
        <v>2950981.06</v>
      </c>
    </row>
    <row r="13" spans="1:15" s="168" customFormat="1" x14ac:dyDescent="0.3">
      <c r="A13" s="48"/>
      <c r="B13" s="169" t="s">
        <v>72</v>
      </c>
      <c r="C13" s="170" t="s">
        <v>4</v>
      </c>
      <c r="D13" s="96">
        <v>0</v>
      </c>
      <c r="E13" s="171">
        <v>0</v>
      </c>
      <c r="F13" s="169" t="s">
        <v>72</v>
      </c>
      <c r="G13" s="170" t="s">
        <v>4</v>
      </c>
      <c r="H13" s="138">
        <v>0</v>
      </c>
      <c r="I13" s="139">
        <v>0</v>
      </c>
      <c r="J13" s="133">
        <v>0</v>
      </c>
      <c r="K13" s="140">
        <v>0</v>
      </c>
      <c r="L13" s="172">
        <v>0</v>
      </c>
      <c r="M13" s="173">
        <v>0</v>
      </c>
      <c r="N13" s="141">
        <f t="shared" si="1"/>
        <v>0</v>
      </c>
      <c r="O13" s="140">
        <f t="shared" si="2"/>
        <v>0</v>
      </c>
    </row>
    <row r="14" spans="1:15" x14ac:dyDescent="0.3">
      <c r="A14" s="46" t="s">
        <v>107</v>
      </c>
      <c r="B14" s="39"/>
      <c r="C14" s="29"/>
      <c r="D14" s="167">
        <v>0</v>
      </c>
      <c r="E14" s="158">
        <v>0</v>
      </c>
      <c r="F14" s="39"/>
      <c r="G14" s="29"/>
      <c r="H14" s="175">
        <v>1</v>
      </c>
      <c r="I14" s="176">
        <v>2950981.06</v>
      </c>
      <c r="J14" s="177">
        <v>0</v>
      </c>
      <c r="K14" s="158">
        <v>0</v>
      </c>
      <c r="L14" s="42">
        <v>1</v>
      </c>
      <c r="M14" s="143">
        <v>2950981.06</v>
      </c>
      <c r="N14" s="42">
        <f t="shared" si="1"/>
        <v>1</v>
      </c>
      <c r="O14" s="92">
        <f t="shared" si="2"/>
        <v>2950981.06</v>
      </c>
    </row>
    <row r="15" spans="1:15" x14ac:dyDescent="0.3">
      <c r="A15" s="45" t="s">
        <v>7</v>
      </c>
      <c r="B15" s="38" t="s">
        <v>70</v>
      </c>
      <c r="C15" s="27" t="s">
        <v>3</v>
      </c>
      <c r="D15" s="96">
        <v>12028</v>
      </c>
      <c r="E15" s="156">
        <v>140412443.41999999</v>
      </c>
      <c r="F15" s="38" t="s">
        <v>74</v>
      </c>
      <c r="G15" s="27" t="s">
        <v>3</v>
      </c>
      <c r="H15" s="133">
        <v>3187</v>
      </c>
      <c r="I15" s="144">
        <v>67482928</v>
      </c>
      <c r="J15" s="133">
        <v>1273</v>
      </c>
      <c r="K15" s="145">
        <v>11323422</v>
      </c>
      <c r="L15" s="141">
        <v>4460</v>
      </c>
      <c r="M15" s="142">
        <v>78806350</v>
      </c>
      <c r="N15" s="141">
        <f t="shared" si="0"/>
        <v>16488</v>
      </c>
      <c r="O15" s="140">
        <f t="shared" si="0"/>
        <v>219218793.41999999</v>
      </c>
    </row>
    <row r="16" spans="1:15" x14ac:dyDescent="0.3">
      <c r="A16" s="45"/>
      <c r="B16" s="38" t="s">
        <v>70</v>
      </c>
      <c r="C16" s="27" t="s">
        <v>4</v>
      </c>
      <c r="D16" s="28">
        <v>2</v>
      </c>
      <c r="E16" s="157">
        <v>1976687.98</v>
      </c>
      <c r="F16" s="38" t="s">
        <v>74</v>
      </c>
      <c r="G16" s="27" t="s">
        <v>4</v>
      </c>
      <c r="H16" s="138">
        <v>2</v>
      </c>
      <c r="I16" s="139">
        <v>4582604.9799999995</v>
      </c>
      <c r="J16" s="138">
        <v>3</v>
      </c>
      <c r="K16" s="140">
        <v>4376927.34</v>
      </c>
      <c r="L16" s="141">
        <v>5</v>
      </c>
      <c r="M16" s="142">
        <v>8959532.3200000003</v>
      </c>
      <c r="N16" s="141">
        <f t="shared" si="0"/>
        <v>7</v>
      </c>
      <c r="O16" s="140">
        <f t="shared" si="0"/>
        <v>10936220.300000001</v>
      </c>
    </row>
    <row r="17" spans="1:15" x14ac:dyDescent="0.3">
      <c r="A17" s="45"/>
      <c r="B17" s="38" t="s">
        <v>72</v>
      </c>
      <c r="C17" s="27" t="s">
        <v>4</v>
      </c>
      <c r="D17" s="96">
        <v>177</v>
      </c>
      <c r="E17" s="156">
        <v>206213821.17999974</v>
      </c>
      <c r="F17" s="38" t="s">
        <v>72</v>
      </c>
      <c r="G17" s="27" t="s">
        <v>4</v>
      </c>
      <c r="H17" s="133">
        <v>70</v>
      </c>
      <c r="I17" s="144">
        <v>75551186.809999973</v>
      </c>
      <c r="J17" s="133">
        <v>113</v>
      </c>
      <c r="K17" s="145">
        <v>82792193.890000001</v>
      </c>
      <c r="L17" s="141">
        <v>183</v>
      </c>
      <c r="M17" s="142">
        <v>158343380.69999999</v>
      </c>
      <c r="N17" s="141">
        <f t="shared" si="0"/>
        <v>360</v>
      </c>
      <c r="O17" s="140">
        <f t="shared" si="0"/>
        <v>364557201.87999976</v>
      </c>
    </row>
    <row r="18" spans="1:15" x14ac:dyDescent="0.3">
      <c r="A18" s="46" t="s">
        <v>7</v>
      </c>
      <c r="B18" s="39"/>
      <c r="C18" s="29"/>
      <c r="D18" s="30">
        <v>12207</v>
      </c>
      <c r="E18" s="158">
        <v>348602952.57999969</v>
      </c>
      <c r="F18" s="39"/>
      <c r="G18" s="29"/>
      <c r="H18" s="125">
        <v>3259</v>
      </c>
      <c r="I18" s="126">
        <v>147616719.78999996</v>
      </c>
      <c r="J18" s="125">
        <v>1389</v>
      </c>
      <c r="K18" s="92">
        <v>98492543.230000004</v>
      </c>
      <c r="L18" s="42">
        <v>4648</v>
      </c>
      <c r="M18" s="143">
        <v>246109263.01999998</v>
      </c>
      <c r="N18" s="42">
        <f t="shared" si="0"/>
        <v>16855</v>
      </c>
      <c r="O18" s="92">
        <f t="shared" si="0"/>
        <v>594712215.59999967</v>
      </c>
    </row>
    <row r="19" spans="1:15" x14ac:dyDescent="0.3">
      <c r="A19" s="45" t="s">
        <v>8</v>
      </c>
      <c r="B19" s="38" t="s">
        <v>70</v>
      </c>
      <c r="C19" s="27" t="s">
        <v>3</v>
      </c>
      <c r="D19" s="96">
        <v>5304</v>
      </c>
      <c r="E19" s="156">
        <v>62765674.170000024</v>
      </c>
      <c r="F19" s="38" t="s">
        <v>74</v>
      </c>
      <c r="G19" s="27" t="s">
        <v>3</v>
      </c>
      <c r="H19" s="133">
        <v>1433</v>
      </c>
      <c r="I19" s="144">
        <v>30323756</v>
      </c>
      <c r="J19" s="133">
        <v>1245</v>
      </c>
      <c r="K19" s="145">
        <v>11231343</v>
      </c>
      <c r="L19" s="141">
        <v>2678</v>
      </c>
      <c r="M19" s="142">
        <v>41555099</v>
      </c>
      <c r="N19" s="141">
        <f t="shared" si="0"/>
        <v>7982</v>
      </c>
      <c r="O19" s="140">
        <f t="shared" si="0"/>
        <v>104320773.17000002</v>
      </c>
    </row>
    <row r="20" spans="1:15" x14ac:dyDescent="0.3">
      <c r="A20" s="45"/>
      <c r="B20" s="38" t="s">
        <v>70</v>
      </c>
      <c r="C20" s="27" t="s">
        <v>4</v>
      </c>
      <c r="D20" s="96">
        <v>11</v>
      </c>
      <c r="E20" s="156">
        <v>15183761.259999998</v>
      </c>
      <c r="F20" s="38" t="s">
        <v>74</v>
      </c>
      <c r="G20" s="27" t="s">
        <v>4</v>
      </c>
      <c r="H20" s="138">
        <v>2</v>
      </c>
      <c r="I20" s="139">
        <v>2886695.67</v>
      </c>
      <c r="J20" s="138">
        <v>2</v>
      </c>
      <c r="K20" s="140">
        <v>2444957.5300000003</v>
      </c>
      <c r="L20" s="141">
        <v>4</v>
      </c>
      <c r="M20" s="142">
        <v>5331653.2</v>
      </c>
      <c r="N20" s="141">
        <f t="shared" si="0"/>
        <v>15</v>
      </c>
      <c r="O20" s="140">
        <f t="shared" si="0"/>
        <v>20515414.459999997</v>
      </c>
    </row>
    <row r="21" spans="1:15" x14ac:dyDescent="0.3">
      <c r="A21" s="45"/>
      <c r="B21" s="38" t="s">
        <v>72</v>
      </c>
      <c r="C21" s="27" t="s">
        <v>4</v>
      </c>
      <c r="D21" s="96">
        <v>189</v>
      </c>
      <c r="E21" s="156">
        <v>177464024.48999998</v>
      </c>
      <c r="F21" s="38" t="s">
        <v>72</v>
      </c>
      <c r="G21" s="27" t="s">
        <v>4</v>
      </c>
      <c r="H21" s="138">
        <v>47</v>
      </c>
      <c r="I21" s="139">
        <v>15278858.84</v>
      </c>
      <c r="J21" s="138">
        <v>132</v>
      </c>
      <c r="K21" s="140">
        <v>30867449.889999993</v>
      </c>
      <c r="L21" s="141">
        <v>179</v>
      </c>
      <c r="M21" s="142">
        <v>46146308.729999989</v>
      </c>
      <c r="N21" s="141">
        <f t="shared" si="0"/>
        <v>368</v>
      </c>
      <c r="O21" s="140">
        <f t="shared" si="0"/>
        <v>223610333.21999997</v>
      </c>
    </row>
    <row r="22" spans="1:15" x14ac:dyDescent="0.3">
      <c r="A22" s="46" t="s">
        <v>8</v>
      </c>
      <c r="B22" s="39"/>
      <c r="C22" s="29"/>
      <c r="D22" s="30">
        <v>5504</v>
      </c>
      <c r="E22" s="158">
        <v>255413459.92000002</v>
      </c>
      <c r="F22" s="39"/>
      <c r="G22" s="29"/>
      <c r="H22" s="125">
        <v>1482</v>
      </c>
      <c r="I22" s="126">
        <v>48489310.510000005</v>
      </c>
      <c r="J22" s="125">
        <v>1379</v>
      </c>
      <c r="K22" s="92">
        <v>44543750.419999994</v>
      </c>
      <c r="L22" s="42">
        <v>2861</v>
      </c>
      <c r="M22" s="143">
        <v>93033060.929999992</v>
      </c>
      <c r="N22" s="42">
        <f t="shared" si="0"/>
        <v>8365</v>
      </c>
      <c r="O22" s="92">
        <f t="shared" si="0"/>
        <v>348446520.85000002</v>
      </c>
    </row>
    <row r="23" spans="1:15" x14ac:dyDescent="0.3">
      <c r="A23" s="45" t="s">
        <v>9</v>
      </c>
      <c r="B23" s="38" t="s">
        <v>70</v>
      </c>
      <c r="C23" s="27" t="s">
        <v>3</v>
      </c>
      <c r="D23" s="96">
        <v>55332</v>
      </c>
      <c r="E23" s="156">
        <v>634281400.09999943</v>
      </c>
      <c r="F23" s="38" t="s">
        <v>74</v>
      </c>
      <c r="G23" s="27" t="s">
        <v>3</v>
      </c>
      <c r="H23" s="133">
        <v>17960</v>
      </c>
      <c r="I23" s="144">
        <v>380027963.29999977</v>
      </c>
      <c r="J23" s="133">
        <v>10534</v>
      </c>
      <c r="K23" s="145">
        <v>93420667.080000177</v>
      </c>
      <c r="L23" s="141">
        <v>28494</v>
      </c>
      <c r="M23" s="142">
        <v>473448630.37999994</v>
      </c>
      <c r="N23" s="141">
        <f t="shared" si="0"/>
        <v>83826</v>
      </c>
      <c r="O23" s="140">
        <f t="shared" si="0"/>
        <v>1107730030.4799993</v>
      </c>
    </row>
    <row r="24" spans="1:15" x14ac:dyDescent="0.3">
      <c r="A24" s="45"/>
      <c r="B24" s="38" t="s">
        <v>70</v>
      </c>
      <c r="C24" s="27" t="s">
        <v>4</v>
      </c>
      <c r="D24" s="96">
        <v>135</v>
      </c>
      <c r="E24" s="156">
        <v>167517530.66000006</v>
      </c>
      <c r="F24" s="38" t="s">
        <v>74</v>
      </c>
      <c r="G24" s="27" t="s">
        <v>4</v>
      </c>
      <c r="H24" s="31">
        <v>14</v>
      </c>
      <c r="I24" s="139">
        <v>30767917.120000005</v>
      </c>
      <c r="J24" s="138">
        <v>16</v>
      </c>
      <c r="K24" s="140">
        <v>28272211.90000001</v>
      </c>
      <c r="L24" s="141">
        <v>30</v>
      </c>
      <c r="M24" s="142">
        <v>59040129.020000011</v>
      </c>
      <c r="N24" s="141">
        <f t="shared" si="0"/>
        <v>165</v>
      </c>
      <c r="O24" s="140">
        <f t="shared" si="0"/>
        <v>226557659.68000007</v>
      </c>
    </row>
    <row r="25" spans="1:15" x14ac:dyDescent="0.3">
      <c r="A25" s="45"/>
      <c r="B25" s="38" t="s">
        <v>72</v>
      </c>
      <c r="C25" s="27" t="s">
        <v>4</v>
      </c>
      <c r="D25" s="96">
        <v>675</v>
      </c>
      <c r="E25" s="156">
        <v>771894441.56000078</v>
      </c>
      <c r="F25" s="38" t="s">
        <v>72</v>
      </c>
      <c r="G25" s="27" t="s">
        <v>4</v>
      </c>
      <c r="H25" s="133">
        <v>244</v>
      </c>
      <c r="I25" s="144">
        <v>358826093.97000015</v>
      </c>
      <c r="J25" s="133">
        <v>474</v>
      </c>
      <c r="K25" s="145">
        <v>268959335.15000021</v>
      </c>
      <c r="L25" s="141">
        <v>718</v>
      </c>
      <c r="M25" s="142">
        <v>627785429.12000036</v>
      </c>
      <c r="N25" s="141">
        <f t="shared" si="0"/>
        <v>1393</v>
      </c>
      <c r="O25" s="140">
        <f t="shared" si="0"/>
        <v>1399679870.6800013</v>
      </c>
    </row>
    <row r="26" spans="1:15" x14ac:dyDescent="0.3">
      <c r="A26" s="46" t="s">
        <v>9</v>
      </c>
      <c r="B26" s="39"/>
      <c r="C26" s="29"/>
      <c r="D26" s="30">
        <v>56142</v>
      </c>
      <c r="E26" s="158">
        <v>1573693372.3200002</v>
      </c>
      <c r="F26" s="39"/>
      <c r="G26" s="29"/>
      <c r="H26" s="125">
        <v>18218</v>
      </c>
      <c r="I26" s="126">
        <v>769621974.38999987</v>
      </c>
      <c r="J26" s="125">
        <v>11024</v>
      </c>
      <c r="K26" s="92">
        <v>390652214.13000041</v>
      </c>
      <c r="L26" s="42">
        <v>29242</v>
      </c>
      <c r="M26" s="143">
        <v>1160274188.5200005</v>
      </c>
      <c r="N26" s="42">
        <f t="shared" si="0"/>
        <v>85384</v>
      </c>
      <c r="O26" s="92">
        <f t="shared" si="0"/>
        <v>2733967560.8400006</v>
      </c>
    </row>
    <row r="27" spans="1:15" x14ac:dyDescent="0.3">
      <c r="A27" s="45" t="s">
        <v>10</v>
      </c>
      <c r="B27" s="38" t="s">
        <v>70</v>
      </c>
      <c r="C27" s="27" t="s">
        <v>3</v>
      </c>
      <c r="D27" s="96">
        <v>11630</v>
      </c>
      <c r="E27" s="156">
        <v>132276694.91999996</v>
      </c>
      <c r="F27" s="38" t="s">
        <v>74</v>
      </c>
      <c r="G27" s="27" t="s">
        <v>3</v>
      </c>
      <c r="H27" s="133">
        <v>2622</v>
      </c>
      <c r="I27" s="144">
        <v>55207524</v>
      </c>
      <c r="J27" s="133">
        <v>1585</v>
      </c>
      <c r="K27" s="145">
        <v>13692100</v>
      </c>
      <c r="L27" s="141">
        <v>4207</v>
      </c>
      <c r="M27" s="142">
        <v>68899624</v>
      </c>
      <c r="N27" s="141">
        <f t="shared" si="0"/>
        <v>15837</v>
      </c>
      <c r="O27" s="140">
        <f t="shared" si="0"/>
        <v>201176318.91999996</v>
      </c>
    </row>
    <row r="28" spans="1:15" x14ac:dyDescent="0.3">
      <c r="A28" s="45"/>
      <c r="B28" s="38" t="s">
        <v>70</v>
      </c>
      <c r="C28" s="27" t="s">
        <v>4</v>
      </c>
      <c r="D28" s="96">
        <v>15</v>
      </c>
      <c r="E28" s="156">
        <v>14220525.779999999</v>
      </c>
      <c r="F28" s="38" t="s">
        <v>74</v>
      </c>
      <c r="G28" s="27" t="s">
        <v>4</v>
      </c>
      <c r="H28" s="138">
        <v>1</v>
      </c>
      <c r="I28" s="144">
        <v>2623894</v>
      </c>
      <c r="J28" s="138">
        <v>2</v>
      </c>
      <c r="K28" s="140">
        <v>2623894</v>
      </c>
      <c r="L28" s="141">
        <v>3</v>
      </c>
      <c r="M28" s="142">
        <v>5247788</v>
      </c>
      <c r="N28" s="141">
        <f t="shared" si="0"/>
        <v>18</v>
      </c>
      <c r="O28" s="140">
        <f t="shared" si="0"/>
        <v>19468313.780000001</v>
      </c>
    </row>
    <row r="29" spans="1:15" x14ac:dyDescent="0.3">
      <c r="A29" s="45"/>
      <c r="B29" s="38" t="s">
        <v>72</v>
      </c>
      <c r="C29" s="27" t="s">
        <v>4</v>
      </c>
      <c r="D29" s="96">
        <v>200</v>
      </c>
      <c r="E29" s="156">
        <v>148563363.56000003</v>
      </c>
      <c r="F29" s="38" t="s">
        <v>72</v>
      </c>
      <c r="G29" s="27" t="s">
        <v>4</v>
      </c>
      <c r="H29" s="133">
        <v>45</v>
      </c>
      <c r="I29" s="144">
        <v>22214315</v>
      </c>
      <c r="J29" s="138">
        <v>122</v>
      </c>
      <c r="K29" s="140">
        <v>45414663</v>
      </c>
      <c r="L29" s="141">
        <v>167</v>
      </c>
      <c r="M29" s="142">
        <v>67628978</v>
      </c>
      <c r="N29" s="141">
        <f t="shared" si="0"/>
        <v>367</v>
      </c>
      <c r="O29" s="140">
        <f t="shared" si="0"/>
        <v>216192341.56000003</v>
      </c>
    </row>
    <row r="30" spans="1:15" x14ac:dyDescent="0.3">
      <c r="A30" s="46" t="s">
        <v>10</v>
      </c>
      <c r="B30" s="39"/>
      <c r="C30" s="29"/>
      <c r="D30" s="30">
        <v>11845</v>
      </c>
      <c r="E30" s="158">
        <v>295060584.25999999</v>
      </c>
      <c r="F30" s="39"/>
      <c r="G30" s="29"/>
      <c r="H30" s="125">
        <v>2668</v>
      </c>
      <c r="I30" s="126">
        <v>80045733</v>
      </c>
      <c r="J30" s="125">
        <v>1709</v>
      </c>
      <c r="K30" s="92">
        <v>61730657</v>
      </c>
      <c r="L30" s="42">
        <v>4377</v>
      </c>
      <c r="M30" s="143">
        <v>141776390</v>
      </c>
      <c r="N30" s="42">
        <f t="shared" si="0"/>
        <v>16222</v>
      </c>
      <c r="O30" s="92">
        <f t="shared" si="0"/>
        <v>436836974.25999999</v>
      </c>
    </row>
    <row r="31" spans="1:15" x14ac:dyDescent="0.3">
      <c r="A31" s="45" t="s">
        <v>11</v>
      </c>
      <c r="B31" s="38" t="s">
        <v>70</v>
      </c>
      <c r="C31" s="27" t="s">
        <v>3</v>
      </c>
      <c r="D31" s="96">
        <v>9749</v>
      </c>
      <c r="E31" s="156">
        <v>116248291.97999987</v>
      </c>
      <c r="F31" s="38" t="s">
        <v>74</v>
      </c>
      <c r="G31" s="27" t="s">
        <v>3</v>
      </c>
      <c r="H31" s="133">
        <v>2085</v>
      </c>
      <c r="I31" s="144">
        <v>43682944</v>
      </c>
      <c r="J31" s="133">
        <v>896</v>
      </c>
      <c r="K31" s="145">
        <v>8100523</v>
      </c>
      <c r="L31" s="141">
        <v>2981</v>
      </c>
      <c r="M31" s="142">
        <v>51783467</v>
      </c>
      <c r="N31" s="141">
        <f t="shared" si="0"/>
        <v>12730</v>
      </c>
      <c r="O31" s="140">
        <f t="shared" si="0"/>
        <v>168031758.97999987</v>
      </c>
    </row>
    <row r="32" spans="1:15" x14ac:dyDescent="0.3">
      <c r="A32" s="45"/>
      <c r="B32" s="38" t="s">
        <v>70</v>
      </c>
      <c r="C32" s="27" t="s">
        <v>4</v>
      </c>
      <c r="D32" s="96">
        <v>3</v>
      </c>
      <c r="E32" s="156">
        <v>2405524</v>
      </c>
      <c r="F32" s="38" t="s">
        <v>74</v>
      </c>
      <c r="G32" s="27" t="s">
        <v>4</v>
      </c>
      <c r="H32" s="138">
        <v>1</v>
      </c>
      <c r="I32" s="139">
        <v>2129616.96</v>
      </c>
      <c r="J32" s="138">
        <v>0</v>
      </c>
      <c r="K32" s="140">
        <v>0</v>
      </c>
      <c r="L32" s="141">
        <v>1</v>
      </c>
      <c r="M32" s="142">
        <v>2129616.96</v>
      </c>
      <c r="N32" s="141">
        <f t="shared" si="0"/>
        <v>4</v>
      </c>
      <c r="O32" s="140">
        <f t="shared" si="0"/>
        <v>4535140.96</v>
      </c>
    </row>
    <row r="33" spans="1:15" x14ac:dyDescent="0.3">
      <c r="A33" s="45"/>
      <c r="B33" s="38" t="s">
        <v>72</v>
      </c>
      <c r="C33" s="27" t="s">
        <v>4</v>
      </c>
      <c r="D33" s="96">
        <v>73</v>
      </c>
      <c r="E33" s="156">
        <v>123676790.97</v>
      </c>
      <c r="F33" s="38" t="s">
        <v>72</v>
      </c>
      <c r="G33" s="27" t="s">
        <v>4</v>
      </c>
      <c r="H33" s="138">
        <v>18</v>
      </c>
      <c r="I33" s="139">
        <v>15184969.77</v>
      </c>
      <c r="J33" s="133">
        <v>52</v>
      </c>
      <c r="K33" s="145">
        <v>23455528.210000001</v>
      </c>
      <c r="L33" s="141">
        <v>70</v>
      </c>
      <c r="M33" s="142">
        <v>38640497.980000004</v>
      </c>
      <c r="N33" s="141">
        <f t="shared" si="0"/>
        <v>143</v>
      </c>
      <c r="O33" s="140">
        <f t="shared" si="0"/>
        <v>162317288.94999999</v>
      </c>
    </row>
    <row r="34" spans="1:15" x14ac:dyDescent="0.3">
      <c r="A34" s="46" t="s">
        <v>11</v>
      </c>
      <c r="B34" s="39"/>
      <c r="C34" s="29"/>
      <c r="D34" s="30">
        <v>9825</v>
      </c>
      <c r="E34" s="158">
        <v>242330606.94999987</v>
      </c>
      <c r="F34" s="39"/>
      <c r="G34" s="29"/>
      <c r="H34" s="125">
        <v>2104</v>
      </c>
      <c r="I34" s="126">
        <v>60997530.730000004</v>
      </c>
      <c r="J34" s="125">
        <v>948</v>
      </c>
      <c r="K34" s="92">
        <v>31556051.210000001</v>
      </c>
      <c r="L34" s="42">
        <v>3052</v>
      </c>
      <c r="M34" s="143">
        <v>92553581.939999998</v>
      </c>
      <c r="N34" s="42">
        <f t="shared" si="0"/>
        <v>12877</v>
      </c>
      <c r="O34" s="92">
        <f t="shared" si="0"/>
        <v>334884188.88999987</v>
      </c>
    </row>
    <row r="35" spans="1:15" x14ac:dyDescent="0.3">
      <c r="A35" s="45" t="s">
        <v>12</v>
      </c>
      <c r="B35" s="38" t="s">
        <v>70</v>
      </c>
      <c r="C35" s="27" t="s">
        <v>3</v>
      </c>
      <c r="D35" s="96">
        <v>2742</v>
      </c>
      <c r="E35" s="156">
        <v>32126767.680000011</v>
      </c>
      <c r="F35" s="38" t="s">
        <v>74</v>
      </c>
      <c r="G35" s="27" t="s">
        <v>3</v>
      </c>
      <c r="H35" s="133">
        <v>608</v>
      </c>
      <c r="I35" s="144">
        <v>12891668</v>
      </c>
      <c r="J35" s="133">
        <v>764</v>
      </c>
      <c r="K35" s="145">
        <v>6771667</v>
      </c>
      <c r="L35" s="141">
        <v>1372</v>
      </c>
      <c r="M35" s="142">
        <v>19663335</v>
      </c>
      <c r="N35" s="141">
        <f t="shared" si="0"/>
        <v>4114</v>
      </c>
      <c r="O35" s="140">
        <f t="shared" si="0"/>
        <v>51790102.680000007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7">
        <v>0</v>
      </c>
      <c r="F36" s="38" t="s">
        <v>74</v>
      </c>
      <c r="G36" s="27" t="s">
        <v>4</v>
      </c>
      <c r="H36" s="138">
        <v>1</v>
      </c>
      <c r="I36" s="139">
        <v>2135844.5699999998</v>
      </c>
      <c r="J36" s="133">
        <v>2</v>
      </c>
      <c r="K36" s="145">
        <v>2186280.84</v>
      </c>
      <c r="L36" s="141">
        <v>3</v>
      </c>
      <c r="M36" s="142">
        <v>4322125.41</v>
      </c>
      <c r="N36" s="141">
        <f t="shared" si="0"/>
        <v>3</v>
      </c>
      <c r="O36" s="140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6">
        <v>11</v>
      </c>
      <c r="E37" s="156">
        <v>18699822.750000004</v>
      </c>
      <c r="F37" s="38" t="s">
        <v>72</v>
      </c>
      <c r="G37" s="27" t="s">
        <v>4</v>
      </c>
      <c r="H37" s="138">
        <v>6</v>
      </c>
      <c r="I37" s="139">
        <v>5555693.8599999994</v>
      </c>
      <c r="J37" s="138">
        <v>9</v>
      </c>
      <c r="K37" s="140">
        <v>4497618.7400000012</v>
      </c>
      <c r="L37" s="141">
        <v>15</v>
      </c>
      <c r="M37" s="142">
        <v>10053312.600000001</v>
      </c>
      <c r="N37" s="141">
        <f t="shared" si="0"/>
        <v>26</v>
      </c>
      <c r="O37" s="140">
        <f t="shared" si="0"/>
        <v>28753135.350000005</v>
      </c>
    </row>
    <row r="38" spans="1:15" ht="15" customHeight="1" x14ac:dyDescent="0.3">
      <c r="A38" s="46" t="s">
        <v>12</v>
      </c>
      <c r="B38" s="39"/>
      <c r="C38" s="29"/>
      <c r="D38" s="30">
        <v>2753</v>
      </c>
      <c r="E38" s="158">
        <v>50826590.430000015</v>
      </c>
      <c r="F38" s="39"/>
      <c r="G38" s="29"/>
      <c r="H38" s="125">
        <v>615</v>
      </c>
      <c r="I38" s="126">
        <v>20583206.43</v>
      </c>
      <c r="J38" s="125">
        <v>775</v>
      </c>
      <c r="K38" s="92">
        <v>13455566.580000002</v>
      </c>
      <c r="L38" s="42">
        <v>1390</v>
      </c>
      <c r="M38" s="143">
        <v>34038773.010000005</v>
      </c>
      <c r="N38" s="42">
        <f t="shared" si="0"/>
        <v>4143</v>
      </c>
      <c r="O38" s="92">
        <f t="shared" si="0"/>
        <v>84865363.440000027</v>
      </c>
    </row>
    <row r="39" spans="1:15" x14ac:dyDescent="0.3">
      <c r="A39" s="45" t="s">
        <v>13</v>
      </c>
      <c r="B39" s="38" t="s">
        <v>70</v>
      </c>
      <c r="C39" s="27" t="s">
        <v>3</v>
      </c>
      <c r="D39" s="96">
        <v>2260</v>
      </c>
      <c r="E39" s="156">
        <v>25127086.909999993</v>
      </c>
      <c r="F39" s="38" t="s">
        <v>74</v>
      </c>
      <c r="G39" s="27" t="s">
        <v>3</v>
      </c>
      <c r="H39" s="133">
        <v>116</v>
      </c>
      <c r="I39" s="144">
        <v>2465000</v>
      </c>
      <c r="J39" s="138">
        <v>84</v>
      </c>
      <c r="K39" s="140">
        <v>854250</v>
      </c>
      <c r="L39" s="141">
        <v>200</v>
      </c>
      <c r="M39" s="142">
        <v>3319250</v>
      </c>
      <c r="N39" s="141">
        <f t="shared" si="0"/>
        <v>2460</v>
      </c>
      <c r="O39" s="140">
        <f t="shared" si="0"/>
        <v>28446336.909999993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7">
        <v>0</v>
      </c>
      <c r="F40" s="38" t="s">
        <v>74</v>
      </c>
      <c r="G40" s="27" t="s">
        <v>4</v>
      </c>
      <c r="H40" s="138">
        <v>1</v>
      </c>
      <c r="I40" s="139">
        <v>6161843</v>
      </c>
      <c r="J40" s="138">
        <v>0</v>
      </c>
      <c r="K40" s="140">
        <v>0</v>
      </c>
      <c r="L40" s="141">
        <v>1</v>
      </c>
      <c r="M40" s="142">
        <v>6161843</v>
      </c>
      <c r="N40" s="141">
        <f t="shared" si="0"/>
        <v>1</v>
      </c>
      <c r="O40" s="140">
        <f t="shared" si="0"/>
        <v>6161843</v>
      </c>
    </row>
    <row r="41" spans="1:15" x14ac:dyDescent="0.3">
      <c r="A41" s="45"/>
      <c r="B41" s="38" t="s">
        <v>72</v>
      </c>
      <c r="C41" s="27" t="s">
        <v>4</v>
      </c>
      <c r="D41" s="96">
        <v>12</v>
      </c>
      <c r="E41" s="156">
        <v>18531245.100000001</v>
      </c>
      <c r="F41" s="38" t="s">
        <v>72</v>
      </c>
      <c r="G41" s="27" t="s">
        <v>4</v>
      </c>
      <c r="H41" s="138">
        <v>4</v>
      </c>
      <c r="I41" s="139">
        <v>6572312</v>
      </c>
      <c r="J41" s="138">
        <v>3</v>
      </c>
      <c r="K41" s="140">
        <v>4058980</v>
      </c>
      <c r="L41" s="141">
        <v>7</v>
      </c>
      <c r="M41" s="142">
        <v>10631292</v>
      </c>
      <c r="N41" s="141">
        <f t="shared" si="0"/>
        <v>19</v>
      </c>
      <c r="O41" s="140">
        <f t="shared" si="0"/>
        <v>29162537.100000001</v>
      </c>
    </row>
    <row r="42" spans="1:15" ht="15" customHeight="1" x14ac:dyDescent="0.3">
      <c r="A42" s="46" t="s">
        <v>13</v>
      </c>
      <c r="B42" s="39"/>
      <c r="C42" s="29"/>
      <c r="D42" s="30">
        <v>2272</v>
      </c>
      <c r="E42" s="158">
        <v>43658332.00999999</v>
      </c>
      <c r="F42" s="39"/>
      <c r="G42" s="29"/>
      <c r="H42" s="125">
        <v>121</v>
      </c>
      <c r="I42" s="126">
        <v>15199155</v>
      </c>
      <c r="J42" s="125">
        <v>87</v>
      </c>
      <c r="K42" s="92">
        <v>4913230</v>
      </c>
      <c r="L42" s="42">
        <v>208</v>
      </c>
      <c r="M42" s="143">
        <v>20112385</v>
      </c>
      <c r="N42" s="42">
        <f t="shared" si="0"/>
        <v>2480</v>
      </c>
      <c r="O42" s="92">
        <f t="shared" si="0"/>
        <v>63770717.00999999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6">
        <v>26</v>
      </c>
      <c r="E43" s="156">
        <v>313980</v>
      </c>
      <c r="F43" s="38" t="s">
        <v>74</v>
      </c>
      <c r="G43" s="27" t="s">
        <v>3</v>
      </c>
      <c r="H43" s="138">
        <v>0</v>
      </c>
      <c r="I43" s="139">
        <v>0</v>
      </c>
      <c r="J43" s="138">
        <v>0</v>
      </c>
      <c r="K43" s="140">
        <v>0</v>
      </c>
      <c r="L43" s="141">
        <v>0</v>
      </c>
      <c r="M43" s="142">
        <v>0</v>
      </c>
      <c r="N43" s="141">
        <f t="shared" si="0"/>
        <v>26</v>
      </c>
      <c r="O43" s="140">
        <f t="shared" si="0"/>
        <v>313980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7">
        <v>0</v>
      </c>
      <c r="F44" s="38" t="s">
        <v>74</v>
      </c>
      <c r="G44" s="27" t="s">
        <v>4</v>
      </c>
      <c r="H44" s="138">
        <v>0</v>
      </c>
      <c r="I44" s="139">
        <v>0</v>
      </c>
      <c r="J44" s="138">
        <v>0</v>
      </c>
      <c r="K44" s="140">
        <v>0</v>
      </c>
      <c r="L44" s="141">
        <v>0</v>
      </c>
      <c r="M44" s="142">
        <v>0</v>
      </c>
      <c r="N44" s="141">
        <f t="shared" si="0"/>
        <v>0</v>
      </c>
      <c r="O44" s="140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7">
        <v>0</v>
      </c>
      <c r="F45" s="38" t="s">
        <v>72</v>
      </c>
      <c r="G45" s="27" t="s">
        <v>4</v>
      </c>
      <c r="H45" s="138">
        <v>0</v>
      </c>
      <c r="I45" s="139">
        <v>0</v>
      </c>
      <c r="J45" s="138">
        <v>0</v>
      </c>
      <c r="K45" s="140">
        <v>0</v>
      </c>
      <c r="L45" s="141">
        <v>0</v>
      </c>
      <c r="M45" s="142">
        <v>0</v>
      </c>
      <c r="N45" s="141">
        <f t="shared" si="0"/>
        <v>0</v>
      </c>
      <c r="O45" s="140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26</v>
      </c>
      <c r="E46" s="158">
        <v>313980</v>
      </c>
      <c r="F46" s="39"/>
      <c r="G46" s="29"/>
      <c r="H46" s="125">
        <v>0</v>
      </c>
      <c r="I46" s="126">
        <v>0</v>
      </c>
      <c r="J46" s="125">
        <v>0</v>
      </c>
      <c r="K46" s="92">
        <v>0</v>
      </c>
      <c r="L46" s="42">
        <v>0</v>
      </c>
      <c r="M46" s="143">
        <v>0</v>
      </c>
      <c r="N46" s="42">
        <f t="shared" si="0"/>
        <v>26</v>
      </c>
      <c r="O46" s="92">
        <f t="shared" si="0"/>
        <v>313980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6">
        <v>44302</v>
      </c>
      <c r="E47" s="156">
        <v>523143567.35999954</v>
      </c>
      <c r="F47" s="38" t="s">
        <v>74</v>
      </c>
      <c r="G47" s="27" t="s">
        <v>3</v>
      </c>
      <c r="H47" s="146">
        <v>7352</v>
      </c>
      <c r="I47" s="147">
        <v>155408368</v>
      </c>
      <c r="J47" s="146">
        <v>4483</v>
      </c>
      <c r="K47" s="148">
        <v>40139856</v>
      </c>
      <c r="L47" s="141">
        <v>11835</v>
      </c>
      <c r="M47" s="142">
        <v>195548224</v>
      </c>
      <c r="N47" s="141">
        <f t="shared" si="0"/>
        <v>56137</v>
      </c>
      <c r="O47" s="140">
        <f t="shared" si="0"/>
        <v>718691791.35999954</v>
      </c>
    </row>
    <row r="48" spans="1:15" x14ac:dyDescent="0.3">
      <c r="A48" s="45"/>
      <c r="B48" s="38" t="s">
        <v>70</v>
      </c>
      <c r="C48" s="27" t="s">
        <v>4</v>
      </c>
      <c r="D48" s="96">
        <v>8</v>
      </c>
      <c r="E48" s="156">
        <v>15612111.779999999</v>
      </c>
      <c r="F48" s="38" t="s">
        <v>74</v>
      </c>
      <c r="G48" s="27" t="s">
        <v>4</v>
      </c>
      <c r="H48" s="149">
        <v>6</v>
      </c>
      <c r="I48" s="150">
        <v>10796916.289999999</v>
      </c>
      <c r="J48" s="146">
        <v>5</v>
      </c>
      <c r="K48" s="148">
        <v>6867992.29</v>
      </c>
      <c r="L48" s="141">
        <v>11</v>
      </c>
      <c r="M48" s="142">
        <v>17664908.579999998</v>
      </c>
      <c r="N48" s="141">
        <f t="shared" si="0"/>
        <v>19</v>
      </c>
      <c r="O48" s="140">
        <f t="shared" si="0"/>
        <v>33277020.359999999</v>
      </c>
    </row>
    <row r="49" spans="1:15" x14ac:dyDescent="0.3">
      <c r="A49" s="45"/>
      <c r="B49" s="38" t="s">
        <v>72</v>
      </c>
      <c r="C49" s="27" t="s">
        <v>4</v>
      </c>
      <c r="D49" s="96">
        <v>540</v>
      </c>
      <c r="E49" s="156">
        <v>851739744.40999925</v>
      </c>
      <c r="F49" s="38" t="s">
        <v>72</v>
      </c>
      <c r="G49" s="27" t="s">
        <v>4</v>
      </c>
      <c r="H49" s="146">
        <v>142</v>
      </c>
      <c r="I49" s="147">
        <v>126907741.73000006</v>
      </c>
      <c r="J49" s="146">
        <v>347</v>
      </c>
      <c r="K49" s="148">
        <v>165520953.22999996</v>
      </c>
      <c r="L49" s="141">
        <v>489</v>
      </c>
      <c r="M49" s="142">
        <v>292428694.96000004</v>
      </c>
      <c r="N49" s="141">
        <f t="shared" si="0"/>
        <v>1029</v>
      </c>
      <c r="O49" s="140">
        <f t="shared" si="0"/>
        <v>1144168439.3699994</v>
      </c>
    </row>
    <row r="50" spans="1:15" x14ac:dyDescent="0.3">
      <c r="A50" s="46" t="s">
        <v>15</v>
      </c>
      <c r="B50" s="39"/>
      <c r="C50" s="29"/>
      <c r="D50" s="30">
        <v>44850</v>
      </c>
      <c r="E50" s="158">
        <v>1390495423.5499988</v>
      </c>
      <c r="F50" s="39"/>
      <c r="G50" s="29"/>
      <c r="H50" s="125">
        <v>7500</v>
      </c>
      <c r="I50" s="126">
        <v>293113026.02000004</v>
      </c>
      <c r="J50" s="125">
        <v>4835</v>
      </c>
      <c r="K50" s="92">
        <v>212528801.51999995</v>
      </c>
      <c r="L50" s="42">
        <v>12335</v>
      </c>
      <c r="M50" s="143">
        <v>505641827.54000002</v>
      </c>
      <c r="N50" s="42">
        <f t="shared" si="0"/>
        <v>57185</v>
      </c>
      <c r="O50" s="92">
        <f t="shared" si="0"/>
        <v>1896137251.0899987</v>
      </c>
    </row>
    <row r="51" spans="1:15" x14ac:dyDescent="0.3">
      <c r="A51" s="45" t="s">
        <v>16</v>
      </c>
      <c r="B51" s="38" t="s">
        <v>70</v>
      </c>
      <c r="C51" s="27" t="s">
        <v>3</v>
      </c>
      <c r="D51" s="96">
        <v>16542</v>
      </c>
      <c r="E51" s="156">
        <v>196022054.83000064</v>
      </c>
      <c r="F51" s="38" t="s">
        <v>74</v>
      </c>
      <c r="G51" s="27" t="s">
        <v>3</v>
      </c>
      <c r="H51" s="133">
        <v>3577</v>
      </c>
      <c r="I51" s="144">
        <v>75416272</v>
      </c>
      <c r="J51" s="133">
        <v>2090</v>
      </c>
      <c r="K51" s="145">
        <v>18129102</v>
      </c>
      <c r="L51" s="141">
        <v>5667</v>
      </c>
      <c r="M51" s="142">
        <v>93545374</v>
      </c>
      <c r="N51" s="141">
        <f t="shared" si="0"/>
        <v>22209</v>
      </c>
      <c r="O51" s="140">
        <f t="shared" si="0"/>
        <v>289567428.83000064</v>
      </c>
    </row>
    <row r="52" spans="1:15" x14ac:dyDescent="0.3">
      <c r="A52" s="45"/>
      <c r="B52" s="38" t="s">
        <v>70</v>
      </c>
      <c r="C52" s="27" t="s">
        <v>4</v>
      </c>
      <c r="D52" s="96">
        <v>10</v>
      </c>
      <c r="E52" s="156">
        <v>19116612.459999997</v>
      </c>
      <c r="F52" s="38" t="s">
        <v>74</v>
      </c>
      <c r="G52" s="27" t="s">
        <v>4</v>
      </c>
      <c r="H52" s="138">
        <v>2</v>
      </c>
      <c r="I52" s="139">
        <v>4473769.4800000004</v>
      </c>
      <c r="J52" s="138">
        <v>4</v>
      </c>
      <c r="K52" s="145">
        <v>6710654.2200000007</v>
      </c>
      <c r="L52" s="141">
        <v>6</v>
      </c>
      <c r="M52" s="142">
        <v>11184423.700000001</v>
      </c>
      <c r="N52" s="141">
        <f t="shared" si="0"/>
        <v>16</v>
      </c>
      <c r="O52" s="140">
        <f t="shared" si="0"/>
        <v>30301036.159999996</v>
      </c>
    </row>
    <row r="53" spans="1:15" x14ac:dyDescent="0.3">
      <c r="A53" s="45"/>
      <c r="B53" s="38" t="s">
        <v>72</v>
      </c>
      <c r="C53" s="27" t="s">
        <v>4</v>
      </c>
      <c r="D53" s="96">
        <v>350</v>
      </c>
      <c r="E53" s="156">
        <v>372208322.21999979</v>
      </c>
      <c r="F53" s="38" t="s">
        <v>72</v>
      </c>
      <c r="G53" s="27" t="s">
        <v>4</v>
      </c>
      <c r="H53" s="138">
        <v>94</v>
      </c>
      <c r="I53" s="139">
        <v>56264601.650000006</v>
      </c>
      <c r="J53" s="133">
        <v>241</v>
      </c>
      <c r="K53" s="145">
        <v>106888484.94000001</v>
      </c>
      <c r="L53" s="141">
        <v>335</v>
      </c>
      <c r="M53" s="142">
        <v>163153086.59000003</v>
      </c>
      <c r="N53" s="141">
        <f t="shared" si="0"/>
        <v>685</v>
      </c>
      <c r="O53" s="140">
        <f t="shared" si="0"/>
        <v>535361408.80999982</v>
      </c>
    </row>
    <row r="54" spans="1:15" x14ac:dyDescent="0.3">
      <c r="A54" s="46" t="s">
        <v>16</v>
      </c>
      <c r="B54" s="39"/>
      <c r="C54" s="29"/>
      <c r="D54" s="30">
        <v>16902</v>
      </c>
      <c r="E54" s="158">
        <v>587346989.51000047</v>
      </c>
      <c r="F54" s="39"/>
      <c r="G54" s="29"/>
      <c r="H54" s="125">
        <v>3673</v>
      </c>
      <c r="I54" s="126">
        <v>136154643.13</v>
      </c>
      <c r="J54" s="125">
        <v>2335</v>
      </c>
      <c r="K54" s="92">
        <v>131728241.16000001</v>
      </c>
      <c r="L54" s="42">
        <v>6008</v>
      </c>
      <c r="M54" s="143">
        <v>267882884.29000002</v>
      </c>
      <c r="N54" s="42">
        <f t="shared" si="0"/>
        <v>22910</v>
      </c>
      <c r="O54" s="92">
        <f t="shared" si="0"/>
        <v>855229873.80000043</v>
      </c>
    </row>
    <row r="55" spans="1:15" x14ac:dyDescent="0.3">
      <c r="A55" s="45" t="s">
        <v>17</v>
      </c>
      <c r="B55" s="38" t="s">
        <v>70</v>
      </c>
      <c r="C55" s="27" t="s">
        <v>3</v>
      </c>
      <c r="D55" s="96">
        <v>104</v>
      </c>
      <c r="E55" s="156">
        <v>1106914.5899999999</v>
      </c>
      <c r="F55" s="38" t="s">
        <v>74</v>
      </c>
      <c r="G55" s="27" t="s">
        <v>3</v>
      </c>
      <c r="H55" s="138">
        <v>11</v>
      </c>
      <c r="I55" s="139">
        <v>233750</v>
      </c>
      <c r="J55" s="138">
        <v>0</v>
      </c>
      <c r="K55" s="140">
        <v>0</v>
      </c>
      <c r="L55" s="141">
        <v>11</v>
      </c>
      <c r="M55" s="142">
        <v>233750</v>
      </c>
      <c r="N55" s="141">
        <f t="shared" si="0"/>
        <v>115</v>
      </c>
      <c r="O55" s="140">
        <f t="shared" si="0"/>
        <v>1340664.5899999999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7">
        <v>0</v>
      </c>
      <c r="F56" s="38" t="s">
        <v>74</v>
      </c>
      <c r="G56" s="27" t="s">
        <v>4</v>
      </c>
      <c r="H56" s="138">
        <v>1</v>
      </c>
      <c r="I56" s="139">
        <v>1302435.82</v>
      </c>
      <c r="J56" s="138">
        <v>0</v>
      </c>
      <c r="K56" s="140">
        <v>0</v>
      </c>
      <c r="L56" s="141">
        <v>1</v>
      </c>
      <c r="M56" s="142">
        <v>1302435.82</v>
      </c>
      <c r="N56" s="141">
        <f t="shared" si="0"/>
        <v>1</v>
      </c>
      <c r="O56" s="140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7">
        <v>0</v>
      </c>
      <c r="F57" s="38" t="s">
        <v>72</v>
      </c>
      <c r="G57" s="27" t="s">
        <v>4</v>
      </c>
      <c r="H57" s="138">
        <v>0</v>
      </c>
      <c r="I57" s="139">
        <v>0</v>
      </c>
      <c r="J57" s="138">
        <v>0</v>
      </c>
      <c r="K57" s="140">
        <v>0</v>
      </c>
      <c r="L57" s="141">
        <v>0</v>
      </c>
      <c r="M57" s="142">
        <v>0</v>
      </c>
      <c r="N57" s="141">
        <f t="shared" si="0"/>
        <v>0</v>
      </c>
      <c r="O57" s="140">
        <f t="shared" si="0"/>
        <v>0</v>
      </c>
    </row>
    <row r="58" spans="1:15" x14ac:dyDescent="0.3">
      <c r="A58" s="46" t="s">
        <v>17</v>
      </c>
      <c r="B58" s="39"/>
      <c r="C58" s="29"/>
      <c r="D58" s="30">
        <v>104</v>
      </c>
      <c r="E58" s="158">
        <v>1106914.5899999999</v>
      </c>
      <c r="F58" s="39"/>
      <c r="G58" s="29"/>
      <c r="H58" s="125">
        <v>12</v>
      </c>
      <c r="I58" s="126">
        <v>1536185.82</v>
      </c>
      <c r="J58" s="125">
        <v>0</v>
      </c>
      <c r="K58" s="92">
        <v>0</v>
      </c>
      <c r="L58" s="42">
        <v>12</v>
      </c>
      <c r="M58" s="143">
        <v>1536185.82</v>
      </c>
      <c r="N58" s="42">
        <f t="shared" si="0"/>
        <v>116</v>
      </c>
      <c r="O58" s="92">
        <f t="shared" si="0"/>
        <v>2643100.41</v>
      </c>
    </row>
    <row r="59" spans="1:15" x14ac:dyDescent="0.3">
      <c r="A59" s="45" t="s">
        <v>18</v>
      </c>
      <c r="B59" s="38" t="s">
        <v>70</v>
      </c>
      <c r="C59" s="27" t="s">
        <v>3</v>
      </c>
      <c r="D59" s="96">
        <v>2469</v>
      </c>
      <c r="E59" s="156">
        <v>27808391.759999994</v>
      </c>
      <c r="F59" s="38" t="s">
        <v>74</v>
      </c>
      <c r="G59" s="27" t="s">
        <v>3</v>
      </c>
      <c r="H59" s="133">
        <v>406</v>
      </c>
      <c r="I59" s="144">
        <v>8514172</v>
      </c>
      <c r="J59" s="138">
        <v>235</v>
      </c>
      <c r="K59" s="140">
        <v>2321919</v>
      </c>
      <c r="L59" s="141">
        <v>641</v>
      </c>
      <c r="M59" s="142">
        <v>10836091</v>
      </c>
      <c r="N59" s="141">
        <f t="shared" si="0"/>
        <v>3110</v>
      </c>
      <c r="O59" s="140">
        <f t="shared" si="0"/>
        <v>38644482.75999999</v>
      </c>
    </row>
    <row r="60" spans="1:15" x14ac:dyDescent="0.3">
      <c r="A60" s="45"/>
      <c r="B60" s="38" t="s">
        <v>70</v>
      </c>
      <c r="C60" s="27" t="s">
        <v>4</v>
      </c>
      <c r="D60" s="96">
        <v>7</v>
      </c>
      <c r="E60" s="156">
        <v>9131919.5399999991</v>
      </c>
      <c r="F60" s="38" t="s">
        <v>74</v>
      </c>
      <c r="G60" s="27" t="s">
        <v>4</v>
      </c>
      <c r="H60" s="138">
        <v>1</v>
      </c>
      <c r="I60" s="139">
        <v>632250</v>
      </c>
      <c r="J60" s="138">
        <v>3</v>
      </c>
      <c r="K60" s="140">
        <v>6139133</v>
      </c>
      <c r="L60" s="141">
        <v>4</v>
      </c>
      <c r="M60" s="142">
        <v>6771383</v>
      </c>
      <c r="N60" s="141">
        <f t="shared" si="0"/>
        <v>11</v>
      </c>
      <c r="O60" s="140">
        <f t="shared" si="0"/>
        <v>15903302.539999999</v>
      </c>
    </row>
    <row r="61" spans="1:15" x14ac:dyDescent="0.3">
      <c r="A61" s="45"/>
      <c r="B61" s="38" t="s">
        <v>72</v>
      </c>
      <c r="C61" s="27" t="s">
        <v>4</v>
      </c>
      <c r="D61" s="96">
        <v>37</v>
      </c>
      <c r="E61" s="156">
        <v>31620765.079999994</v>
      </c>
      <c r="F61" s="38" t="s">
        <v>72</v>
      </c>
      <c r="G61" s="27" t="s">
        <v>4</v>
      </c>
      <c r="H61" s="138">
        <v>5</v>
      </c>
      <c r="I61" s="139">
        <v>3562655</v>
      </c>
      <c r="J61" s="138">
        <v>20</v>
      </c>
      <c r="K61" s="140">
        <v>15371592</v>
      </c>
      <c r="L61" s="141">
        <v>25</v>
      </c>
      <c r="M61" s="142">
        <v>18934247</v>
      </c>
      <c r="N61" s="141">
        <f t="shared" si="0"/>
        <v>62</v>
      </c>
      <c r="O61" s="140">
        <f t="shared" si="0"/>
        <v>50555012.079999998</v>
      </c>
    </row>
    <row r="62" spans="1:15" x14ac:dyDescent="0.3">
      <c r="A62" s="46" t="s">
        <v>18</v>
      </c>
      <c r="B62" s="39"/>
      <c r="C62" s="29"/>
      <c r="D62" s="30">
        <v>2513</v>
      </c>
      <c r="E62" s="158">
        <v>68561076.379999995</v>
      </c>
      <c r="F62" s="39"/>
      <c r="G62" s="29"/>
      <c r="H62" s="125">
        <v>412</v>
      </c>
      <c r="I62" s="126">
        <v>12709077</v>
      </c>
      <c r="J62" s="125">
        <v>258</v>
      </c>
      <c r="K62" s="92">
        <v>23832644</v>
      </c>
      <c r="L62" s="42">
        <v>670</v>
      </c>
      <c r="M62" s="143">
        <v>36541721</v>
      </c>
      <c r="N62" s="42">
        <f t="shared" si="0"/>
        <v>3183</v>
      </c>
      <c r="O62" s="92">
        <f t="shared" si="0"/>
        <v>105102797.38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6">
        <v>3067</v>
      </c>
      <c r="E63" s="156">
        <v>35263513.819999985</v>
      </c>
      <c r="F63" s="38" t="s">
        <v>74</v>
      </c>
      <c r="G63" s="27" t="s">
        <v>3</v>
      </c>
      <c r="H63" s="133">
        <v>772</v>
      </c>
      <c r="I63" s="144">
        <v>16383751</v>
      </c>
      <c r="J63" s="133">
        <v>518</v>
      </c>
      <c r="K63" s="145">
        <v>4591417</v>
      </c>
      <c r="L63" s="141">
        <v>1290</v>
      </c>
      <c r="M63" s="142">
        <v>20975168</v>
      </c>
      <c r="N63" s="141">
        <f t="shared" si="0"/>
        <v>4357</v>
      </c>
      <c r="O63" s="140">
        <f t="shared" si="0"/>
        <v>56238681.819999985</v>
      </c>
    </row>
    <row r="64" spans="1:15" x14ac:dyDescent="0.3">
      <c r="A64" s="45"/>
      <c r="B64" s="38" t="s">
        <v>70</v>
      </c>
      <c r="C64" s="27" t="s">
        <v>4</v>
      </c>
      <c r="D64" s="96">
        <v>8</v>
      </c>
      <c r="E64" s="156">
        <v>3204216.51</v>
      </c>
      <c r="F64" s="38" t="s">
        <v>74</v>
      </c>
      <c r="G64" s="27" t="s">
        <v>4</v>
      </c>
      <c r="H64" s="138">
        <v>0</v>
      </c>
      <c r="I64" s="139">
        <v>0</v>
      </c>
      <c r="J64" s="138">
        <v>0</v>
      </c>
      <c r="K64" s="140">
        <v>0</v>
      </c>
      <c r="L64" s="141">
        <v>0</v>
      </c>
      <c r="M64" s="142">
        <v>0</v>
      </c>
      <c r="N64" s="141">
        <f t="shared" si="0"/>
        <v>8</v>
      </c>
      <c r="O64" s="140">
        <f t="shared" si="0"/>
        <v>3204216.51</v>
      </c>
    </row>
    <row r="65" spans="1:15" x14ac:dyDescent="0.3">
      <c r="A65" s="45"/>
      <c r="B65" s="38" t="s">
        <v>72</v>
      </c>
      <c r="C65" s="27" t="s">
        <v>4</v>
      </c>
      <c r="D65" s="96">
        <v>72</v>
      </c>
      <c r="E65" s="156">
        <v>46662058.18</v>
      </c>
      <c r="F65" s="38" t="s">
        <v>72</v>
      </c>
      <c r="G65" s="27" t="s">
        <v>4</v>
      </c>
      <c r="H65" s="138">
        <v>24</v>
      </c>
      <c r="I65" s="139">
        <v>13602956</v>
      </c>
      <c r="J65" s="138">
        <v>27</v>
      </c>
      <c r="K65" s="140">
        <v>9626623</v>
      </c>
      <c r="L65" s="141">
        <v>51</v>
      </c>
      <c r="M65" s="142">
        <v>23229579</v>
      </c>
      <c r="N65" s="141">
        <f t="shared" si="0"/>
        <v>123</v>
      </c>
      <c r="O65" s="140">
        <f t="shared" si="0"/>
        <v>69891637.180000007</v>
      </c>
    </row>
    <row r="66" spans="1:15" x14ac:dyDescent="0.3">
      <c r="A66" s="46" t="s">
        <v>19</v>
      </c>
      <c r="B66" s="39"/>
      <c r="C66" s="29"/>
      <c r="D66" s="30">
        <v>3147</v>
      </c>
      <c r="E66" s="158">
        <v>85129788.50999999</v>
      </c>
      <c r="F66" s="39"/>
      <c r="G66" s="29"/>
      <c r="H66" s="125">
        <v>796</v>
      </c>
      <c r="I66" s="126">
        <v>29986707</v>
      </c>
      <c r="J66" s="125">
        <v>545</v>
      </c>
      <c r="K66" s="92">
        <v>14218040</v>
      </c>
      <c r="L66" s="42">
        <v>1341</v>
      </c>
      <c r="M66" s="143">
        <v>44204747</v>
      </c>
      <c r="N66" s="42">
        <f t="shared" si="0"/>
        <v>4488</v>
      </c>
      <c r="O66" s="92">
        <f t="shared" si="0"/>
        <v>129334535.50999999</v>
      </c>
    </row>
    <row r="67" spans="1:15" x14ac:dyDescent="0.3">
      <c r="A67" s="45" t="s">
        <v>20</v>
      </c>
      <c r="B67" s="38" t="s">
        <v>70</v>
      </c>
      <c r="C67" s="27" t="s">
        <v>3</v>
      </c>
      <c r="D67" s="96">
        <v>35493</v>
      </c>
      <c r="E67" s="156">
        <v>407768912.83999968</v>
      </c>
      <c r="F67" s="38" t="s">
        <v>74</v>
      </c>
      <c r="G67" s="27" t="s">
        <v>3</v>
      </c>
      <c r="H67" s="133">
        <v>6590</v>
      </c>
      <c r="I67" s="144">
        <v>139067126.69</v>
      </c>
      <c r="J67" s="133">
        <v>5287</v>
      </c>
      <c r="K67" s="145">
        <v>48180860.719999999</v>
      </c>
      <c r="L67" s="141">
        <v>11877</v>
      </c>
      <c r="M67" s="142">
        <v>187247987.41</v>
      </c>
      <c r="N67" s="141">
        <f t="shared" si="0"/>
        <v>47370</v>
      </c>
      <c r="O67" s="140">
        <f t="shared" si="0"/>
        <v>595016900.24999964</v>
      </c>
    </row>
    <row r="68" spans="1:15" x14ac:dyDescent="0.3">
      <c r="A68" s="45"/>
      <c r="B68" s="38" t="s">
        <v>70</v>
      </c>
      <c r="C68" s="27" t="s">
        <v>4</v>
      </c>
      <c r="D68" s="96">
        <v>10</v>
      </c>
      <c r="E68" s="156">
        <v>13000028.629999999</v>
      </c>
      <c r="F68" s="38" t="s">
        <v>74</v>
      </c>
      <c r="G68" s="27" t="s">
        <v>4</v>
      </c>
      <c r="H68" s="138">
        <v>3</v>
      </c>
      <c r="I68" s="139">
        <v>8231786</v>
      </c>
      <c r="J68" s="138">
        <v>9</v>
      </c>
      <c r="K68" s="140">
        <v>7478432.1000000006</v>
      </c>
      <c r="L68" s="141">
        <v>12</v>
      </c>
      <c r="M68" s="142">
        <v>15710218.100000001</v>
      </c>
      <c r="N68" s="141">
        <f t="shared" si="0"/>
        <v>22</v>
      </c>
      <c r="O68" s="140">
        <f t="shared" si="0"/>
        <v>28710246.73</v>
      </c>
    </row>
    <row r="69" spans="1:15" x14ac:dyDescent="0.3">
      <c r="A69" s="45"/>
      <c r="B69" s="38" t="s">
        <v>72</v>
      </c>
      <c r="C69" s="27" t="s">
        <v>4</v>
      </c>
      <c r="D69" s="96">
        <v>498</v>
      </c>
      <c r="E69" s="156">
        <v>565391501.6700002</v>
      </c>
      <c r="F69" s="38" t="s">
        <v>72</v>
      </c>
      <c r="G69" s="27" t="s">
        <v>4</v>
      </c>
      <c r="H69" s="138">
        <v>143</v>
      </c>
      <c r="I69" s="139">
        <v>124954014</v>
      </c>
      <c r="J69" s="138">
        <v>343</v>
      </c>
      <c r="K69" s="140">
        <v>168084182.18000004</v>
      </c>
      <c r="L69" s="141">
        <v>486</v>
      </c>
      <c r="M69" s="142">
        <v>293038196.18000007</v>
      </c>
      <c r="N69" s="141">
        <f t="shared" si="0"/>
        <v>984</v>
      </c>
      <c r="O69" s="140">
        <f t="shared" si="0"/>
        <v>858429697.85000026</v>
      </c>
    </row>
    <row r="70" spans="1:15" x14ac:dyDescent="0.3">
      <c r="A70" s="46" t="s">
        <v>20</v>
      </c>
      <c r="B70" s="39"/>
      <c r="C70" s="29"/>
      <c r="D70" s="30">
        <v>36001</v>
      </c>
      <c r="E70" s="158">
        <v>986160443.13999987</v>
      </c>
      <c r="F70" s="39"/>
      <c r="G70" s="29"/>
      <c r="H70" s="125">
        <v>6736</v>
      </c>
      <c r="I70" s="126">
        <v>272252926.69</v>
      </c>
      <c r="J70" s="125">
        <v>5639</v>
      </c>
      <c r="K70" s="92">
        <v>223743475.00000003</v>
      </c>
      <c r="L70" s="42">
        <v>12375</v>
      </c>
      <c r="M70" s="143">
        <v>495996401.69000006</v>
      </c>
      <c r="N70" s="42">
        <f t="shared" si="0"/>
        <v>48376</v>
      </c>
      <c r="O70" s="92">
        <f t="shared" si="0"/>
        <v>1482156844.8299999</v>
      </c>
    </row>
    <row r="71" spans="1:15" x14ac:dyDescent="0.3">
      <c r="A71" s="45" t="s">
        <v>21</v>
      </c>
      <c r="B71" s="38" t="s">
        <v>70</v>
      </c>
      <c r="C71" s="27" t="s">
        <v>3</v>
      </c>
      <c r="D71" s="96">
        <v>15321</v>
      </c>
      <c r="E71" s="156">
        <v>181425412.32000032</v>
      </c>
      <c r="F71" s="38" t="s">
        <v>74</v>
      </c>
      <c r="G71" s="27" t="s">
        <v>3</v>
      </c>
      <c r="H71" s="133">
        <v>2718</v>
      </c>
      <c r="I71" s="144">
        <v>57304188</v>
      </c>
      <c r="J71" s="133">
        <v>2122</v>
      </c>
      <c r="K71" s="145">
        <v>19048530</v>
      </c>
      <c r="L71" s="141">
        <v>4840</v>
      </c>
      <c r="M71" s="142">
        <v>76352718</v>
      </c>
      <c r="N71" s="141">
        <f t="shared" ref="N71:O134" si="3">+L71+D71</f>
        <v>20161</v>
      </c>
      <c r="O71" s="140">
        <f t="shared" si="3"/>
        <v>257778130.32000032</v>
      </c>
    </row>
    <row r="72" spans="1:15" x14ac:dyDescent="0.3">
      <c r="A72" s="45"/>
      <c r="B72" s="38" t="s">
        <v>70</v>
      </c>
      <c r="C72" s="27" t="s">
        <v>4</v>
      </c>
      <c r="D72" s="96">
        <v>8</v>
      </c>
      <c r="E72" s="156">
        <v>5895806.7000000011</v>
      </c>
      <c r="F72" s="38" t="s">
        <v>74</v>
      </c>
      <c r="G72" s="27" t="s">
        <v>4</v>
      </c>
      <c r="H72" s="138">
        <v>0</v>
      </c>
      <c r="I72" s="139">
        <v>0</v>
      </c>
      <c r="J72" s="138">
        <v>0</v>
      </c>
      <c r="K72" s="140">
        <v>0</v>
      </c>
      <c r="L72" s="141">
        <v>0</v>
      </c>
      <c r="M72" s="142">
        <v>0</v>
      </c>
      <c r="N72" s="141">
        <f t="shared" si="3"/>
        <v>8</v>
      </c>
      <c r="O72" s="140">
        <f t="shared" si="3"/>
        <v>5895806.7000000011</v>
      </c>
    </row>
    <row r="73" spans="1:15" x14ac:dyDescent="0.3">
      <c r="A73" s="45"/>
      <c r="B73" s="38" t="s">
        <v>72</v>
      </c>
      <c r="C73" s="27" t="s">
        <v>4</v>
      </c>
      <c r="D73" s="96">
        <v>311</v>
      </c>
      <c r="E73" s="156">
        <v>328248468.13999993</v>
      </c>
      <c r="F73" s="38" t="s">
        <v>72</v>
      </c>
      <c r="G73" s="27" t="s">
        <v>4</v>
      </c>
      <c r="H73" s="138">
        <v>99</v>
      </c>
      <c r="I73" s="139">
        <v>60877962.419999994</v>
      </c>
      <c r="J73" s="133">
        <v>198</v>
      </c>
      <c r="K73" s="145">
        <v>67899460.980000019</v>
      </c>
      <c r="L73" s="141">
        <v>297</v>
      </c>
      <c r="M73" s="142">
        <v>128777423.40000001</v>
      </c>
      <c r="N73" s="141">
        <f t="shared" si="3"/>
        <v>608</v>
      </c>
      <c r="O73" s="140">
        <f t="shared" si="3"/>
        <v>457025891.53999996</v>
      </c>
    </row>
    <row r="74" spans="1:15" x14ac:dyDescent="0.3">
      <c r="A74" s="46" t="s">
        <v>21</v>
      </c>
      <c r="B74" s="39"/>
      <c r="C74" s="29"/>
      <c r="D74" s="30">
        <v>15640</v>
      </c>
      <c r="E74" s="158">
        <v>515569687.16000021</v>
      </c>
      <c r="F74" s="39"/>
      <c r="G74" s="29"/>
      <c r="H74" s="125">
        <v>2817</v>
      </c>
      <c r="I74" s="126">
        <v>118182150.41999999</v>
      </c>
      <c r="J74" s="125">
        <v>2320</v>
      </c>
      <c r="K74" s="92">
        <v>86947990.980000019</v>
      </c>
      <c r="L74" s="42">
        <v>5137</v>
      </c>
      <c r="M74" s="143">
        <v>205130141.40000001</v>
      </c>
      <c r="N74" s="42">
        <f t="shared" si="3"/>
        <v>20777</v>
      </c>
      <c r="O74" s="92">
        <f t="shared" si="3"/>
        <v>720699828.56000018</v>
      </c>
    </row>
    <row r="75" spans="1:15" x14ac:dyDescent="0.3">
      <c r="A75" s="45" t="s">
        <v>22</v>
      </c>
      <c r="B75" s="38" t="s">
        <v>70</v>
      </c>
      <c r="C75" s="27" t="s">
        <v>3</v>
      </c>
      <c r="D75" s="96">
        <v>9599</v>
      </c>
      <c r="E75" s="156">
        <v>108850606.41999991</v>
      </c>
      <c r="F75" s="38" t="s">
        <v>74</v>
      </c>
      <c r="G75" s="27" t="s">
        <v>3</v>
      </c>
      <c r="H75" s="133">
        <v>1612</v>
      </c>
      <c r="I75" s="144">
        <v>33808769</v>
      </c>
      <c r="J75" s="133">
        <v>1677</v>
      </c>
      <c r="K75" s="145">
        <v>14059023</v>
      </c>
      <c r="L75" s="141">
        <v>3289</v>
      </c>
      <c r="M75" s="142">
        <v>47867792</v>
      </c>
      <c r="N75" s="141">
        <f t="shared" si="3"/>
        <v>12888</v>
      </c>
      <c r="O75" s="140">
        <f t="shared" si="3"/>
        <v>156718398.4199999</v>
      </c>
    </row>
    <row r="76" spans="1:15" x14ac:dyDescent="0.3">
      <c r="A76" s="45"/>
      <c r="B76" s="38" t="s">
        <v>70</v>
      </c>
      <c r="C76" s="27" t="s">
        <v>4</v>
      </c>
      <c r="D76" s="96">
        <v>21</v>
      </c>
      <c r="E76" s="156">
        <v>9595009.9499999993</v>
      </c>
      <c r="F76" s="38" t="s">
        <v>74</v>
      </c>
      <c r="G76" s="27" t="s">
        <v>4</v>
      </c>
      <c r="H76" s="138">
        <v>1</v>
      </c>
      <c r="I76" s="139">
        <v>366734</v>
      </c>
      <c r="J76" s="138">
        <v>0</v>
      </c>
      <c r="K76" s="140">
        <v>0</v>
      </c>
      <c r="L76" s="141">
        <v>1</v>
      </c>
      <c r="M76" s="142">
        <v>366734</v>
      </c>
      <c r="N76" s="141">
        <f t="shared" si="3"/>
        <v>22</v>
      </c>
      <c r="O76" s="140">
        <f t="shared" si="3"/>
        <v>9961743.9499999993</v>
      </c>
    </row>
    <row r="77" spans="1:15" x14ac:dyDescent="0.3">
      <c r="A77" s="45"/>
      <c r="B77" s="38" t="s">
        <v>72</v>
      </c>
      <c r="C77" s="27" t="s">
        <v>4</v>
      </c>
      <c r="D77" s="96">
        <v>311</v>
      </c>
      <c r="E77" s="156">
        <v>184867937.92000005</v>
      </c>
      <c r="F77" s="38" t="s">
        <v>72</v>
      </c>
      <c r="G77" s="27" t="s">
        <v>4</v>
      </c>
      <c r="H77" s="138">
        <v>91</v>
      </c>
      <c r="I77" s="139">
        <v>29953553</v>
      </c>
      <c r="J77" s="133">
        <v>185</v>
      </c>
      <c r="K77" s="145">
        <v>46148679</v>
      </c>
      <c r="L77" s="141">
        <v>276</v>
      </c>
      <c r="M77" s="142">
        <v>76102232</v>
      </c>
      <c r="N77" s="141">
        <f t="shared" si="3"/>
        <v>587</v>
      </c>
      <c r="O77" s="140">
        <f t="shared" si="3"/>
        <v>260970169.92000005</v>
      </c>
    </row>
    <row r="78" spans="1:15" x14ac:dyDescent="0.3">
      <c r="A78" s="46" t="s">
        <v>22</v>
      </c>
      <c r="B78" s="39"/>
      <c r="C78" s="29"/>
      <c r="D78" s="30">
        <v>9931</v>
      </c>
      <c r="E78" s="158">
        <v>303313554.28999996</v>
      </c>
      <c r="F78" s="39"/>
      <c r="G78" s="29"/>
      <c r="H78" s="125">
        <v>1704</v>
      </c>
      <c r="I78" s="126">
        <v>64129056</v>
      </c>
      <c r="J78" s="125">
        <v>1862</v>
      </c>
      <c r="K78" s="92">
        <v>60207702</v>
      </c>
      <c r="L78" s="42">
        <v>3566</v>
      </c>
      <c r="M78" s="143">
        <v>124336758</v>
      </c>
      <c r="N78" s="42">
        <f t="shared" si="3"/>
        <v>13497</v>
      </c>
      <c r="O78" s="92">
        <f t="shared" si="3"/>
        <v>427650312.28999996</v>
      </c>
    </row>
    <row r="79" spans="1:15" x14ac:dyDescent="0.3">
      <c r="A79" s="45" t="s">
        <v>23</v>
      </c>
      <c r="B79" s="38" t="s">
        <v>70</v>
      </c>
      <c r="C79" s="27" t="s">
        <v>3</v>
      </c>
      <c r="D79" s="96">
        <v>7612</v>
      </c>
      <c r="E79" s="156">
        <v>89463634.729999974</v>
      </c>
      <c r="F79" s="38" t="s">
        <v>74</v>
      </c>
      <c r="G79" s="27" t="s">
        <v>3</v>
      </c>
      <c r="H79" s="138">
        <v>897</v>
      </c>
      <c r="I79" s="144">
        <v>18940837</v>
      </c>
      <c r="J79" s="133">
        <v>652</v>
      </c>
      <c r="K79" s="140">
        <v>5879174</v>
      </c>
      <c r="L79" s="141">
        <v>1549</v>
      </c>
      <c r="M79" s="142">
        <v>24820011</v>
      </c>
      <c r="N79" s="141">
        <f t="shared" si="3"/>
        <v>9161</v>
      </c>
      <c r="O79" s="140">
        <f t="shared" si="3"/>
        <v>114283645.72999997</v>
      </c>
    </row>
    <row r="80" spans="1:15" x14ac:dyDescent="0.3">
      <c r="A80" s="45"/>
      <c r="B80" s="38" t="s">
        <v>70</v>
      </c>
      <c r="C80" s="27" t="s">
        <v>4</v>
      </c>
      <c r="D80" s="96">
        <v>51</v>
      </c>
      <c r="E80" s="156">
        <v>38425736.480000004</v>
      </c>
      <c r="F80" s="38" t="s">
        <v>74</v>
      </c>
      <c r="G80" s="27" t="s">
        <v>4</v>
      </c>
      <c r="H80" s="138">
        <v>1</v>
      </c>
      <c r="I80" s="139">
        <v>1292997.82</v>
      </c>
      <c r="J80" s="138">
        <v>2</v>
      </c>
      <c r="K80" s="140">
        <v>1292997.8199999998</v>
      </c>
      <c r="L80" s="141">
        <v>3</v>
      </c>
      <c r="M80" s="142">
        <v>2585995.6399999997</v>
      </c>
      <c r="N80" s="141">
        <f t="shared" si="3"/>
        <v>54</v>
      </c>
      <c r="O80" s="140">
        <f t="shared" si="3"/>
        <v>41011732.120000005</v>
      </c>
    </row>
    <row r="81" spans="1:15" x14ac:dyDescent="0.3">
      <c r="A81" s="45"/>
      <c r="B81" s="38" t="s">
        <v>72</v>
      </c>
      <c r="C81" s="27" t="s">
        <v>4</v>
      </c>
      <c r="D81" s="96">
        <v>241</v>
      </c>
      <c r="E81" s="156">
        <v>171304313.23999998</v>
      </c>
      <c r="F81" s="38" t="s">
        <v>72</v>
      </c>
      <c r="G81" s="27" t="s">
        <v>4</v>
      </c>
      <c r="H81" s="138">
        <v>51</v>
      </c>
      <c r="I81" s="139">
        <v>13110792.829999994</v>
      </c>
      <c r="J81" s="138">
        <v>121</v>
      </c>
      <c r="K81" s="140">
        <v>37856341.770000003</v>
      </c>
      <c r="L81" s="141">
        <v>172</v>
      </c>
      <c r="M81" s="142">
        <v>50967134.599999994</v>
      </c>
      <c r="N81" s="141">
        <f t="shared" si="3"/>
        <v>413</v>
      </c>
      <c r="O81" s="140">
        <f t="shared" si="3"/>
        <v>222271447.83999997</v>
      </c>
    </row>
    <row r="82" spans="1:15" x14ac:dyDescent="0.3">
      <c r="A82" s="46" t="s">
        <v>23</v>
      </c>
      <c r="B82" s="39"/>
      <c r="C82" s="29"/>
      <c r="D82" s="30">
        <v>7904</v>
      </c>
      <c r="E82" s="158">
        <v>299193684.44999993</v>
      </c>
      <c r="F82" s="39"/>
      <c r="G82" s="29"/>
      <c r="H82" s="125">
        <v>949</v>
      </c>
      <c r="I82" s="126">
        <v>33344627.649999995</v>
      </c>
      <c r="J82" s="125">
        <v>775</v>
      </c>
      <c r="K82" s="92">
        <v>45028513.590000004</v>
      </c>
      <c r="L82" s="42">
        <v>1724</v>
      </c>
      <c r="M82" s="143">
        <v>78373141.239999995</v>
      </c>
      <c r="N82" s="42">
        <f t="shared" si="3"/>
        <v>9628</v>
      </c>
      <c r="O82" s="92">
        <f t="shared" si="3"/>
        <v>377566825.68999994</v>
      </c>
    </row>
    <row r="83" spans="1:15" x14ac:dyDescent="0.3">
      <c r="A83" s="45" t="s">
        <v>24</v>
      </c>
      <c r="B83" s="38" t="s">
        <v>70</v>
      </c>
      <c r="C83" s="27" t="s">
        <v>3</v>
      </c>
      <c r="D83" s="96">
        <v>8526</v>
      </c>
      <c r="E83" s="156">
        <v>100082443.25999992</v>
      </c>
      <c r="F83" s="38" t="s">
        <v>74</v>
      </c>
      <c r="G83" s="27" t="s">
        <v>3</v>
      </c>
      <c r="H83" s="133">
        <v>2870</v>
      </c>
      <c r="I83" s="144">
        <v>60767916.760000043</v>
      </c>
      <c r="J83" s="133">
        <v>1946</v>
      </c>
      <c r="K83" s="145">
        <v>17973250.079999998</v>
      </c>
      <c r="L83" s="141">
        <v>4816</v>
      </c>
      <c r="M83" s="142">
        <v>78741166.840000033</v>
      </c>
      <c r="N83" s="141">
        <f t="shared" si="3"/>
        <v>13342</v>
      </c>
      <c r="O83" s="140">
        <f t="shared" si="3"/>
        <v>178823610.09999996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7">
        <v>0</v>
      </c>
      <c r="F84" s="38" t="s">
        <v>74</v>
      </c>
      <c r="G84" s="27" t="s">
        <v>4</v>
      </c>
      <c r="H84" s="138">
        <v>2</v>
      </c>
      <c r="I84" s="139">
        <v>967521.24</v>
      </c>
      <c r="J84" s="138">
        <v>0</v>
      </c>
      <c r="K84" s="140">
        <v>0</v>
      </c>
      <c r="L84" s="141">
        <v>2</v>
      </c>
      <c r="M84" s="142">
        <v>967521.24</v>
      </c>
      <c r="N84" s="141">
        <f t="shared" si="3"/>
        <v>2</v>
      </c>
      <c r="O84" s="140">
        <f t="shared" si="3"/>
        <v>967521.24</v>
      </c>
    </row>
    <row r="85" spans="1:15" x14ac:dyDescent="0.3">
      <c r="A85" s="45"/>
      <c r="B85" s="38" t="s">
        <v>72</v>
      </c>
      <c r="C85" s="27" t="s">
        <v>4</v>
      </c>
      <c r="D85" s="96">
        <v>242</v>
      </c>
      <c r="E85" s="156">
        <v>241780154.77000001</v>
      </c>
      <c r="F85" s="38" t="s">
        <v>72</v>
      </c>
      <c r="G85" s="27" t="s">
        <v>4</v>
      </c>
      <c r="H85" s="138">
        <v>87</v>
      </c>
      <c r="I85" s="139">
        <v>63566826.419999987</v>
      </c>
      <c r="J85" s="133">
        <v>157</v>
      </c>
      <c r="K85" s="145">
        <v>61863492.719999984</v>
      </c>
      <c r="L85" s="141">
        <v>244</v>
      </c>
      <c r="M85" s="142">
        <v>125430319.13999997</v>
      </c>
      <c r="N85" s="141">
        <f t="shared" si="3"/>
        <v>486</v>
      </c>
      <c r="O85" s="140">
        <f t="shared" si="3"/>
        <v>367210473.90999997</v>
      </c>
    </row>
    <row r="86" spans="1:15" x14ac:dyDescent="0.3">
      <c r="A86" s="46" t="s">
        <v>24</v>
      </c>
      <c r="B86" s="39"/>
      <c r="C86" s="29"/>
      <c r="D86" s="30">
        <v>8768</v>
      </c>
      <c r="E86" s="158">
        <v>341862598.02999991</v>
      </c>
      <c r="F86" s="39"/>
      <c r="G86" s="29"/>
      <c r="H86" s="125">
        <v>2959</v>
      </c>
      <c r="I86" s="126">
        <v>125302264.42000003</v>
      </c>
      <c r="J86" s="125">
        <v>2103</v>
      </c>
      <c r="K86" s="92">
        <v>79836742.799999982</v>
      </c>
      <c r="L86" s="42">
        <v>5062</v>
      </c>
      <c r="M86" s="143">
        <v>205139007.22</v>
      </c>
      <c r="N86" s="42">
        <f t="shared" si="3"/>
        <v>13830</v>
      </c>
      <c r="O86" s="92">
        <f t="shared" si="3"/>
        <v>547001605.24999988</v>
      </c>
    </row>
    <row r="87" spans="1:15" x14ac:dyDescent="0.3">
      <c r="A87" s="45" t="s">
        <v>25</v>
      </c>
      <c r="B87" s="38" t="s">
        <v>70</v>
      </c>
      <c r="C87" s="27" t="s">
        <v>3</v>
      </c>
      <c r="D87" s="96">
        <v>8466</v>
      </c>
      <c r="E87" s="156">
        <v>99087464.769999936</v>
      </c>
      <c r="F87" s="38" t="s">
        <v>74</v>
      </c>
      <c r="G87" s="27" t="s">
        <v>3</v>
      </c>
      <c r="H87" s="133">
        <v>2623</v>
      </c>
      <c r="I87" s="144">
        <v>55528842</v>
      </c>
      <c r="J87" s="133">
        <v>2047</v>
      </c>
      <c r="K87" s="145">
        <v>17738095</v>
      </c>
      <c r="L87" s="141">
        <v>4670</v>
      </c>
      <c r="M87" s="142">
        <v>73266937</v>
      </c>
      <c r="N87" s="141">
        <f t="shared" si="3"/>
        <v>13136</v>
      </c>
      <c r="O87" s="140">
        <f t="shared" si="3"/>
        <v>172354401.76999992</v>
      </c>
    </row>
    <row r="88" spans="1:15" x14ac:dyDescent="0.3">
      <c r="A88" s="45"/>
      <c r="B88" s="38" t="s">
        <v>70</v>
      </c>
      <c r="C88" s="27" t="s">
        <v>4</v>
      </c>
      <c r="D88" s="96">
        <v>25</v>
      </c>
      <c r="E88" s="156">
        <v>16264087.51</v>
      </c>
      <c r="F88" s="38" t="s">
        <v>74</v>
      </c>
      <c r="G88" s="27" t="s">
        <v>4</v>
      </c>
      <c r="H88" s="138">
        <v>2</v>
      </c>
      <c r="I88" s="139">
        <v>4274468.83</v>
      </c>
      <c r="J88" s="133">
        <v>3</v>
      </c>
      <c r="K88" s="145">
        <v>2708506.43</v>
      </c>
      <c r="L88" s="141">
        <v>5</v>
      </c>
      <c r="M88" s="142">
        <v>6982975.2599999998</v>
      </c>
      <c r="N88" s="141">
        <f t="shared" si="3"/>
        <v>30</v>
      </c>
      <c r="O88" s="140">
        <f t="shared" si="3"/>
        <v>23247062.77</v>
      </c>
    </row>
    <row r="89" spans="1:15" x14ac:dyDescent="0.3">
      <c r="A89" s="45"/>
      <c r="B89" s="38" t="s">
        <v>72</v>
      </c>
      <c r="C89" s="27" t="s">
        <v>4</v>
      </c>
      <c r="D89" s="96">
        <v>286</v>
      </c>
      <c r="E89" s="156">
        <v>257163665.48999998</v>
      </c>
      <c r="F89" s="38" t="s">
        <v>72</v>
      </c>
      <c r="G89" s="27" t="s">
        <v>4</v>
      </c>
      <c r="H89" s="133">
        <v>103</v>
      </c>
      <c r="I89" s="144">
        <v>105596215.65999998</v>
      </c>
      <c r="J89" s="133">
        <v>161</v>
      </c>
      <c r="K89" s="145">
        <v>68352568.999999985</v>
      </c>
      <c r="L89" s="141">
        <v>264</v>
      </c>
      <c r="M89" s="142">
        <v>173948784.65999997</v>
      </c>
      <c r="N89" s="141">
        <f t="shared" si="3"/>
        <v>550</v>
      </c>
      <c r="O89" s="140">
        <f t="shared" si="3"/>
        <v>431112450.14999998</v>
      </c>
    </row>
    <row r="90" spans="1:15" x14ac:dyDescent="0.3">
      <c r="A90" s="46" t="s">
        <v>25</v>
      </c>
      <c r="B90" s="39"/>
      <c r="C90" s="29"/>
      <c r="D90" s="30">
        <v>8777</v>
      </c>
      <c r="E90" s="158">
        <v>372515217.76999992</v>
      </c>
      <c r="F90" s="39"/>
      <c r="G90" s="29"/>
      <c r="H90" s="125">
        <v>2728</v>
      </c>
      <c r="I90" s="126">
        <v>165399526.48999998</v>
      </c>
      <c r="J90" s="125">
        <v>2211</v>
      </c>
      <c r="K90" s="92">
        <v>88799170.429999977</v>
      </c>
      <c r="L90" s="42">
        <v>4939</v>
      </c>
      <c r="M90" s="143">
        <v>254198696.91999996</v>
      </c>
      <c r="N90" s="42">
        <f t="shared" si="3"/>
        <v>13716</v>
      </c>
      <c r="O90" s="92">
        <f t="shared" si="3"/>
        <v>626713914.68999982</v>
      </c>
    </row>
    <row r="91" spans="1:15" x14ac:dyDescent="0.3">
      <c r="A91" s="45" t="s">
        <v>26</v>
      </c>
      <c r="B91" s="38" t="s">
        <v>70</v>
      </c>
      <c r="C91" s="27" t="s">
        <v>3</v>
      </c>
      <c r="D91" s="96">
        <v>2659</v>
      </c>
      <c r="E91" s="156">
        <v>30012256.240000017</v>
      </c>
      <c r="F91" s="38" t="s">
        <v>74</v>
      </c>
      <c r="G91" s="27" t="s">
        <v>3</v>
      </c>
      <c r="H91" s="133">
        <v>2503</v>
      </c>
      <c r="I91" s="144">
        <v>53082505</v>
      </c>
      <c r="J91" s="133">
        <v>2952</v>
      </c>
      <c r="K91" s="145">
        <v>26420847</v>
      </c>
      <c r="L91" s="141">
        <v>5455</v>
      </c>
      <c r="M91" s="142">
        <v>79503352</v>
      </c>
      <c r="N91" s="141">
        <f t="shared" si="3"/>
        <v>8114</v>
      </c>
      <c r="O91" s="140">
        <f t="shared" si="3"/>
        <v>109515608.24000001</v>
      </c>
    </row>
    <row r="92" spans="1:15" x14ac:dyDescent="0.3">
      <c r="A92" s="45"/>
      <c r="B92" s="38" t="s">
        <v>70</v>
      </c>
      <c r="C92" s="27" t="s">
        <v>4</v>
      </c>
      <c r="D92" s="96">
        <v>2</v>
      </c>
      <c r="E92" s="156">
        <v>2864959.14</v>
      </c>
      <c r="F92" s="38" t="s">
        <v>74</v>
      </c>
      <c r="G92" s="27" t="s">
        <v>4</v>
      </c>
      <c r="H92" s="138">
        <v>0</v>
      </c>
      <c r="I92" s="139">
        <v>0</v>
      </c>
      <c r="J92" s="138">
        <v>0</v>
      </c>
      <c r="K92" s="140">
        <v>0</v>
      </c>
      <c r="L92" s="141">
        <v>0</v>
      </c>
      <c r="M92" s="142">
        <v>0</v>
      </c>
      <c r="N92" s="141">
        <f t="shared" si="3"/>
        <v>2</v>
      </c>
      <c r="O92" s="140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6">
        <v>87</v>
      </c>
      <c r="E93" s="156">
        <v>71979733.539999962</v>
      </c>
      <c r="F93" s="38" t="s">
        <v>72</v>
      </c>
      <c r="G93" s="27" t="s">
        <v>4</v>
      </c>
      <c r="H93" s="138">
        <v>36</v>
      </c>
      <c r="I93" s="139">
        <v>18645948.5</v>
      </c>
      <c r="J93" s="133">
        <v>63</v>
      </c>
      <c r="K93" s="145">
        <v>17519028.960000001</v>
      </c>
      <c r="L93" s="141">
        <v>99</v>
      </c>
      <c r="M93" s="142">
        <v>36164977.460000001</v>
      </c>
      <c r="N93" s="141">
        <f t="shared" si="3"/>
        <v>186</v>
      </c>
      <c r="O93" s="140">
        <f t="shared" si="3"/>
        <v>108144710.99999997</v>
      </c>
    </row>
    <row r="94" spans="1:15" x14ac:dyDescent="0.3">
      <c r="A94" s="46" t="s">
        <v>26</v>
      </c>
      <c r="B94" s="39"/>
      <c r="C94" s="29"/>
      <c r="D94" s="30">
        <v>2748</v>
      </c>
      <c r="E94" s="158">
        <v>104856948.91999999</v>
      </c>
      <c r="F94" s="39"/>
      <c r="G94" s="29"/>
      <c r="H94" s="125">
        <v>2539</v>
      </c>
      <c r="I94" s="126">
        <v>71728453.5</v>
      </c>
      <c r="J94" s="125">
        <v>3015</v>
      </c>
      <c r="K94" s="92">
        <v>43939875.960000001</v>
      </c>
      <c r="L94" s="42">
        <v>5554</v>
      </c>
      <c r="M94" s="143">
        <v>115668329.46000001</v>
      </c>
      <c r="N94" s="42">
        <f t="shared" si="3"/>
        <v>8302</v>
      </c>
      <c r="O94" s="92">
        <f t="shared" si="3"/>
        <v>220525278.38</v>
      </c>
    </row>
    <row r="95" spans="1:15" x14ac:dyDescent="0.3">
      <c r="A95" s="47" t="s">
        <v>27</v>
      </c>
      <c r="B95" s="38" t="s">
        <v>70</v>
      </c>
      <c r="C95" s="27" t="s">
        <v>3</v>
      </c>
      <c r="D95" s="96">
        <v>4</v>
      </c>
      <c r="E95" s="156">
        <v>41760</v>
      </c>
      <c r="F95" s="38" t="s">
        <v>74</v>
      </c>
      <c r="G95" s="27" t="s">
        <v>3</v>
      </c>
      <c r="H95" s="138">
        <v>0</v>
      </c>
      <c r="I95" s="139">
        <v>0</v>
      </c>
      <c r="J95" s="138">
        <v>0</v>
      </c>
      <c r="K95" s="140">
        <v>0</v>
      </c>
      <c r="L95" s="141">
        <v>0</v>
      </c>
      <c r="M95" s="142">
        <v>0</v>
      </c>
      <c r="N95" s="141">
        <f t="shared" si="3"/>
        <v>4</v>
      </c>
      <c r="O95" s="140">
        <f t="shared" si="3"/>
        <v>41760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7">
        <v>0</v>
      </c>
      <c r="F96" s="38" t="s">
        <v>74</v>
      </c>
      <c r="G96" s="27" t="s">
        <v>4</v>
      </c>
      <c r="H96" s="138">
        <v>0</v>
      </c>
      <c r="I96" s="139">
        <v>0</v>
      </c>
      <c r="J96" s="138">
        <v>0</v>
      </c>
      <c r="K96" s="140">
        <v>0</v>
      </c>
      <c r="L96" s="141">
        <v>0</v>
      </c>
      <c r="M96" s="142">
        <v>0</v>
      </c>
      <c r="N96" s="141">
        <f t="shared" si="3"/>
        <v>0</v>
      </c>
      <c r="O96" s="140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7">
        <v>0</v>
      </c>
      <c r="F97" s="38" t="s">
        <v>72</v>
      </c>
      <c r="G97" s="27" t="s">
        <v>4</v>
      </c>
      <c r="H97" s="138">
        <v>0</v>
      </c>
      <c r="I97" s="139">
        <v>0</v>
      </c>
      <c r="J97" s="138">
        <v>0</v>
      </c>
      <c r="K97" s="140">
        <v>0</v>
      </c>
      <c r="L97" s="141">
        <v>0</v>
      </c>
      <c r="M97" s="142">
        <v>0</v>
      </c>
      <c r="N97" s="141">
        <f t="shared" si="3"/>
        <v>0</v>
      </c>
      <c r="O97" s="140">
        <f t="shared" si="3"/>
        <v>0</v>
      </c>
    </row>
    <row r="98" spans="1:15" x14ac:dyDescent="0.3">
      <c r="A98" s="46" t="s">
        <v>27</v>
      </c>
      <c r="B98" s="39"/>
      <c r="C98" s="29"/>
      <c r="D98" s="30">
        <v>4</v>
      </c>
      <c r="E98" s="158">
        <v>41760</v>
      </c>
      <c r="F98" s="39"/>
      <c r="G98" s="29"/>
      <c r="H98" s="125">
        <v>0</v>
      </c>
      <c r="I98" s="126">
        <v>0</v>
      </c>
      <c r="J98" s="125">
        <v>0</v>
      </c>
      <c r="K98" s="92">
        <v>0</v>
      </c>
      <c r="L98" s="42">
        <v>0</v>
      </c>
      <c r="M98" s="143">
        <v>0</v>
      </c>
      <c r="N98" s="42">
        <f t="shared" si="3"/>
        <v>4</v>
      </c>
      <c r="O98" s="92">
        <f t="shared" si="3"/>
        <v>41760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6">
        <v>14474</v>
      </c>
      <c r="E99" s="156">
        <v>172049919.77000013</v>
      </c>
      <c r="F99" s="38" t="s">
        <v>74</v>
      </c>
      <c r="G99" s="27" t="s">
        <v>3</v>
      </c>
      <c r="H99" s="133">
        <v>2913</v>
      </c>
      <c r="I99" s="144">
        <v>61086705</v>
      </c>
      <c r="J99" s="133">
        <v>1542</v>
      </c>
      <c r="K99" s="145">
        <v>12942686</v>
      </c>
      <c r="L99" s="141">
        <v>4455</v>
      </c>
      <c r="M99" s="142">
        <v>74029391</v>
      </c>
      <c r="N99" s="141">
        <f t="shared" si="3"/>
        <v>18929</v>
      </c>
      <c r="O99" s="140">
        <f t="shared" si="3"/>
        <v>246079310.77000013</v>
      </c>
    </row>
    <row r="100" spans="1:15" x14ac:dyDescent="0.3">
      <c r="A100" s="45"/>
      <c r="B100" s="38" t="s">
        <v>70</v>
      </c>
      <c r="C100" s="27" t="s">
        <v>4</v>
      </c>
      <c r="D100" s="96">
        <v>8</v>
      </c>
      <c r="E100" s="156">
        <v>14174355.09</v>
      </c>
      <c r="F100" s="38" t="s">
        <v>74</v>
      </c>
      <c r="G100" s="27" t="s">
        <v>4</v>
      </c>
      <c r="H100" s="138">
        <v>3</v>
      </c>
      <c r="I100" s="139">
        <v>4270895</v>
      </c>
      <c r="J100" s="138">
        <v>3</v>
      </c>
      <c r="K100" s="140">
        <v>2411110</v>
      </c>
      <c r="L100" s="141">
        <v>6</v>
      </c>
      <c r="M100" s="142">
        <v>6682005</v>
      </c>
      <c r="N100" s="141">
        <f t="shared" si="3"/>
        <v>14</v>
      </c>
      <c r="O100" s="140">
        <f t="shared" si="3"/>
        <v>20856360.09</v>
      </c>
    </row>
    <row r="101" spans="1:15" x14ac:dyDescent="0.3">
      <c r="A101" s="45"/>
      <c r="B101" s="38" t="s">
        <v>72</v>
      </c>
      <c r="C101" s="27" t="s">
        <v>4</v>
      </c>
      <c r="D101" s="96">
        <v>116</v>
      </c>
      <c r="E101" s="156">
        <v>191179262.32999983</v>
      </c>
      <c r="F101" s="38" t="s">
        <v>72</v>
      </c>
      <c r="G101" s="27" t="s">
        <v>4</v>
      </c>
      <c r="H101" s="138">
        <v>28</v>
      </c>
      <c r="I101" s="139">
        <v>39706800</v>
      </c>
      <c r="J101" s="133">
        <v>78</v>
      </c>
      <c r="K101" s="145">
        <v>38918104</v>
      </c>
      <c r="L101" s="141">
        <v>106</v>
      </c>
      <c r="M101" s="142">
        <v>78624904</v>
      </c>
      <c r="N101" s="141">
        <f t="shared" si="3"/>
        <v>222</v>
      </c>
      <c r="O101" s="140">
        <f t="shared" si="3"/>
        <v>269804166.3299998</v>
      </c>
    </row>
    <row r="102" spans="1:15" x14ac:dyDescent="0.3">
      <c r="A102" s="46" t="s">
        <v>28</v>
      </c>
      <c r="B102" s="39"/>
      <c r="C102" s="29"/>
      <c r="D102" s="30">
        <v>14598</v>
      </c>
      <c r="E102" s="158">
        <v>377403537.18999994</v>
      </c>
      <c r="F102" s="39"/>
      <c r="G102" s="29"/>
      <c r="H102" s="125">
        <v>2944</v>
      </c>
      <c r="I102" s="126">
        <v>105064400</v>
      </c>
      <c r="J102" s="125">
        <v>1623</v>
      </c>
      <c r="K102" s="92">
        <v>54271900</v>
      </c>
      <c r="L102" s="42">
        <v>4567</v>
      </c>
      <c r="M102" s="143">
        <v>159336300</v>
      </c>
      <c r="N102" s="42">
        <f t="shared" si="3"/>
        <v>19165</v>
      </c>
      <c r="O102" s="92">
        <f t="shared" si="3"/>
        <v>536739837.18999994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6">
        <v>28950</v>
      </c>
      <c r="E103" s="156">
        <v>322096775.86000067</v>
      </c>
      <c r="F103" s="38" t="s">
        <v>74</v>
      </c>
      <c r="G103" s="27" t="s">
        <v>3</v>
      </c>
      <c r="H103" s="133">
        <v>6147</v>
      </c>
      <c r="I103" s="144">
        <v>128633427</v>
      </c>
      <c r="J103" s="133">
        <v>5364</v>
      </c>
      <c r="K103" s="145">
        <v>45982244</v>
      </c>
      <c r="L103" s="141">
        <v>11511</v>
      </c>
      <c r="M103" s="142">
        <v>174615671</v>
      </c>
      <c r="N103" s="141">
        <f t="shared" si="3"/>
        <v>40461</v>
      </c>
      <c r="O103" s="140">
        <f t="shared" si="3"/>
        <v>496712446.86000067</v>
      </c>
    </row>
    <row r="104" spans="1:15" x14ac:dyDescent="0.3">
      <c r="A104" s="45"/>
      <c r="B104" s="38" t="s">
        <v>70</v>
      </c>
      <c r="C104" s="27" t="s">
        <v>4</v>
      </c>
      <c r="D104" s="96">
        <v>13</v>
      </c>
      <c r="E104" s="156">
        <v>15957679.57</v>
      </c>
      <c r="F104" s="38" t="s">
        <v>74</v>
      </c>
      <c r="G104" s="27" t="s">
        <v>4</v>
      </c>
      <c r="H104" s="138">
        <v>2</v>
      </c>
      <c r="I104" s="144">
        <v>4230122.4000000004</v>
      </c>
      <c r="J104" s="138">
        <v>2</v>
      </c>
      <c r="K104" s="140">
        <v>2002842.3399999999</v>
      </c>
      <c r="L104" s="141">
        <v>4</v>
      </c>
      <c r="M104" s="142">
        <v>6232964.7400000002</v>
      </c>
      <c r="N104" s="141">
        <f t="shared" si="3"/>
        <v>17</v>
      </c>
      <c r="O104" s="140">
        <f t="shared" si="3"/>
        <v>22190644.310000002</v>
      </c>
    </row>
    <row r="105" spans="1:15" x14ac:dyDescent="0.3">
      <c r="A105" s="45"/>
      <c r="B105" s="38" t="s">
        <v>72</v>
      </c>
      <c r="C105" s="27" t="s">
        <v>4</v>
      </c>
      <c r="D105" s="96">
        <v>173</v>
      </c>
      <c r="E105" s="156">
        <v>244650391.88000014</v>
      </c>
      <c r="F105" s="38" t="s">
        <v>72</v>
      </c>
      <c r="G105" s="27" t="s">
        <v>4</v>
      </c>
      <c r="H105" s="138">
        <v>38</v>
      </c>
      <c r="I105" s="139">
        <v>35313702.089999996</v>
      </c>
      <c r="J105" s="133">
        <v>123</v>
      </c>
      <c r="K105" s="140">
        <v>65111559.129999995</v>
      </c>
      <c r="L105" s="141">
        <v>161</v>
      </c>
      <c r="M105" s="142">
        <v>100425261.22</v>
      </c>
      <c r="N105" s="141">
        <f t="shared" si="3"/>
        <v>334</v>
      </c>
      <c r="O105" s="140">
        <f t="shared" si="3"/>
        <v>345075653.10000014</v>
      </c>
    </row>
    <row r="106" spans="1:15" x14ac:dyDescent="0.3">
      <c r="A106" s="46" t="s">
        <v>29</v>
      </c>
      <c r="B106" s="39"/>
      <c r="C106" s="29"/>
      <c r="D106" s="30">
        <v>29136</v>
      </c>
      <c r="E106" s="158">
        <v>582704847.31000078</v>
      </c>
      <c r="F106" s="39"/>
      <c r="G106" s="29"/>
      <c r="H106" s="125">
        <v>6187</v>
      </c>
      <c r="I106" s="126">
        <v>168177251.49000001</v>
      </c>
      <c r="J106" s="125">
        <v>5489</v>
      </c>
      <c r="K106" s="92">
        <v>113096645.47</v>
      </c>
      <c r="L106" s="42">
        <v>11676</v>
      </c>
      <c r="M106" s="143">
        <v>281273896.96000004</v>
      </c>
      <c r="N106" s="42">
        <f t="shared" si="3"/>
        <v>40812</v>
      </c>
      <c r="O106" s="92">
        <f t="shared" si="3"/>
        <v>863978744.27000082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6">
        <v>27050</v>
      </c>
      <c r="E107" s="156">
        <v>312072649.53000003</v>
      </c>
      <c r="F107" s="38" t="s">
        <v>74</v>
      </c>
      <c r="G107" s="27" t="s">
        <v>3</v>
      </c>
      <c r="H107" s="133">
        <v>5529</v>
      </c>
      <c r="I107" s="144">
        <v>115153850</v>
      </c>
      <c r="J107" s="133">
        <v>3475</v>
      </c>
      <c r="K107" s="145">
        <v>29682059</v>
      </c>
      <c r="L107" s="141">
        <v>9004</v>
      </c>
      <c r="M107" s="142">
        <v>144835909</v>
      </c>
      <c r="N107" s="141">
        <f t="shared" si="3"/>
        <v>36054</v>
      </c>
      <c r="O107" s="140">
        <f t="shared" si="3"/>
        <v>456908558.53000003</v>
      </c>
    </row>
    <row r="108" spans="1:15" x14ac:dyDescent="0.3">
      <c r="A108" s="45"/>
      <c r="B108" s="38" t="s">
        <v>70</v>
      </c>
      <c r="C108" s="27" t="s">
        <v>4</v>
      </c>
      <c r="D108" s="96">
        <v>22</v>
      </c>
      <c r="E108" s="156">
        <v>14480573.140000001</v>
      </c>
      <c r="F108" s="38" t="s">
        <v>74</v>
      </c>
      <c r="G108" s="27" t="s">
        <v>4</v>
      </c>
      <c r="H108" s="138">
        <v>3</v>
      </c>
      <c r="I108" s="144">
        <v>4841094</v>
      </c>
      <c r="J108" s="138">
        <v>3</v>
      </c>
      <c r="K108" s="140">
        <v>4081779</v>
      </c>
      <c r="L108" s="141">
        <v>6</v>
      </c>
      <c r="M108" s="142">
        <v>8922873</v>
      </c>
      <c r="N108" s="141">
        <f t="shared" si="3"/>
        <v>28</v>
      </c>
      <c r="O108" s="140">
        <f t="shared" si="3"/>
        <v>23403446.140000001</v>
      </c>
    </row>
    <row r="109" spans="1:15" x14ac:dyDescent="0.3">
      <c r="A109" s="45"/>
      <c r="B109" s="38" t="s">
        <v>72</v>
      </c>
      <c r="C109" s="27" t="s">
        <v>4</v>
      </c>
      <c r="D109" s="96">
        <v>331</v>
      </c>
      <c r="E109" s="156">
        <v>451729781.80999899</v>
      </c>
      <c r="F109" s="38" t="s">
        <v>72</v>
      </c>
      <c r="G109" s="27" t="s">
        <v>4</v>
      </c>
      <c r="H109" s="138">
        <v>110</v>
      </c>
      <c r="I109" s="139">
        <v>75879978</v>
      </c>
      <c r="J109" s="138">
        <v>181</v>
      </c>
      <c r="K109" s="145">
        <v>70344426</v>
      </c>
      <c r="L109" s="141">
        <v>291</v>
      </c>
      <c r="M109" s="142">
        <v>146224404</v>
      </c>
      <c r="N109" s="141">
        <f t="shared" si="3"/>
        <v>622</v>
      </c>
      <c r="O109" s="140">
        <f t="shared" si="3"/>
        <v>597954185.80999899</v>
      </c>
    </row>
    <row r="110" spans="1:15" x14ac:dyDescent="0.3">
      <c r="A110" s="46" t="s">
        <v>30</v>
      </c>
      <c r="B110" s="39"/>
      <c r="C110" s="29"/>
      <c r="D110" s="30">
        <v>27403</v>
      </c>
      <c r="E110" s="158">
        <v>778283004.47999907</v>
      </c>
      <c r="F110" s="39"/>
      <c r="G110" s="29"/>
      <c r="H110" s="125">
        <v>5642</v>
      </c>
      <c r="I110" s="126">
        <v>195874922</v>
      </c>
      <c r="J110" s="125">
        <v>3659</v>
      </c>
      <c r="K110" s="92">
        <v>104108264</v>
      </c>
      <c r="L110" s="42">
        <v>9301</v>
      </c>
      <c r="M110" s="143">
        <v>299983186</v>
      </c>
      <c r="N110" s="42">
        <f t="shared" si="3"/>
        <v>36704</v>
      </c>
      <c r="O110" s="92">
        <f t="shared" si="3"/>
        <v>1078266190.4799991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6">
        <v>23750</v>
      </c>
      <c r="E111" s="156">
        <v>244580675.09000021</v>
      </c>
      <c r="F111" s="38" t="s">
        <v>74</v>
      </c>
      <c r="G111" s="27" t="s">
        <v>3</v>
      </c>
      <c r="H111" s="133">
        <v>2093</v>
      </c>
      <c r="I111" s="144">
        <v>44030021</v>
      </c>
      <c r="J111" s="133">
        <v>2277</v>
      </c>
      <c r="K111" s="145">
        <v>20806606</v>
      </c>
      <c r="L111" s="141">
        <v>4370</v>
      </c>
      <c r="M111" s="142">
        <v>64836627</v>
      </c>
      <c r="N111" s="141">
        <f t="shared" si="3"/>
        <v>28120</v>
      </c>
      <c r="O111" s="140">
        <f t="shared" si="3"/>
        <v>309417302.09000021</v>
      </c>
    </row>
    <row r="112" spans="1:15" x14ac:dyDescent="0.3">
      <c r="A112" s="45"/>
      <c r="B112" s="38" t="s">
        <v>70</v>
      </c>
      <c r="C112" s="27" t="s">
        <v>4</v>
      </c>
      <c r="D112" s="96">
        <v>15</v>
      </c>
      <c r="E112" s="156">
        <v>8476616.6400000006</v>
      </c>
      <c r="F112" s="38" t="s">
        <v>74</v>
      </c>
      <c r="G112" s="27" t="s">
        <v>4</v>
      </c>
      <c r="H112" s="138">
        <v>5</v>
      </c>
      <c r="I112" s="139">
        <v>4943703.83</v>
      </c>
      <c r="J112" s="138">
        <v>3</v>
      </c>
      <c r="K112" s="140">
        <v>663400</v>
      </c>
      <c r="L112" s="141">
        <v>8</v>
      </c>
      <c r="M112" s="142">
        <v>5607103.8300000001</v>
      </c>
      <c r="N112" s="141">
        <f t="shared" si="3"/>
        <v>23</v>
      </c>
      <c r="O112" s="140">
        <f t="shared" si="3"/>
        <v>14083720.470000001</v>
      </c>
    </row>
    <row r="113" spans="1:15" x14ac:dyDescent="0.3">
      <c r="A113" s="45"/>
      <c r="B113" s="38" t="s">
        <v>72</v>
      </c>
      <c r="C113" s="27" t="s">
        <v>4</v>
      </c>
      <c r="D113" s="96">
        <v>336</v>
      </c>
      <c r="E113" s="156">
        <v>243867912.98999998</v>
      </c>
      <c r="F113" s="38" t="s">
        <v>72</v>
      </c>
      <c r="G113" s="27" t="s">
        <v>4</v>
      </c>
      <c r="H113" s="133">
        <v>56</v>
      </c>
      <c r="I113" s="144">
        <v>30822403.629999995</v>
      </c>
      <c r="J113" s="133">
        <v>176</v>
      </c>
      <c r="K113" s="145">
        <v>75916938.800000057</v>
      </c>
      <c r="L113" s="141">
        <v>232</v>
      </c>
      <c r="M113" s="142">
        <v>106739342.43000005</v>
      </c>
      <c r="N113" s="141">
        <f t="shared" si="3"/>
        <v>568</v>
      </c>
      <c r="O113" s="140">
        <f t="shared" si="3"/>
        <v>350607255.42000002</v>
      </c>
    </row>
    <row r="114" spans="1:15" x14ac:dyDescent="0.3">
      <c r="A114" s="46" t="s">
        <v>31</v>
      </c>
      <c r="B114" s="39"/>
      <c r="C114" s="29"/>
      <c r="D114" s="30">
        <v>24101</v>
      </c>
      <c r="E114" s="158">
        <v>496925204.72000015</v>
      </c>
      <c r="F114" s="39"/>
      <c r="G114" s="29"/>
      <c r="H114" s="125">
        <v>2154</v>
      </c>
      <c r="I114" s="126">
        <v>79796128.459999993</v>
      </c>
      <c r="J114" s="125">
        <v>2456</v>
      </c>
      <c r="K114" s="92">
        <v>97386944.800000057</v>
      </c>
      <c r="L114" s="42">
        <v>4610</v>
      </c>
      <c r="M114" s="143">
        <v>177183073.26000005</v>
      </c>
      <c r="N114" s="42">
        <f t="shared" si="3"/>
        <v>28711</v>
      </c>
      <c r="O114" s="92">
        <f t="shared" si="3"/>
        <v>674108277.98000026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6">
        <v>4272</v>
      </c>
      <c r="E115" s="156">
        <v>51155540.770000003</v>
      </c>
      <c r="F115" s="38" t="s">
        <v>74</v>
      </c>
      <c r="G115" s="27" t="s">
        <v>3</v>
      </c>
      <c r="H115" s="133">
        <v>2346</v>
      </c>
      <c r="I115" s="144">
        <v>49791002</v>
      </c>
      <c r="J115" s="133">
        <v>1917</v>
      </c>
      <c r="K115" s="145">
        <v>17195502</v>
      </c>
      <c r="L115" s="141">
        <v>4263</v>
      </c>
      <c r="M115" s="142">
        <v>66986504</v>
      </c>
      <c r="N115" s="141">
        <f t="shared" si="3"/>
        <v>8535</v>
      </c>
      <c r="O115" s="140">
        <f t="shared" si="3"/>
        <v>118142044.77000001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7">
        <v>1306480.5699999998</v>
      </c>
      <c r="F116" s="38" t="s">
        <v>74</v>
      </c>
      <c r="G116" s="27" t="s">
        <v>4</v>
      </c>
      <c r="H116" s="138">
        <v>2</v>
      </c>
      <c r="I116" s="139">
        <v>1058802</v>
      </c>
      <c r="J116" s="138">
        <v>0</v>
      </c>
      <c r="K116" s="140">
        <v>0</v>
      </c>
      <c r="L116" s="141">
        <v>2</v>
      </c>
      <c r="M116" s="142">
        <v>1058802</v>
      </c>
      <c r="N116" s="141">
        <f t="shared" si="3"/>
        <v>5</v>
      </c>
      <c r="O116" s="140">
        <f t="shared" si="3"/>
        <v>2365282.5699999998</v>
      </c>
    </row>
    <row r="117" spans="1:15" x14ac:dyDescent="0.3">
      <c r="A117" s="45"/>
      <c r="B117" s="38" t="s">
        <v>72</v>
      </c>
      <c r="C117" s="27" t="s">
        <v>4</v>
      </c>
      <c r="D117" s="96">
        <v>230</v>
      </c>
      <c r="E117" s="156">
        <v>218033349.73999986</v>
      </c>
      <c r="F117" s="38" t="s">
        <v>72</v>
      </c>
      <c r="G117" s="27" t="s">
        <v>4</v>
      </c>
      <c r="H117" s="133">
        <v>84</v>
      </c>
      <c r="I117" s="144">
        <v>54758603</v>
      </c>
      <c r="J117" s="133">
        <v>139</v>
      </c>
      <c r="K117" s="145">
        <v>51499545</v>
      </c>
      <c r="L117" s="141">
        <v>223</v>
      </c>
      <c r="M117" s="142">
        <v>106258148</v>
      </c>
      <c r="N117" s="141">
        <f t="shared" si="3"/>
        <v>453</v>
      </c>
      <c r="O117" s="140">
        <f t="shared" si="3"/>
        <v>324291497.73999989</v>
      </c>
    </row>
    <row r="118" spans="1:15" x14ac:dyDescent="0.3">
      <c r="A118" s="46" t="s">
        <v>32</v>
      </c>
      <c r="B118" s="39"/>
      <c r="C118" s="29"/>
      <c r="D118" s="30">
        <v>4505</v>
      </c>
      <c r="E118" s="158">
        <v>270495371.07999986</v>
      </c>
      <c r="F118" s="39"/>
      <c r="G118" s="29"/>
      <c r="H118" s="125">
        <v>2432</v>
      </c>
      <c r="I118" s="126">
        <v>105608407</v>
      </c>
      <c r="J118" s="125">
        <v>2056</v>
      </c>
      <c r="K118" s="92">
        <v>68695047</v>
      </c>
      <c r="L118" s="42">
        <v>4488</v>
      </c>
      <c r="M118" s="143">
        <v>174303454</v>
      </c>
      <c r="N118" s="42">
        <f t="shared" si="3"/>
        <v>8993</v>
      </c>
      <c r="O118" s="92">
        <f t="shared" si="3"/>
        <v>444798825.07999986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6">
        <v>16462</v>
      </c>
      <c r="E119" s="156">
        <v>186526310.1399999</v>
      </c>
      <c r="F119" s="38" t="s">
        <v>74</v>
      </c>
      <c r="G119" s="27" t="s">
        <v>3</v>
      </c>
      <c r="H119" s="133">
        <v>2943</v>
      </c>
      <c r="I119" s="144">
        <v>61894197</v>
      </c>
      <c r="J119" s="133">
        <v>2952</v>
      </c>
      <c r="K119" s="145">
        <v>27721383</v>
      </c>
      <c r="L119" s="141">
        <v>5895</v>
      </c>
      <c r="M119" s="142">
        <v>89615580</v>
      </c>
      <c r="N119" s="141">
        <f t="shared" si="3"/>
        <v>22357</v>
      </c>
      <c r="O119" s="140">
        <f t="shared" si="3"/>
        <v>276141890.13999987</v>
      </c>
    </row>
    <row r="120" spans="1:15" x14ac:dyDescent="0.3">
      <c r="A120" s="45"/>
      <c r="B120" s="38" t="s">
        <v>70</v>
      </c>
      <c r="C120" s="27" t="s">
        <v>4</v>
      </c>
      <c r="D120" s="96">
        <v>12</v>
      </c>
      <c r="E120" s="156">
        <v>14885760.880000005</v>
      </c>
      <c r="F120" s="38" t="s">
        <v>74</v>
      </c>
      <c r="G120" s="27" t="s">
        <v>4</v>
      </c>
      <c r="H120" s="138">
        <v>5</v>
      </c>
      <c r="I120" s="139">
        <v>8299869</v>
      </c>
      <c r="J120" s="133">
        <v>6</v>
      </c>
      <c r="K120" s="145">
        <v>7096968</v>
      </c>
      <c r="L120" s="141">
        <v>11</v>
      </c>
      <c r="M120" s="142">
        <v>15396837</v>
      </c>
      <c r="N120" s="141">
        <f t="shared" si="3"/>
        <v>23</v>
      </c>
      <c r="O120" s="140">
        <f t="shared" si="3"/>
        <v>30282597.880000003</v>
      </c>
    </row>
    <row r="121" spans="1:15" x14ac:dyDescent="0.3">
      <c r="A121" s="45"/>
      <c r="B121" s="38" t="s">
        <v>72</v>
      </c>
      <c r="C121" s="27" t="s">
        <v>4</v>
      </c>
      <c r="D121" s="96">
        <v>299</v>
      </c>
      <c r="E121" s="156">
        <v>325703323.24000019</v>
      </c>
      <c r="F121" s="38" t="s">
        <v>72</v>
      </c>
      <c r="G121" s="27" t="s">
        <v>4</v>
      </c>
      <c r="H121" s="138">
        <v>90</v>
      </c>
      <c r="I121" s="139">
        <v>65296241</v>
      </c>
      <c r="J121" s="133">
        <v>173</v>
      </c>
      <c r="K121" s="145">
        <v>70623448</v>
      </c>
      <c r="L121" s="141">
        <v>263</v>
      </c>
      <c r="M121" s="142">
        <v>135919689</v>
      </c>
      <c r="N121" s="141">
        <f t="shared" si="3"/>
        <v>562</v>
      </c>
      <c r="O121" s="140">
        <f t="shared" si="3"/>
        <v>461623012.24000019</v>
      </c>
    </row>
    <row r="122" spans="1:15" x14ac:dyDescent="0.3">
      <c r="A122" s="46" t="s">
        <v>33</v>
      </c>
      <c r="B122" s="39"/>
      <c r="C122" s="29"/>
      <c r="D122" s="30">
        <v>16773</v>
      </c>
      <c r="E122" s="158">
        <v>527115394.26000011</v>
      </c>
      <c r="F122" s="39"/>
      <c r="G122" s="29"/>
      <c r="H122" s="125">
        <v>3038</v>
      </c>
      <c r="I122" s="126">
        <v>135490307</v>
      </c>
      <c r="J122" s="125">
        <v>3131</v>
      </c>
      <c r="K122" s="92">
        <v>105441799</v>
      </c>
      <c r="L122" s="42">
        <v>6169</v>
      </c>
      <c r="M122" s="143">
        <v>240932106</v>
      </c>
      <c r="N122" s="42">
        <f t="shared" si="3"/>
        <v>22942</v>
      </c>
      <c r="O122" s="92">
        <f t="shared" si="3"/>
        <v>768047500.26000011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6">
        <v>2292</v>
      </c>
      <c r="E123" s="156">
        <v>26362440.079999991</v>
      </c>
      <c r="F123" s="38" t="s">
        <v>74</v>
      </c>
      <c r="G123" s="27" t="s">
        <v>3</v>
      </c>
      <c r="H123" s="133">
        <v>400</v>
      </c>
      <c r="I123" s="144">
        <v>8422087</v>
      </c>
      <c r="J123" s="133">
        <v>318</v>
      </c>
      <c r="K123" s="145">
        <v>3013254</v>
      </c>
      <c r="L123" s="141">
        <v>718</v>
      </c>
      <c r="M123" s="142">
        <v>11435341</v>
      </c>
      <c r="N123" s="141">
        <f t="shared" si="3"/>
        <v>3010</v>
      </c>
      <c r="O123" s="140">
        <f t="shared" si="3"/>
        <v>37797781.079999991</v>
      </c>
    </row>
    <row r="124" spans="1:15" x14ac:dyDescent="0.3">
      <c r="A124" s="45"/>
      <c r="B124" s="38" t="s">
        <v>70</v>
      </c>
      <c r="C124" s="27" t="s">
        <v>4</v>
      </c>
      <c r="D124" s="96">
        <v>10</v>
      </c>
      <c r="E124" s="156">
        <v>4307253.12</v>
      </c>
      <c r="F124" s="38" t="s">
        <v>74</v>
      </c>
      <c r="G124" s="27" t="s">
        <v>4</v>
      </c>
      <c r="H124" s="138">
        <v>0</v>
      </c>
      <c r="I124" s="139">
        <v>0</v>
      </c>
      <c r="J124" s="138">
        <v>0</v>
      </c>
      <c r="K124" s="140">
        <v>0</v>
      </c>
      <c r="L124" s="141">
        <v>0</v>
      </c>
      <c r="M124" s="142">
        <v>0</v>
      </c>
      <c r="N124" s="141">
        <f t="shared" si="3"/>
        <v>10</v>
      </c>
      <c r="O124" s="140">
        <f t="shared" si="3"/>
        <v>4307253.12</v>
      </c>
    </row>
    <row r="125" spans="1:15" x14ac:dyDescent="0.3">
      <c r="A125" s="45"/>
      <c r="B125" s="38" t="s">
        <v>72</v>
      </c>
      <c r="C125" s="27" t="s">
        <v>4</v>
      </c>
      <c r="D125" s="96">
        <v>120</v>
      </c>
      <c r="E125" s="156">
        <v>63917975.149999984</v>
      </c>
      <c r="F125" s="38" t="s">
        <v>72</v>
      </c>
      <c r="G125" s="27" t="s">
        <v>4</v>
      </c>
      <c r="H125" s="138">
        <v>34</v>
      </c>
      <c r="I125" s="139">
        <v>10870116</v>
      </c>
      <c r="J125" s="133">
        <v>72</v>
      </c>
      <c r="K125" s="145">
        <v>15331866</v>
      </c>
      <c r="L125" s="141">
        <v>106</v>
      </c>
      <c r="M125" s="142">
        <v>26201982</v>
      </c>
      <c r="N125" s="141">
        <f t="shared" si="3"/>
        <v>226</v>
      </c>
      <c r="O125" s="140">
        <f t="shared" si="3"/>
        <v>90119957.149999976</v>
      </c>
    </row>
    <row r="126" spans="1:15" x14ac:dyDescent="0.3">
      <c r="A126" s="46" t="s">
        <v>34</v>
      </c>
      <c r="B126" s="39"/>
      <c r="C126" s="29"/>
      <c r="D126" s="30">
        <v>2422</v>
      </c>
      <c r="E126" s="158">
        <v>94587668.349999979</v>
      </c>
      <c r="F126" s="39"/>
      <c r="G126" s="29"/>
      <c r="H126" s="125">
        <v>434</v>
      </c>
      <c r="I126" s="126">
        <v>19292203</v>
      </c>
      <c r="J126" s="125">
        <v>390</v>
      </c>
      <c r="K126" s="92">
        <v>18345120</v>
      </c>
      <c r="L126" s="42">
        <v>824</v>
      </c>
      <c r="M126" s="143">
        <v>37637323</v>
      </c>
      <c r="N126" s="42">
        <f t="shared" si="3"/>
        <v>3246</v>
      </c>
      <c r="O126" s="92">
        <f t="shared" si="3"/>
        <v>132224991.34999998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6">
        <v>5640</v>
      </c>
      <c r="E127" s="156">
        <v>63514945.180000082</v>
      </c>
      <c r="F127" s="38" t="s">
        <v>74</v>
      </c>
      <c r="G127" s="27" t="s">
        <v>3</v>
      </c>
      <c r="H127" s="133">
        <v>666</v>
      </c>
      <c r="I127" s="144">
        <v>13805433</v>
      </c>
      <c r="J127" s="133">
        <v>537</v>
      </c>
      <c r="K127" s="145">
        <v>4667942</v>
      </c>
      <c r="L127" s="141">
        <v>1203</v>
      </c>
      <c r="M127" s="142">
        <v>18473375</v>
      </c>
      <c r="N127" s="141">
        <f t="shared" si="3"/>
        <v>6843</v>
      </c>
      <c r="O127" s="140">
        <f t="shared" si="3"/>
        <v>81988320.180000082</v>
      </c>
    </row>
    <row r="128" spans="1:15" x14ac:dyDescent="0.3">
      <c r="A128" s="45"/>
      <c r="B128" s="38" t="s">
        <v>70</v>
      </c>
      <c r="C128" s="27" t="s">
        <v>4</v>
      </c>
      <c r="D128" s="96">
        <v>15</v>
      </c>
      <c r="E128" s="156">
        <v>10817971.59</v>
      </c>
      <c r="F128" s="38" t="s">
        <v>74</v>
      </c>
      <c r="G128" s="27" t="s">
        <v>4</v>
      </c>
      <c r="H128" s="138">
        <v>3</v>
      </c>
      <c r="I128" s="139">
        <v>2592174.44</v>
      </c>
      <c r="J128" s="133">
        <v>3</v>
      </c>
      <c r="K128" s="145">
        <v>2096589.55</v>
      </c>
      <c r="L128" s="141">
        <v>6</v>
      </c>
      <c r="M128" s="142">
        <v>4688763.99</v>
      </c>
      <c r="N128" s="141">
        <f t="shared" si="3"/>
        <v>21</v>
      </c>
      <c r="O128" s="140">
        <f t="shared" si="3"/>
        <v>15506735.58</v>
      </c>
    </row>
    <row r="129" spans="1:15" x14ac:dyDescent="0.3">
      <c r="A129" s="45"/>
      <c r="B129" s="38" t="s">
        <v>72</v>
      </c>
      <c r="C129" s="27" t="s">
        <v>4</v>
      </c>
      <c r="D129" s="96">
        <v>201</v>
      </c>
      <c r="E129" s="156">
        <v>113318613.15999997</v>
      </c>
      <c r="F129" s="38" t="s">
        <v>72</v>
      </c>
      <c r="G129" s="27" t="s">
        <v>4</v>
      </c>
      <c r="H129" s="138">
        <v>41</v>
      </c>
      <c r="I129" s="139">
        <v>14714130.300000001</v>
      </c>
      <c r="J129" s="133">
        <v>142</v>
      </c>
      <c r="K129" s="145">
        <v>27031350.269999996</v>
      </c>
      <c r="L129" s="141">
        <v>183</v>
      </c>
      <c r="M129" s="142">
        <v>41745480.569999993</v>
      </c>
      <c r="N129" s="141">
        <f t="shared" si="3"/>
        <v>384</v>
      </c>
      <c r="O129" s="140">
        <f t="shared" si="3"/>
        <v>155064093.72999996</v>
      </c>
    </row>
    <row r="130" spans="1:15" x14ac:dyDescent="0.3">
      <c r="A130" s="46" t="s">
        <v>35</v>
      </c>
      <c r="B130" s="39"/>
      <c r="C130" s="29"/>
      <c r="D130" s="30">
        <v>5856</v>
      </c>
      <c r="E130" s="158">
        <v>187651529.93000007</v>
      </c>
      <c r="F130" s="39"/>
      <c r="G130" s="29"/>
      <c r="H130" s="125">
        <v>710</v>
      </c>
      <c r="I130" s="126">
        <v>31111737.740000002</v>
      </c>
      <c r="J130" s="125">
        <v>682</v>
      </c>
      <c r="K130" s="92">
        <v>33795881.819999993</v>
      </c>
      <c r="L130" s="42">
        <v>1392</v>
      </c>
      <c r="M130" s="143">
        <v>64907619.559999995</v>
      </c>
      <c r="N130" s="42">
        <f t="shared" si="3"/>
        <v>7248</v>
      </c>
      <c r="O130" s="92">
        <f t="shared" si="3"/>
        <v>252559149.49000007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6">
        <v>3889</v>
      </c>
      <c r="E131" s="156">
        <v>46305897.390000001</v>
      </c>
      <c r="F131" s="38" t="s">
        <v>74</v>
      </c>
      <c r="G131" s="27" t="s">
        <v>3</v>
      </c>
      <c r="H131" s="151">
        <v>521</v>
      </c>
      <c r="I131" s="152">
        <v>10738349</v>
      </c>
      <c r="J131" s="151">
        <v>266</v>
      </c>
      <c r="K131" s="152">
        <v>2340336</v>
      </c>
      <c r="L131" s="141">
        <v>787</v>
      </c>
      <c r="M131" s="142">
        <v>13078685</v>
      </c>
      <c r="N131" s="141">
        <f t="shared" si="3"/>
        <v>4676</v>
      </c>
      <c r="O131" s="140">
        <f t="shared" si="3"/>
        <v>59384582.390000001</v>
      </c>
    </row>
    <row r="132" spans="1:15" x14ac:dyDescent="0.3">
      <c r="A132" s="45"/>
      <c r="B132" s="38" t="s">
        <v>70</v>
      </c>
      <c r="C132" s="27" t="s">
        <v>4</v>
      </c>
      <c r="D132" s="96">
        <v>1</v>
      </c>
      <c r="E132" s="156">
        <v>0</v>
      </c>
      <c r="F132" s="38" t="s">
        <v>74</v>
      </c>
      <c r="G132" s="27" t="s">
        <v>4</v>
      </c>
      <c r="H132" s="151">
        <v>1</v>
      </c>
      <c r="I132" s="152">
        <v>38750</v>
      </c>
      <c r="J132" s="153">
        <v>0</v>
      </c>
      <c r="K132" s="154">
        <v>0</v>
      </c>
      <c r="L132" s="141">
        <v>1</v>
      </c>
      <c r="M132" s="142">
        <v>38750</v>
      </c>
      <c r="N132" s="141">
        <f t="shared" si="3"/>
        <v>2</v>
      </c>
      <c r="O132" s="140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6">
        <v>70</v>
      </c>
      <c r="E133" s="156">
        <v>74792619.129999965</v>
      </c>
      <c r="F133" s="38" t="s">
        <v>72</v>
      </c>
      <c r="G133" s="27" t="s">
        <v>4</v>
      </c>
      <c r="H133" s="151">
        <v>29</v>
      </c>
      <c r="I133" s="152">
        <v>17808323.969999999</v>
      </c>
      <c r="J133" s="151">
        <v>42</v>
      </c>
      <c r="K133" s="152">
        <v>13165004.149999999</v>
      </c>
      <c r="L133" s="141">
        <v>71</v>
      </c>
      <c r="M133" s="142">
        <v>30973328.119999997</v>
      </c>
      <c r="N133" s="141">
        <f t="shared" si="3"/>
        <v>141</v>
      </c>
      <c r="O133" s="140">
        <f t="shared" si="3"/>
        <v>105765947.24999997</v>
      </c>
    </row>
    <row r="134" spans="1:15" x14ac:dyDescent="0.3">
      <c r="A134" s="46" t="s">
        <v>36</v>
      </c>
      <c r="B134" s="39"/>
      <c r="C134" s="29"/>
      <c r="D134" s="30">
        <v>3960</v>
      </c>
      <c r="E134" s="158">
        <v>121098516.51999997</v>
      </c>
      <c r="F134" s="39"/>
      <c r="G134" s="29"/>
      <c r="H134" s="125">
        <v>551</v>
      </c>
      <c r="I134" s="126">
        <v>28585422.969999999</v>
      </c>
      <c r="J134" s="125">
        <v>308</v>
      </c>
      <c r="K134" s="92">
        <v>15505340.149999999</v>
      </c>
      <c r="L134" s="42">
        <v>859</v>
      </c>
      <c r="M134" s="143">
        <v>44090763.119999997</v>
      </c>
      <c r="N134" s="42">
        <f t="shared" si="3"/>
        <v>4819</v>
      </c>
      <c r="O134" s="92">
        <f t="shared" si="3"/>
        <v>165189279.63999996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6">
        <v>5628</v>
      </c>
      <c r="E135" s="156">
        <v>63659707.740000039</v>
      </c>
      <c r="F135" s="38" t="s">
        <v>74</v>
      </c>
      <c r="G135" s="27" t="s">
        <v>3</v>
      </c>
      <c r="H135" s="133">
        <v>237</v>
      </c>
      <c r="I135" s="144">
        <v>4887505</v>
      </c>
      <c r="J135" s="138">
        <v>115</v>
      </c>
      <c r="K135" s="140">
        <v>950586</v>
      </c>
      <c r="L135" s="141">
        <v>352</v>
      </c>
      <c r="M135" s="142">
        <v>5838091</v>
      </c>
      <c r="N135" s="141">
        <f t="shared" ref="N135:O202" si="4">+L135+D135</f>
        <v>5980</v>
      </c>
      <c r="O135" s="140">
        <f t="shared" si="4"/>
        <v>69497798.740000039</v>
      </c>
    </row>
    <row r="136" spans="1:15" x14ac:dyDescent="0.3">
      <c r="A136" s="45"/>
      <c r="B136" s="38" t="s">
        <v>70</v>
      </c>
      <c r="C136" s="27" t="s">
        <v>4</v>
      </c>
      <c r="D136" s="96">
        <v>12</v>
      </c>
      <c r="E136" s="156">
        <v>12936100.450000003</v>
      </c>
      <c r="F136" s="38" t="s">
        <v>74</v>
      </c>
      <c r="G136" s="27" t="s">
        <v>4</v>
      </c>
      <c r="H136" s="138">
        <v>0</v>
      </c>
      <c r="I136" s="139">
        <v>0</v>
      </c>
      <c r="J136" s="138">
        <v>0</v>
      </c>
      <c r="K136" s="140">
        <v>0</v>
      </c>
      <c r="L136" s="141">
        <v>0</v>
      </c>
      <c r="M136" s="142">
        <v>0</v>
      </c>
      <c r="N136" s="141">
        <f t="shared" si="4"/>
        <v>12</v>
      </c>
      <c r="O136" s="140">
        <f t="shared" si="4"/>
        <v>12936100.450000003</v>
      </c>
    </row>
    <row r="137" spans="1:15" x14ac:dyDescent="0.3">
      <c r="A137" s="45"/>
      <c r="B137" s="38" t="s">
        <v>72</v>
      </c>
      <c r="C137" s="27" t="s">
        <v>4</v>
      </c>
      <c r="D137" s="96">
        <v>60</v>
      </c>
      <c r="E137" s="156">
        <v>54438102.660000026</v>
      </c>
      <c r="F137" s="38" t="s">
        <v>72</v>
      </c>
      <c r="G137" s="27" t="s">
        <v>4</v>
      </c>
      <c r="H137" s="138">
        <v>14</v>
      </c>
      <c r="I137" s="139">
        <v>3937093.86</v>
      </c>
      <c r="J137" s="138">
        <v>20</v>
      </c>
      <c r="K137" s="140">
        <v>3916802.4699999997</v>
      </c>
      <c r="L137" s="141">
        <v>34</v>
      </c>
      <c r="M137" s="142">
        <v>7853896.3300000001</v>
      </c>
      <c r="N137" s="141">
        <f t="shared" si="4"/>
        <v>94</v>
      </c>
      <c r="O137" s="140">
        <f t="shared" si="4"/>
        <v>62291998.990000024</v>
      </c>
    </row>
    <row r="138" spans="1:15" x14ac:dyDescent="0.3">
      <c r="A138" s="46" t="s">
        <v>37</v>
      </c>
      <c r="B138" s="40"/>
      <c r="C138" s="32"/>
      <c r="D138" s="30">
        <v>5700</v>
      </c>
      <c r="E138" s="158">
        <v>131033910.85000007</v>
      </c>
      <c r="F138" s="40"/>
      <c r="G138" s="32"/>
      <c r="H138" s="125">
        <v>251</v>
      </c>
      <c r="I138" s="126">
        <v>8824598.8599999994</v>
      </c>
      <c r="J138" s="125">
        <v>135</v>
      </c>
      <c r="K138" s="92">
        <v>4867388.47</v>
      </c>
      <c r="L138" s="42">
        <v>386</v>
      </c>
      <c r="M138" s="143">
        <v>13691987.33</v>
      </c>
      <c r="N138" s="42">
        <f t="shared" si="4"/>
        <v>6086</v>
      </c>
      <c r="O138" s="92">
        <f t="shared" si="4"/>
        <v>144725898.18000007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6">
        <v>23227</v>
      </c>
      <c r="E139" s="156">
        <v>274258779.31999999</v>
      </c>
      <c r="F139" s="38" t="s">
        <v>74</v>
      </c>
      <c r="G139" s="27" t="s">
        <v>3</v>
      </c>
      <c r="H139" s="133">
        <v>2545</v>
      </c>
      <c r="I139" s="144">
        <v>53103788</v>
      </c>
      <c r="J139" s="133">
        <v>1599</v>
      </c>
      <c r="K139" s="145">
        <v>14272937</v>
      </c>
      <c r="L139" s="141">
        <v>4144</v>
      </c>
      <c r="M139" s="142">
        <v>67376725</v>
      </c>
      <c r="N139" s="141">
        <f t="shared" si="4"/>
        <v>27371</v>
      </c>
      <c r="O139" s="140">
        <f t="shared" si="4"/>
        <v>341635504.31999999</v>
      </c>
    </row>
    <row r="140" spans="1:15" x14ac:dyDescent="0.3">
      <c r="A140" s="45"/>
      <c r="B140" s="38" t="s">
        <v>70</v>
      </c>
      <c r="C140" s="27" t="s">
        <v>4</v>
      </c>
      <c r="D140" s="96">
        <v>19</v>
      </c>
      <c r="E140" s="156">
        <v>38254793.469999991</v>
      </c>
      <c r="F140" s="38" t="s">
        <v>74</v>
      </c>
      <c r="G140" s="27" t="s">
        <v>4</v>
      </c>
      <c r="H140" s="138">
        <v>2</v>
      </c>
      <c r="I140" s="139">
        <v>2939024.0300000003</v>
      </c>
      <c r="J140" s="138">
        <v>3</v>
      </c>
      <c r="K140" s="145">
        <v>2553189.33</v>
      </c>
      <c r="L140" s="141">
        <v>5</v>
      </c>
      <c r="M140" s="142">
        <v>5492213.3600000003</v>
      </c>
      <c r="N140" s="141">
        <f t="shared" si="4"/>
        <v>24</v>
      </c>
      <c r="O140" s="140">
        <f t="shared" si="4"/>
        <v>43747006.829999991</v>
      </c>
    </row>
    <row r="141" spans="1:15" x14ac:dyDescent="0.3">
      <c r="A141" s="45"/>
      <c r="B141" s="38" t="s">
        <v>72</v>
      </c>
      <c r="C141" s="27" t="s">
        <v>4</v>
      </c>
      <c r="D141" s="96">
        <v>156</v>
      </c>
      <c r="E141" s="156">
        <v>281301422.65000027</v>
      </c>
      <c r="F141" s="38" t="s">
        <v>72</v>
      </c>
      <c r="G141" s="27" t="s">
        <v>4</v>
      </c>
      <c r="H141" s="138">
        <v>46</v>
      </c>
      <c r="I141" s="139">
        <v>51610543.929999992</v>
      </c>
      <c r="J141" s="133">
        <v>95</v>
      </c>
      <c r="K141" s="145">
        <v>53071674.139999993</v>
      </c>
      <c r="L141" s="141">
        <v>141</v>
      </c>
      <c r="M141" s="142">
        <v>104682218.06999999</v>
      </c>
      <c r="N141" s="141">
        <f t="shared" si="4"/>
        <v>297</v>
      </c>
      <c r="O141" s="140">
        <f t="shared" si="4"/>
        <v>385983640.72000027</v>
      </c>
    </row>
    <row r="142" spans="1:15" x14ac:dyDescent="0.3">
      <c r="A142" s="46" t="s">
        <v>38</v>
      </c>
      <c r="B142" s="39"/>
      <c r="C142" s="29"/>
      <c r="D142" s="30">
        <v>23402</v>
      </c>
      <c r="E142" s="158">
        <v>593814995.4400003</v>
      </c>
      <c r="F142" s="39"/>
      <c r="G142" s="29"/>
      <c r="H142" s="125">
        <v>2593</v>
      </c>
      <c r="I142" s="126">
        <v>107653355.95999999</v>
      </c>
      <c r="J142" s="125">
        <v>1697</v>
      </c>
      <c r="K142" s="92">
        <v>69897800.469999999</v>
      </c>
      <c r="L142" s="42">
        <v>4290</v>
      </c>
      <c r="M142" s="143">
        <v>177551156.43000001</v>
      </c>
      <c r="N142" s="42">
        <f t="shared" si="4"/>
        <v>27692</v>
      </c>
      <c r="O142" s="92">
        <f t="shared" si="4"/>
        <v>771366151.87000036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6">
        <v>2715</v>
      </c>
      <c r="E143" s="156">
        <v>32396929.069999993</v>
      </c>
      <c r="F143" s="38" t="s">
        <v>74</v>
      </c>
      <c r="G143" s="27" t="s">
        <v>3</v>
      </c>
      <c r="H143" s="133">
        <v>1697</v>
      </c>
      <c r="I143" s="144">
        <v>36025835</v>
      </c>
      <c r="J143" s="133">
        <v>853</v>
      </c>
      <c r="K143" s="145">
        <v>7498419</v>
      </c>
      <c r="L143" s="141">
        <v>2550</v>
      </c>
      <c r="M143" s="142">
        <v>43524254</v>
      </c>
      <c r="N143" s="141">
        <f t="shared" si="4"/>
        <v>5265</v>
      </c>
      <c r="O143" s="140">
        <f t="shared" si="4"/>
        <v>75921183.069999993</v>
      </c>
    </row>
    <row r="144" spans="1:15" x14ac:dyDescent="0.3">
      <c r="A144" s="45"/>
      <c r="B144" s="38" t="s">
        <v>70</v>
      </c>
      <c r="C144" s="27" t="s">
        <v>4</v>
      </c>
      <c r="D144" s="96">
        <v>2</v>
      </c>
      <c r="E144" s="156">
        <v>2381992.98</v>
      </c>
      <c r="F144" s="38" t="s">
        <v>74</v>
      </c>
      <c r="G144" s="27" t="s">
        <v>4</v>
      </c>
      <c r="H144" s="138">
        <v>0</v>
      </c>
      <c r="I144" s="139">
        <v>0</v>
      </c>
      <c r="J144" s="138">
        <v>0</v>
      </c>
      <c r="K144" s="140">
        <v>0</v>
      </c>
      <c r="L144" s="141">
        <v>0</v>
      </c>
      <c r="M144" s="142">
        <v>0</v>
      </c>
      <c r="N144" s="141">
        <f t="shared" si="4"/>
        <v>2</v>
      </c>
      <c r="O144" s="140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6">
        <v>94</v>
      </c>
      <c r="E145" s="156">
        <v>68021072.710000008</v>
      </c>
      <c r="F145" s="38" t="s">
        <v>72</v>
      </c>
      <c r="G145" s="27" t="s">
        <v>4</v>
      </c>
      <c r="H145" s="138">
        <v>33</v>
      </c>
      <c r="I145" s="139">
        <v>26855040</v>
      </c>
      <c r="J145" s="138">
        <v>46</v>
      </c>
      <c r="K145" s="145">
        <v>21997513</v>
      </c>
      <c r="L145" s="141">
        <v>79</v>
      </c>
      <c r="M145" s="142">
        <v>48852553</v>
      </c>
      <c r="N145" s="141">
        <f t="shared" si="4"/>
        <v>173</v>
      </c>
      <c r="O145" s="140">
        <f t="shared" si="4"/>
        <v>116873625.71000001</v>
      </c>
    </row>
    <row r="146" spans="1:15" x14ac:dyDescent="0.3">
      <c r="A146" s="46" t="s">
        <v>39</v>
      </c>
      <c r="B146" s="39"/>
      <c r="C146" s="29"/>
      <c r="D146" s="30">
        <v>2811</v>
      </c>
      <c r="E146" s="158">
        <v>102799994.75999999</v>
      </c>
      <c r="F146" s="39"/>
      <c r="G146" s="29"/>
      <c r="H146" s="125">
        <v>1730</v>
      </c>
      <c r="I146" s="126">
        <v>62880875</v>
      </c>
      <c r="J146" s="125">
        <v>899</v>
      </c>
      <c r="K146" s="92">
        <v>29495932</v>
      </c>
      <c r="L146" s="42">
        <v>2629</v>
      </c>
      <c r="M146" s="143">
        <v>92376807</v>
      </c>
      <c r="N146" s="42">
        <f t="shared" si="4"/>
        <v>5440</v>
      </c>
      <c r="O146" s="92">
        <f t="shared" si="4"/>
        <v>195176801.75999999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6">
        <v>40169</v>
      </c>
      <c r="E147" s="156">
        <v>465957351.62000173</v>
      </c>
      <c r="F147" s="38" t="s">
        <v>74</v>
      </c>
      <c r="G147" s="27" t="s">
        <v>3</v>
      </c>
      <c r="H147" s="133">
        <v>13331</v>
      </c>
      <c r="I147" s="144">
        <v>279451776</v>
      </c>
      <c r="J147" s="133">
        <v>8872</v>
      </c>
      <c r="K147" s="145">
        <v>74542258</v>
      </c>
      <c r="L147" s="141">
        <v>22203</v>
      </c>
      <c r="M147" s="142">
        <v>353994034</v>
      </c>
      <c r="N147" s="141">
        <f t="shared" si="4"/>
        <v>62372</v>
      </c>
      <c r="O147" s="140">
        <f t="shared" si="4"/>
        <v>819951385.62000179</v>
      </c>
    </row>
    <row r="148" spans="1:15" x14ac:dyDescent="0.3">
      <c r="A148" s="45"/>
      <c r="B148" s="38" t="s">
        <v>70</v>
      </c>
      <c r="C148" s="27" t="s">
        <v>4</v>
      </c>
      <c r="D148" s="96">
        <v>21</v>
      </c>
      <c r="E148" s="156">
        <v>28925180.93</v>
      </c>
      <c r="F148" s="38" t="s">
        <v>74</v>
      </c>
      <c r="G148" s="27" t="s">
        <v>4</v>
      </c>
      <c r="H148" s="138">
        <v>3</v>
      </c>
      <c r="I148" s="139">
        <v>4959085</v>
      </c>
      <c r="J148" s="31">
        <v>2</v>
      </c>
      <c r="K148" s="145">
        <v>1837958</v>
      </c>
      <c r="L148" s="141">
        <v>5</v>
      </c>
      <c r="M148" s="142">
        <v>6797043</v>
      </c>
      <c r="N148" s="141">
        <f t="shared" si="4"/>
        <v>26</v>
      </c>
      <c r="O148" s="140">
        <f t="shared" si="4"/>
        <v>35722223.93</v>
      </c>
    </row>
    <row r="149" spans="1:15" x14ac:dyDescent="0.3">
      <c r="A149" s="45"/>
      <c r="B149" s="38" t="s">
        <v>72</v>
      </c>
      <c r="C149" s="27" t="s">
        <v>4</v>
      </c>
      <c r="D149" s="96">
        <v>446</v>
      </c>
      <c r="E149" s="156">
        <v>638570990.86999929</v>
      </c>
      <c r="F149" s="38" t="s">
        <v>72</v>
      </c>
      <c r="G149" s="27" t="s">
        <v>4</v>
      </c>
      <c r="H149" s="138">
        <v>161</v>
      </c>
      <c r="I149" s="139">
        <v>201627002.76000008</v>
      </c>
      <c r="J149" s="133">
        <v>263</v>
      </c>
      <c r="K149" s="145">
        <v>189033874.99000001</v>
      </c>
      <c r="L149" s="141">
        <v>424</v>
      </c>
      <c r="M149" s="142">
        <v>390660877.75000012</v>
      </c>
      <c r="N149" s="141">
        <f t="shared" si="4"/>
        <v>870</v>
      </c>
      <c r="O149" s="140">
        <f t="shared" si="4"/>
        <v>1029231868.6199994</v>
      </c>
    </row>
    <row r="150" spans="1:15" x14ac:dyDescent="0.3">
      <c r="A150" s="46" t="s">
        <v>40</v>
      </c>
      <c r="B150" s="39"/>
      <c r="C150" s="29"/>
      <c r="D150" s="30">
        <v>40636</v>
      </c>
      <c r="E150" s="158">
        <v>1133453523.420001</v>
      </c>
      <c r="F150" s="39"/>
      <c r="G150" s="29"/>
      <c r="H150" s="125">
        <v>13495</v>
      </c>
      <c r="I150" s="126">
        <v>486037863.76000011</v>
      </c>
      <c r="J150" s="125">
        <v>9137</v>
      </c>
      <c r="K150" s="92">
        <v>265414090.99000001</v>
      </c>
      <c r="L150" s="42">
        <v>22632</v>
      </c>
      <c r="M150" s="143">
        <v>751451954.75000012</v>
      </c>
      <c r="N150" s="42">
        <f t="shared" si="4"/>
        <v>63268</v>
      </c>
      <c r="O150" s="92">
        <f t="shared" si="4"/>
        <v>1884905478.170001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6">
        <v>26076</v>
      </c>
      <c r="E151" s="156">
        <v>302279341.43000007</v>
      </c>
      <c r="F151" s="38" t="s">
        <v>74</v>
      </c>
      <c r="G151" s="27" t="s">
        <v>3</v>
      </c>
      <c r="H151" s="133">
        <v>4779</v>
      </c>
      <c r="I151" s="144">
        <v>100385055</v>
      </c>
      <c r="J151" s="133">
        <v>4035</v>
      </c>
      <c r="K151" s="145">
        <v>37208795</v>
      </c>
      <c r="L151" s="141">
        <v>8814</v>
      </c>
      <c r="M151" s="142">
        <v>137593850</v>
      </c>
      <c r="N151" s="141">
        <f t="shared" si="4"/>
        <v>34890</v>
      </c>
      <c r="O151" s="140">
        <f t="shared" si="4"/>
        <v>439873191.43000007</v>
      </c>
    </row>
    <row r="152" spans="1:15" x14ac:dyDescent="0.3">
      <c r="A152" s="45"/>
      <c r="B152" s="38" t="s">
        <v>70</v>
      </c>
      <c r="C152" s="27" t="s">
        <v>4</v>
      </c>
      <c r="D152" s="96">
        <v>7</v>
      </c>
      <c r="E152" s="156">
        <v>10219428.219999999</v>
      </c>
      <c r="F152" s="38" t="s">
        <v>74</v>
      </c>
      <c r="G152" s="27" t="s">
        <v>4</v>
      </c>
      <c r="H152" s="138">
        <v>0</v>
      </c>
      <c r="I152" s="139">
        <v>0</v>
      </c>
      <c r="J152" s="138">
        <v>0</v>
      </c>
      <c r="K152" s="140">
        <v>0</v>
      </c>
      <c r="L152" s="141">
        <v>0</v>
      </c>
      <c r="M152" s="142">
        <v>0</v>
      </c>
      <c r="N152" s="141">
        <f t="shared" si="4"/>
        <v>7</v>
      </c>
      <c r="O152" s="140">
        <f t="shared" si="4"/>
        <v>10219428.219999999</v>
      </c>
    </row>
    <row r="153" spans="1:15" x14ac:dyDescent="0.3">
      <c r="A153" s="45"/>
      <c r="B153" s="38" t="s">
        <v>72</v>
      </c>
      <c r="C153" s="27" t="s">
        <v>4</v>
      </c>
      <c r="D153" s="96">
        <v>244</v>
      </c>
      <c r="E153" s="156">
        <v>323708716.20999885</v>
      </c>
      <c r="F153" s="38" t="s">
        <v>72</v>
      </c>
      <c r="G153" s="27" t="s">
        <v>4</v>
      </c>
      <c r="H153" s="133">
        <v>81</v>
      </c>
      <c r="I153" s="144">
        <v>60576852.179999977</v>
      </c>
      <c r="J153" s="133">
        <v>155</v>
      </c>
      <c r="K153" s="145">
        <v>72454391.48999998</v>
      </c>
      <c r="L153" s="141">
        <v>236</v>
      </c>
      <c r="M153" s="142">
        <v>133031243.66999996</v>
      </c>
      <c r="N153" s="141">
        <f t="shared" si="4"/>
        <v>480</v>
      </c>
      <c r="O153" s="140">
        <f t="shared" si="4"/>
        <v>456739959.8799988</v>
      </c>
    </row>
    <row r="154" spans="1:15" x14ac:dyDescent="0.3">
      <c r="A154" s="46" t="s">
        <v>41</v>
      </c>
      <c r="B154" s="39"/>
      <c r="C154" s="29"/>
      <c r="D154" s="30">
        <v>26327</v>
      </c>
      <c r="E154" s="158">
        <v>636207485.85999894</v>
      </c>
      <c r="F154" s="39"/>
      <c r="G154" s="29"/>
      <c r="H154" s="125">
        <v>4860</v>
      </c>
      <c r="I154" s="126">
        <v>160961907.17999998</v>
      </c>
      <c r="J154" s="125">
        <v>4190</v>
      </c>
      <c r="K154" s="92">
        <v>109663186.48999998</v>
      </c>
      <c r="L154" s="42">
        <v>9050</v>
      </c>
      <c r="M154" s="143">
        <v>270625093.66999996</v>
      </c>
      <c r="N154" s="42">
        <f t="shared" si="4"/>
        <v>35377</v>
      </c>
      <c r="O154" s="92">
        <f t="shared" si="4"/>
        <v>906832579.5299989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6">
        <v>2909</v>
      </c>
      <c r="E155" s="156">
        <v>31068732.669999987</v>
      </c>
      <c r="F155" s="38" t="s">
        <v>74</v>
      </c>
      <c r="G155" s="27" t="s">
        <v>3</v>
      </c>
      <c r="H155" s="138">
        <v>182</v>
      </c>
      <c r="I155" s="144">
        <v>3612512</v>
      </c>
      <c r="J155" s="138">
        <v>84</v>
      </c>
      <c r="K155" s="145">
        <v>697010</v>
      </c>
      <c r="L155" s="141">
        <v>266</v>
      </c>
      <c r="M155" s="142">
        <v>4309522</v>
      </c>
      <c r="N155" s="141">
        <f t="shared" si="4"/>
        <v>3175</v>
      </c>
      <c r="O155" s="140">
        <f t="shared" si="4"/>
        <v>35378254.669999987</v>
      </c>
    </row>
    <row r="156" spans="1:15" x14ac:dyDescent="0.3">
      <c r="A156" s="45"/>
      <c r="B156" s="38" t="s">
        <v>70</v>
      </c>
      <c r="C156" s="27" t="s">
        <v>4</v>
      </c>
      <c r="D156" s="96">
        <v>23</v>
      </c>
      <c r="E156" s="156">
        <v>3024738.6199999996</v>
      </c>
      <c r="F156" s="38" t="s">
        <v>74</v>
      </c>
      <c r="G156" s="27" t="s">
        <v>4</v>
      </c>
      <c r="H156" s="138">
        <v>0</v>
      </c>
      <c r="I156" s="139">
        <v>0</v>
      </c>
      <c r="J156" s="138">
        <v>0</v>
      </c>
      <c r="K156" s="140">
        <v>0</v>
      </c>
      <c r="L156" s="141">
        <v>0</v>
      </c>
      <c r="M156" s="142">
        <v>0</v>
      </c>
      <c r="N156" s="141">
        <f t="shared" si="4"/>
        <v>23</v>
      </c>
      <c r="O156" s="140">
        <f t="shared" si="4"/>
        <v>3024738.6199999996</v>
      </c>
    </row>
    <row r="157" spans="1:15" x14ac:dyDescent="0.3">
      <c r="A157" s="45"/>
      <c r="B157" s="38" t="s">
        <v>72</v>
      </c>
      <c r="C157" s="27" t="s">
        <v>4</v>
      </c>
      <c r="D157" s="96">
        <v>62</v>
      </c>
      <c r="E157" s="156">
        <v>47014042.639999993</v>
      </c>
      <c r="F157" s="38" t="s">
        <v>72</v>
      </c>
      <c r="G157" s="27" t="s">
        <v>4</v>
      </c>
      <c r="H157" s="138">
        <v>20</v>
      </c>
      <c r="I157" s="139">
        <v>8250394.9000000013</v>
      </c>
      <c r="J157" s="138">
        <v>31</v>
      </c>
      <c r="K157" s="140">
        <v>8098162.4300000006</v>
      </c>
      <c r="L157" s="141">
        <v>51</v>
      </c>
      <c r="M157" s="142">
        <v>16348557.330000002</v>
      </c>
      <c r="N157" s="141">
        <f t="shared" si="4"/>
        <v>113</v>
      </c>
      <c r="O157" s="140">
        <f t="shared" si="4"/>
        <v>63362599.969999999</v>
      </c>
    </row>
    <row r="158" spans="1:15" x14ac:dyDescent="0.3">
      <c r="A158" s="46" t="s">
        <v>42</v>
      </c>
      <c r="B158" s="39"/>
      <c r="C158" s="29"/>
      <c r="D158" s="30">
        <v>2994</v>
      </c>
      <c r="E158" s="158">
        <v>81107513.929999977</v>
      </c>
      <c r="F158" s="39"/>
      <c r="G158" s="29"/>
      <c r="H158" s="125">
        <v>202</v>
      </c>
      <c r="I158" s="126">
        <v>11862906.900000002</v>
      </c>
      <c r="J158" s="125">
        <v>115</v>
      </c>
      <c r="K158" s="92">
        <v>8795172.4299999997</v>
      </c>
      <c r="L158" s="42">
        <v>317</v>
      </c>
      <c r="M158" s="143">
        <v>20658079.330000002</v>
      </c>
      <c r="N158" s="42">
        <f t="shared" si="4"/>
        <v>3311</v>
      </c>
      <c r="O158" s="92">
        <f t="shared" si="4"/>
        <v>101765593.25999998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7">
        <v>0</v>
      </c>
      <c r="F159" s="38" t="s">
        <v>74</v>
      </c>
      <c r="G159" s="27" t="s">
        <v>3</v>
      </c>
      <c r="H159" s="138">
        <v>17</v>
      </c>
      <c r="I159" s="139">
        <v>361250</v>
      </c>
      <c r="J159" s="138">
        <v>0</v>
      </c>
      <c r="K159" s="140">
        <v>0</v>
      </c>
      <c r="L159" s="141">
        <v>17</v>
      </c>
      <c r="M159" s="142">
        <v>361250</v>
      </c>
      <c r="N159" s="141">
        <f t="shared" ref="N159:N162" si="5">+L159+D159</f>
        <v>17</v>
      </c>
      <c r="O159" s="140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7">
        <v>0</v>
      </c>
      <c r="F160" s="38" t="s">
        <v>74</v>
      </c>
      <c r="G160" s="27" t="s">
        <v>4</v>
      </c>
      <c r="H160" s="138">
        <v>1</v>
      </c>
      <c r="I160" s="139">
        <v>1403047.7</v>
      </c>
      <c r="J160" s="138">
        <v>0</v>
      </c>
      <c r="K160" s="140">
        <v>0</v>
      </c>
      <c r="L160" s="141">
        <v>1</v>
      </c>
      <c r="M160" s="142">
        <v>1403047.7</v>
      </c>
      <c r="N160" s="141">
        <f t="shared" si="5"/>
        <v>1</v>
      </c>
      <c r="O160" s="140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7">
        <v>0</v>
      </c>
      <c r="F161" s="38" t="s">
        <v>72</v>
      </c>
      <c r="G161" s="27" t="s">
        <v>4</v>
      </c>
      <c r="H161" s="138">
        <v>0</v>
      </c>
      <c r="I161" s="139">
        <v>0</v>
      </c>
      <c r="J161" s="138">
        <v>0</v>
      </c>
      <c r="K161" s="140">
        <v>0</v>
      </c>
      <c r="L161" s="141">
        <v>0</v>
      </c>
      <c r="M161" s="142">
        <v>0</v>
      </c>
      <c r="N161" s="141">
        <f t="shared" si="5"/>
        <v>0</v>
      </c>
      <c r="O161" s="140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8">
        <v>0</v>
      </c>
      <c r="F162" s="39"/>
      <c r="G162" s="29"/>
      <c r="H162" s="125">
        <v>18</v>
      </c>
      <c r="I162" s="126">
        <v>1764297.7</v>
      </c>
      <c r="J162" s="125">
        <v>0</v>
      </c>
      <c r="K162" s="92">
        <v>0</v>
      </c>
      <c r="L162" s="42">
        <v>18</v>
      </c>
      <c r="M162" s="143">
        <v>1764297.7</v>
      </c>
      <c r="N162" s="42">
        <f t="shared" si="5"/>
        <v>18</v>
      </c>
      <c r="O162" s="92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6">
        <v>32270</v>
      </c>
      <c r="E163" s="156">
        <v>363084487.25000095</v>
      </c>
      <c r="F163" s="38" t="s">
        <v>74</v>
      </c>
      <c r="G163" s="27" t="s">
        <v>3</v>
      </c>
      <c r="H163" s="133">
        <v>6637</v>
      </c>
      <c r="I163" s="144">
        <v>139017591</v>
      </c>
      <c r="J163" s="133">
        <v>5512</v>
      </c>
      <c r="K163" s="145">
        <v>49617412</v>
      </c>
      <c r="L163" s="141">
        <v>12149</v>
      </c>
      <c r="M163" s="142">
        <v>188635003</v>
      </c>
      <c r="N163" s="141">
        <f t="shared" si="4"/>
        <v>44419</v>
      </c>
      <c r="O163" s="140">
        <f t="shared" si="4"/>
        <v>551719490.25000095</v>
      </c>
    </row>
    <row r="164" spans="1:15" x14ac:dyDescent="0.3">
      <c r="A164" s="45"/>
      <c r="B164" s="38" t="s">
        <v>70</v>
      </c>
      <c r="C164" s="27" t="s">
        <v>4</v>
      </c>
      <c r="D164" s="96">
        <v>10</v>
      </c>
      <c r="E164" s="156">
        <v>9041277.1199999992</v>
      </c>
      <c r="F164" s="38" t="s">
        <v>74</v>
      </c>
      <c r="G164" s="27" t="s">
        <v>4</v>
      </c>
      <c r="H164" s="138">
        <v>8</v>
      </c>
      <c r="I164" s="139">
        <v>14693766.300000001</v>
      </c>
      <c r="J164" s="133">
        <v>16</v>
      </c>
      <c r="K164" s="145">
        <v>18545640.119999997</v>
      </c>
      <c r="L164" s="141">
        <v>24</v>
      </c>
      <c r="M164" s="142">
        <v>33239406.419999998</v>
      </c>
      <c r="N164" s="141">
        <f t="shared" si="4"/>
        <v>34</v>
      </c>
      <c r="O164" s="140">
        <f t="shared" si="4"/>
        <v>42280683.539999999</v>
      </c>
    </row>
    <row r="165" spans="1:15" x14ac:dyDescent="0.3">
      <c r="A165" s="45"/>
      <c r="B165" s="38" t="s">
        <v>72</v>
      </c>
      <c r="C165" s="27" t="s">
        <v>4</v>
      </c>
      <c r="D165" s="96">
        <v>412</v>
      </c>
      <c r="E165" s="156">
        <v>562980846.67000031</v>
      </c>
      <c r="F165" s="38" t="s">
        <v>72</v>
      </c>
      <c r="G165" s="27" t="s">
        <v>4</v>
      </c>
      <c r="H165" s="138">
        <v>149</v>
      </c>
      <c r="I165" s="139">
        <v>80151566.290000007</v>
      </c>
      <c r="J165" s="133">
        <v>310</v>
      </c>
      <c r="K165" s="145">
        <v>99791318.239999995</v>
      </c>
      <c r="L165" s="141">
        <v>459</v>
      </c>
      <c r="M165" s="142">
        <v>179942884.53</v>
      </c>
      <c r="N165" s="141">
        <f t="shared" si="4"/>
        <v>871</v>
      </c>
      <c r="O165" s="140">
        <f t="shared" si="4"/>
        <v>742923731.20000029</v>
      </c>
    </row>
    <row r="166" spans="1:15" x14ac:dyDescent="0.3">
      <c r="A166" s="46" t="s">
        <v>44</v>
      </c>
      <c r="B166" s="39"/>
      <c r="C166" s="29"/>
      <c r="D166" s="30">
        <v>32692</v>
      </c>
      <c r="E166" s="158">
        <v>935106611.04000127</v>
      </c>
      <c r="F166" s="39"/>
      <c r="G166" s="29"/>
      <c r="H166" s="125">
        <v>6794</v>
      </c>
      <c r="I166" s="126">
        <v>233862923.59000003</v>
      </c>
      <c r="J166" s="125">
        <v>5838</v>
      </c>
      <c r="K166" s="92">
        <v>167954370.36000001</v>
      </c>
      <c r="L166" s="42">
        <v>12632</v>
      </c>
      <c r="M166" s="143">
        <v>401817293.94999999</v>
      </c>
      <c r="N166" s="42">
        <f t="shared" si="4"/>
        <v>45324</v>
      </c>
      <c r="O166" s="92">
        <f t="shared" si="4"/>
        <v>1336923904.9900012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6">
        <v>6466</v>
      </c>
      <c r="E167" s="156">
        <v>74831707.949999958</v>
      </c>
      <c r="F167" s="38" t="s">
        <v>74</v>
      </c>
      <c r="G167" s="27" t="s">
        <v>3</v>
      </c>
      <c r="H167" s="133">
        <v>2465</v>
      </c>
      <c r="I167" s="144">
        <v>51488753.670000002</v>
      </c>
      <c r="J167" s="133">
        <v>1826</v>
      </c>
      <c r="K167" s="145">
        <v>16827168</v>
      </c>
      <c r="L167" s="141">
        <v>4291</v>
      </c>
      <c r="M167" s="142">
        <v>68315921.670000002</v>
      </c>
      <c r="N167" s="141">
        <f t="shared" si="4"/>
        <v>10757</v>
      </c>
      <c r="O167" s="140">
        <f t="shared" si="4"/>
        <v>143147629.61999995</v>
      </c>
    </row>
    <row r="168" spans="1:15" x14ac:dyDescent="0.3">
      <c r="A168" s="45"/>
      <c r="B168" s="38" t="s">
        <v>70</v>
      </c>
      <c r="C168" s="27" t="s">
        <v>4</v>
      </c>
      <c r="D168" s="96">
        <v>20</v>
      </c>
      <c r="E168" s="156">
        <v>17552409.669999998</v>
      </c>
      <c r="F168" s="38" t="s">
        <v>74</v>
      </c>
      <c r="G168" s="27" t="s">
        <v>4</v>
      </c>
      <c r="H168" s="138">
        <v>3</v>
      </c>
      <c r="I168" s="139">
        <v>1375208.76</v>
      </c>
      <c r="J168" s="138">
        <v>0</v>
      </c>
      <c r="K168" s="140">
        <v>0</v>
      </c>
      <c r="L168" s="141">
        <v>3</v>
      </c>
      <c r="M168" s="142">
        <v>1375208.76</v>
      </c>
      <c r="N168" s="141">
        <f t="shared" si="4"/>
        <v>23</v>
      </c>
      <c r="O168" s="140">
        <f t="shared" si="4"/>
        <v>18927618.43</v>
      </c>
    </row>
    <row r="169" spans="1:15" x14ac:dyDescent="0.3">
      <c r="A169" s="45"/>
      <c r="B169" s="38" t="s">
        <v>72</v>
      </c>
      <c r="C169" s="27" t="s">
        <v>4</v>
      </c>
      <c r="D169" s="96">
        <v>263</v>
      </c>
      <c r="E169" s="156">
        <v>219882023.54999998</v>
      </c>
      <c r="F169" s="38" t="s">
        <v>72</v>
      </c>
      <c r="G169" s="27" t="s">
        <v>4</v>
      </c>
      <c r="H169" s="138">
        <v>87</v>
      </c>
      <c r="I169" s="139">
        <v>53503607.939999983</v>
      </c>
      <c r="J169" s="133">
        <v>172</v>
      </c>
      <c r="K169" s="145">
        <v>62670262.149999976</v>
      </c>
      <c r="L169" s="141">
        <v>259</v>
      </c>
      <c r="M169" s="142">
        <v>116173870.08999996</v>
      </c>
      <c r="N169" s="141">
        <f t="shared" si="4"/>
        <v>522</v>
      </c>
      <c r="O169" s="140">
        <f t="shared" si="4"/>
        <v>336055893.63999993</v>
      </c>
    </row>
    <row r="170" spans="1:15" x14ac:dyDescent="0.3">
      <c r="A170" s="46" t="s">
        <v>45</v>
      </c>
      <c r="B170" s="39"/>
      <c r="C170" s="29"/>
      <c r="D170" s="30">
        <v>6749</v>
      </c>
      <c r="E170" s="158">
        <v>312266141.16999996</v>
      </c>
      <c r="F170" s="39"/>
      <c r="G170" s="29"/>
      <c r="H170" s="125">
        <v>2555</v>
      </c>
      <c r="I170" s="126">
        <v>106367570.36999997</v>
      </c>
      <c r="J170" s="125">
        <v>1998</v>
      </c>
      <c r="K170" s="92">
        <v>79497430.149999976</v>
      </c>
      <c r="L170" s="42">
        <v>4553</v>
      </c>
      <c r="M170" s="143">
        <v>185865000.51999998</v>
      </c>
      <c r="N170" s="42">
        <f t="shared" si="4"/>
        <v>11302</v>
      </c>
      <c r="O170" s="92">
        <f t="shared" si="4"/>
        <v>498131141.68999994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6">
        <v>11481</v>
      </c>
      <c r="E171" s="156">
        <v>123348936.27000026</v>
      </c>
      <c r="F171" s="38" t="s">
        <v>74</v>
      </c>
      <c r="G171" s="27" t="s">
        <v>3</v>
      </c>
      <c r="H171" s="133">
        <v>2220</v>
      </c>
      <c r="I171" s="144">
        <v>46728771</v>
      </c>
      <c r="J171" s="133">
        <v>2282</v>
      </c>
      <c r="K171" s="145">
        <v>21771355</v>
      </c>
      <c r="L171" s="141">
        <v>4502</v>
      </c>
      <c r="M171" s="142">
        <v>68500126</v>
      </c>
      <c r="N171" s="141">
        <f t="shared" si="4"/>
        <v>15983</v>
      </c>
      <c r="O171" s="140">
        <f t="shared" si="4"/>
        <v>191849062.27000028</v>
      </c>
    </row>
    <row r="172" spans="1:15" x14ac:dyDescent="0.3">
      <c r="A172" s="45"/>
      <c r="B172" s="38" t="s">
        <v>70</v>
      </c>
      <c r="C172" s="27" t="s">
        <v>4</v>
      </c>
      <c r="D172" s="96">
        <v>5</v>
      </c>
      <c r="E172" s="156">
        <v>6503763.6900000013</v>
      </c>
      <c r="F172" s="38" t="s">
        <v>74</v>
      </c>
      <c r="G172" s="27" t="s">
        <v>4</v>
      </c>
      <c r="H172" s="138">
        <v>1</v>
      </c>
      <c r="I172" s="139">
        <v>531899.97</v>
      </c>
      <c r="J172" s="138">
        <v>0</v>
      </c>
      <c r="K172" s="140">
        <v>0</v>
      </c>
      <c r="L172" s="141">
        <v>1</v>
      </c>
      <c r="M172" s="142">
        <v>531899.97</v>
      </c>
      <c r="N172" s="141">
        <f t="shared" si="4"/>
        <v>6</v>
      </c>
      <c r="O172" s="140">
        <f t="shared" si="4"/>
        <v>7035663.6600000011</v>
      </c>
    </row>
    <row r="173" spans="1:15" x14ac:dyDescent="0.3">
      <c r="A173" s="45"/>
      <c r="B173" s="38" t="s">
        <v>72</v>
      </c>
      <c r="C173" s="27" t="s">
        <v>4</v>
      </c>
      <c r="D173" s="96">
        <v>131</v>
      </c>
      <c r="E173" s="156">
        <v>138773499.55999997</v>
      </c>
      <c r="F173" s="38" t="s">
        <v>72</v>
      </c>
      <c r="G173" s="27" t="s">
        <v>4</v>
      </c>
      <c r="H173" s="138">
        <v>45</v>
      </c>
      <c r="I173" s="144">
        <v>29189233.460000005</v>
      </c>
      <c r="J173" s="133">
        <v>93</v>
      </c>
      <c r="K173" s="145">
        <v>36921411.259999961</v>
      </c>
      <c r="L173" s="141">
        <v>138</v>
      </c>
      <c r="M173" s="142">
        <v>66110644.719999969</v>
      </c>
      <c r="N173" s="141">
        <f t="shared" si="4"/>
        <v>269</v>
      </c>
      <c r="O173" s="140">
        <f t="shared" si="4"/>
        <v>204884144.27999994</v>
      </c>
    </row>
    <row r="174" spans="1:15" x14ac:dyDescent="0.3">
      <c r="A174" s="46" t="s">
        <v>46</v>
      </c>
      <c r="B174" s="39"/>
      <c r="C174" s="29"/>
      <c r="D174" s="30">
        <v>11617</v>
      </c>
      <c r="E174" s="158">
        <v>268626199.52000022</v>
      </c>
      <c r="F174" s="39"/>
      <c r="G174" s="29"/>
      <c r="H174" s="125">
        <v>2266</v>
      </c>
      <c r="I174" s="126">
        <v>76449904.430000007</v>
      </c>
      <c r="J174" s="125">
        <v>2375</v>
      </c>
      <c r="K174" s="92">
        <v>58692766.259999961</v>
      </c>
      <c r="L174" s="42">
        <v>4641</v>
      </c>
      <c r="M174" s="143">
        <v>135142670.68999997</v>
      </c>
      <c r="N174" s="42">
        <f t="shared" si="4"/>
        <v>16258</v>
      </c>
      <c r="O174" s="92">
        <f t="shared" si="4"/>
        <v>403768870.21000016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6">
        <v>11</v>
      </c>
      <c r="E175" s="156">
        <v>133001.19</v>
      </c>
      <c r="F175" s="38" t="s">
        <v>74</v>
      </c>
      <c r="G175" s="27" t="s">
        <v>3</v>
      </c>
      <c r="H175" s="138">
        <v>0</v>
      </c>
      <c r="I175" s="139">
        <v>0</v>
      </c>
      <c r="J175" s="138">
        <v>0</v>
      </c>
      <c r="K175" s="140">
        <v>0</v>
      </c>
      <c r="L175" s="141">
        <v>0</v>
      </c>
      <c r="M175" s="142">
        <v>0</v>
      </c>
      <c r="N175" s="141">
        <f t="shared" si="4"/>
        <v>11</v>
      </c>
      <c r="O175" s="140">
        <f t="shared" si="4"/>
        <v>133001.19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7">
        <v>0</v>
      </c>
      <c r="F176" s="38" t="s">
        <v>74</v>
      </c>
      <c r="G176" s="27" t="s">
        <v>4</v>
      </c>
      <c r="H176" s="138">
        <v>0</v>
      </c>
      <c r="I176" s="139">
        <v>0</v>
      </c>
      <c r="J176" s="138">
        <v>0</v>
      </c>
      <c r="K176" s="140">
        <v>0</v>
      </c>
      <c r="L176" s="141">
        <v>0</v>
      </c>
      <c r="M176" s="142">
        <v>0</v>
      </c>
      <c r="N176" s="141">
        <f t="shared" si="4"/>
        <v>0</v>
      </c>
      <c r="O176" s="140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7">
        <v>0</v>
      </c>
      <c r="F177" s="38" t="s">
        <v>72</v>
      </c>
      <c r="G177" s="27" t="s">
        <v>4</v>
      </c>
      <c r="H177" s="138">
        <v>0</v>
      </c>
      <c r="I177" s="139">
        <v>0</v>
      </c>
      <c r="J177" s="138">
        <v>0</v>
      </c>
      <c r="K177" s="140">
        <v>0</v>
      </c>
      <c r="L177" s="141">
        <v>0</v>
      </c>
      <c r="M177" s="142">
        <v>0</v>
      </c>
      <c r="N177" s="141">
        <f t="shared" si="4"/>
        <v>0</v>
      </c>
      <c r="O177" s="140">
        <f t="shared" si="4"/>
        <v>0</v>
      </c>
    </row>
    <row r="178" spans="1:15" x14ac:dyDescent="0.3">
      <c r="A178" s="46" t="s">
        <v>47</v>
      </c>
      <c r="B178" s="39"/>
      <c r="C178" s="29"/>
      <c r="D178" s="30">
        <v>11</v>
      </c>
      <c r="E178" s="158">
        <v>133001.19</v>
      </c>
      <c r="F178" s="39"/>
      <c r="G178" s="29"/>
      <c r="H178" s="125">
        <v>0</v>
      </c>
      <c r="I178" s="126">
        <v>0</v>
      </c>
      <c r="J178" s="125">
        <v>0</v>
      </c>
      <c r="K178" s="92">
        <v>0</v>
      </c>
      <c r="L178" s="42">
        <v>0</v>
      </c>
      <c r="M178" s="143">
        <v>0</v>
      </c>
      <c r="N178" s="42">
        <f t="shared" si="4"/>
        <v>11</v>
      </c>
      <c r="O178" s="92">
        <f t="shared" si="4"/>
        <v>133001.19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6">
        <v>40071</v>
      </c>
      <c r="E179" s="156">
        <v>455999983.54999888</v>
      </c>
      <c r="F179" s="38" t="s">
        <v>74</v>
      </c>
      <c r="G179" s="27" t="s">
        <v>3</v>
      </c>
      <c r="H179" s="133">
        <v>5988</v>
      </c>
      <c r="I179" s="144">
        <v>124716367</v>
      </c>
      <c r="J179" s="133">
        <v>5170</v>
      </c>
      <c r="K179" s="145">
        <v>46208931</v>
      </c>
      <c r="L179" s="141">
        <v>11158</v>
      </c>
      <c r="M179" s="142">
        <v>170925298</v>
      </c>
      <c r="N179" s="141">
        <f t="shared" si="4"/>
        <v>51229</v>
      </c>
      <c r="O179" s="140">
        <f t="shared" si="4"/>
        <v>626925281.54999888</v>
      </c>
    </row>
    <row r="180" spans="1:15" x14ac:dyDescent="0.3">
      <c r="A180" s="45"/>
      <c r="B180" s="38" t="s">
        <v>70</v>
      </c>
      <c r="C180" s="27" t="s">
        <v>4</v>
      </c>
      <c r="D180" s="96">
        <v>46</v>
      </c>
      <c r="E180" s="156">
        <v>62811133.039999999</v>
      </c>
      <c r="F180" s="38" t="s">
        <v>74</v>
      </c>
      <c r="G180" s="27" t="s">
        <v>4</v>
      </c>
      <c r="H180" s="138">
        <v>6</v>
      </c>
      <c r="I180" s="139">
        <v>13381114.25</v>
      </c>
      <c r="J180" s="133">
        <v>9</v>
      </c>
      <c r="K180" s="145">
        <v>10535068.129999999</v>
      </c>
      <c r="L180" s="141">
        <v>15</v>
      </c>
      <c r="M180" s="142">
        <v>23916182.379999999</v>
      </c>
      <c r="N180" s="141">
        <f t="shared" si="4"/>
        <v>61</v>
      </c>
      <c r="O180" s="140">
        <f t="shared" si="4"/>
        <v>86727315.420000002</v>
      </c>
    </row>
    <row r="181" spans="1:15" x14ac:dyDescent="0.3">
      <c r="A181" s="45"/>
      <c r="B181" s="38" t="s">
        <v>72</v>
      </c>
      <c r="C181" s="27" t="s">
        <v>4</v>
      </c>
      <c r="D181" s="96">
        <v>401</v>
      </c>
      <c r="E181" s="156">
        <v>578791192.6099993</v>
      </c>
      <c r="F181" s="38" t="s">
        <v>72</v>
      </c>
      <c r="G181" s="27" t="s">
        <v>4</v>
      </c>
      <c r="H181" s="138">
        <v>93</v>
      </c>
      <c r="I181" s="139">
        <v>64056632.159999989</v>
      </c>
      <c r="J181" s="133">
        <v>323</v>
      </c>
      <c r="K181" s="145">
        <v>94557222.020000011</v>
      </c>
      <c r="L181" s="141">
        <v>416</v>
      </c>
      <c r="M181" s="142">
        <v>158613854.18000001</v>
      </c>
      <c r="N181" s="141">
        <f t="shared" si="4"/>
        <v>817</v>
      </c>
      <c r="O181" s="140">
        <f t="shared" si="4"/>
        <v>737405046.78999925</v>
      </c>
    </row>
    <row r="182" spans="1:15" x14ac:dyDescent="0.3">
      <c r="A182" s="46" t="s">
        <v>48</v>
      </c>
      <c r="B182" s="39"/>
      <c r="C182" s="29"/>
      <c r="D182" s="30">
        <v>40518</v>
      </c>
      <c r="E182" s="158">
        <v>1097602309.1999981</v>
      </c>
      <c r="F182" s="39"/>
      <c r="G182" s="29"/>
      <c r="H182" s="125">
        <v>6087</v>
      </c>
      <c r="I182" s="126">
        <v>202154113.41</v>
      </c>
      <c r="J182" s="125">
        <v>5502</v>
      </c>
      <c r="K182" s="92">
        <v>151301221.15000001</v>
      </c>
      <c r="L182" s="42">
        <v>11589</v>
      </c>
      <c r="M182" s="143">
        <v>353455334.56</v>
      </c>
      <c r="N182" s="42">
        <f t="shared" si="4"/>
        <v>52107</v>
      </c>
      <c r="O182" s="92">
        <f t="shared" si="4"/>
        <v>1451057643.7599981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6">
        <v>867</v>
      </c>
      <c r="E183" s="156">
        <v>9828234.2800000031</v>
      </c>
      <c r="F183" s="38" t="s">
        <v>74</v>
      </c>
      <c r="G183" s="27" t="s">
        <v>3</v>
      </c>
      <c r="H183" s="133">
        <v>2699</v>
      </c>
      <c r="I183" s="144">
        <v>57325418</v>
      </c>
      <c r="J183" s="138">
        <v>243</v>
      </c>
      <c r="K183" s="140">
        <v>2091000</v>
      </c>
      <c r="L183" s="141">
        <v>2942</v>
      </c>
      <c r="M183" s="142">
        <v>59416418</v>
      </c>
      <c r="N183" s="141">
        <f t="shared" si="4"/>
        <v>3809</v>
      </c>
      <c r="O183" s="140">
        <f t="shared" si="4"/>
        <v>69244652.280000001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7">
        <v>0</v>
      </c>
      <c r="F184" s="38" t="s">
        <v>74</v>
      </c>
      <c r="G184" s="27" t="s">
        <v>4</v>
      </c>
      <c r="H184" s="138">
        <v>48</v>
      </c>
      <c r="I184" s="139">
        <v>49039157</v>
      </c>
      <c r="J184" s="138">
        <v>4</v>
      </c>
      <c r="K184" s="140">
        <v>3164146</v>
      </c>
      <c r="L184" s="141">
        <v>52</v>
      </c>
      <c r="M184" s="142">
        <v>52203303</v>
      </c>
      <c r="N184" s="141">
        <f t="shared" si="4"/>
        <v>52</v>
      </c>
      <c r="O184" s="140">
        <f t="shared" si="4"/>
        <v>52203303</v>
      </c>
    </row>
    <row r="185" spans="1:15" x14ac:dyDescent="0.3">
      <c r="A185" s="45"/>
      <c r="B185" s="38" t="s">
        <v>72</v>
      </c>
      <c r="C185" s="27" t="s">
        <v>4</v>
      </c>
      <c r="D185" s="28">
        <v>0</v>
      </c>
      <c r="E185" s="157">
        <v>0</v>
      </c>
      <c r="F185" s="38" t="s">
        <v>72</v>
      </c>
      <c r="G185" s="27" t="s">
        <v>4</v>
      </c>
      <c r="H185" s="138">
        <v>0</v>
      </c>
      <c r="I185" s="139">
        <v>0</v>
      </c>
      <c r="J185" s="138">
        <v>0</v>
      </c>
      <c r="K185" s="140">
        <v>0</v>
      </c>
      <c r="L185" s="141">
        <v>0</v>
      </c>
      <c r="M185" s="142">
        <v>0</v>
      </c>
      <c r="N185" s="141">
        <f t="shared" si="4"/>
        <v>0</v>
      </c>
      <c r="O185" s="140">
        <f t="shared" si="4"/>
        <v>0</v>
      </c>
    </row>
    <row r="186" spans="1:15" x14ac:dyDescent="0.3">
      <c r="A186" s="46" t="s">
        <v>49</v>
      </c>
      <c r="B186" s="39"/>
      <c r="C186" s="29"/>
      <c r="D186" s="30">
        <v>867</v>
      </c>
      <c r="E186" s="158">
        <v>9828234.2800000031</v>
      </c>
      <c r="F186" s="39"/>
      <c r="G186" s="29"/>
      <c r="H186" s="125">
        <v>2747</v>
      </c>
      <c r="I186" s="126">
        <v>106364575</v>
      </c>
      <c r="J186" s="125">
        <v>247</v>
      </c>
      <c r="K186" s="92">
        <v>5255146</v>
      </c>
      <c r="L186" s="42">
        <v>2994</v>
      </c>
      <c r="M186" s="143">
        <v>111619721</v>
      </c>
      <c r="N186" s="42">
        <f t="shared" si="4"/>
        <v>3861</v>
      </c>
      <c r="O186" s="92">
        <f t="shared" si="4"/>
        <v>121447955.28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6">
        <v>2298</v>
      </c>
      <c r="E187" s="156">
        <v>26349320.43</v>
      </c>
      <c r="F187" s="38" t="s">
        <v>74</v>
      </c>
      <c r="G187" s="27" t="s">
        <v>3</v>
      </c>
      <c r="H187" s="133">
        <v>552</v>
      </c>
      <c r="I187" s="144">
        <v>11418348</v>
      </c>
      <c r="J187" s="133">
        <v>514</v>
      </c>
      <c r="K187" s="145">
        <v>4459686</v>
      </c>
      <c r="L187" s="141">
        <v>1066</v>
      </c>
      <c r="M187" s="142">
        <v>15878034</v>
      </c>
      <c r="N187" s="141">
        <f t="shared" si="4"/>
        <v>3364</v>
      </c>
      <c r="O187" s="140">
        <f t="shared" si="4"/>
        <v>42227354.43</v>
      </c>
    </row>
    <row r="188" spans="1:15" x14ac:dyDescent="0.3">
      <c r="A188" s="45"/>
      <c r="B188" s="38" t="s">
        <v>70</v>
      </c>
      <c r="C188" s="27" t="s">
        <v>4</v>
      </c>
      <c r="D188" s="96">
        <v>3</v>
      </c>
      <c r="E188" s="156">
        <v>3648488.2999999993</v>
      </c>
      <c r="F188" s="38" t="s">
        <v>74</v>
      </c>
      <c r="G188" s="27" t="s">
        <v>4</v>
      </c>
      <c r="H188" s="138">
        <v>0</v>
      </c>
      <c r="I188" s="139">
        <v>0</v>
      </c>
      <c r="J188" s="138">
        <v>0</v>
      </c>
      <c r="K188" s="140">
        <v>0</v>
      </c>
      <c r="L188" s="141">
        <v>0</v>
      </c>
      <c r="M188" s="142">
        <v>0</v>
      </c>
      <c r="N188" s="141">
        <f t="shared" si="4"/>
        <v>3</v>
      </c>
      <c r="O188" s="140">
        <f t="shared" si="4"/>
        <v>3648488.2999999993</v>
      </c>
    </row>
    <row r="189" spans="1:15" x14ac:dyDescent="0.3">
      <c r="A189" s="45"/>
      <c r="B189" s="38" t="s">
        <v>72</v>
      </c>
      <c r="C189" s="27" t="s">
        <v>4</v>
      </c>
      <c r="D189" s="96">
        <v>27</v>
      </c>
      <c r="E189" s="156">
        <v>38584450.869999982</v>
      </c>
      <c r="F189" s="38" t="s">
        <v>72</v>
      </c>
      <c r="G189" s="27" t="s">
        <v>4</v>
      </c>
      <c r="H189" s="138">
        <v>3</v>
      </c>
      <c r="I189" s="139">
        <v>1801967.0699999998</v>
      </c>
      <c r="J189" s="138">
        <v>22</v>
      </c>
      <c r="K189" s="140">
        <v>14973059.729999999</v>
      </c>
      <c r="L189" s="141">
        <v>25</v>
      </c>
      <c r="M189" s="142">
        <v>16775026.799999999</v>
      </c>
      <c r="N189" s="141">
        <f t="shared" si="4"/>
        <v>52</v>
      </c>
      <c r="O189" s="140">
        <f t="shared" si="4"/>
        <v>55359477.669999979</v>
      </c>
    </row>
    <row r="190" spans="1:15" x14ac:dyDescent="0.3">
      <c r="A190" s="46" t="s">
        <v>50</v>
      </c>
      <c r="B190" s="39"/>
      <c r="C190" s="29"/>
      <c r="D190" s="30">
        <v>2328</v>
      </c>
      <c r="E190" s="158">
        <v>68582259.599999979</v>
      </c>
      <c r="F190" s="39"/>
      <c r="G190" s="29"/>
      <c r="H190" s="125">
        <v>555</v>
      </c>
      <c r="I190" s="126">
        <v>13220315.07</v>
      </c>
      <c r="J190" s="125">
        <v>536</v>
      </c>
      <c r="K190" s="92">
        <v>19432745.729999997</v>
      </c>
      <c r="L190" s="42">
        <v>1091</v>
      </c>
      <c r="M190" s="143">
        <v>32653060.799999997</v>
      </c>
      <c r="N190" s="42">
        <f t="shared" si="4"/>
        <v>3419</v>
      </c>
      <c r="O190" s="92">
        <f t="shared" si="4"/>
        <v>101235320.39999998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6">
        <v>9598</v>
      </c>
      <c r="E191" s="156">
        <v>115336698.73000009</v>
      </c>
      <c r="F191" s="38" t="s">
        <v>74</v>
      </c>
      <c r="G191" s="27" t="s">
        <v>3</v>
      </c>
      <c r="H191" s="133">
        <v>2296</v>
      </c>
      <c r="I191" s="144">
        <v>48329604</v>
      </c>
      <c r="J191" s="133">
        <v>1482</v>
      </c>
      <c r="K191" s="145">
        <v>13124009</v>
      </c>
      <c r="L191" s="141">
        <v>3778</v>
      </c>
      <c r="M191" s="142">
        <v>61453613</v>
      </c>
      <c r="N191" s="141">
        <f t="shared" si="4"/>
        <v>13376</v>
      </c>
      <c r="O191" s="140">
        <f t="shared" si="4"/>
        <v>176790311.73000008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7">
        <v>0</v>
      </c>
      <c r="F192" s="38" t="s">
        <v>74</v>
      </c>
      <c r="G192" s="27" t="s">
        <v>4</v>
      </c>
      <c r="H192" s="138">
        <v>1</v>
      </c>
      <c r="I192" s="139">
        <v>942622.95</v>
      </c>
      <c r="J192" s="138">
        <v>0</v>
      </c>
      <c r="K192" s="140">
        <v>0</v>
      </c>
      <c r="L192" s="141">
        <v>1</v>
      </c>
      <c r="M192" s="142">
        <v>942622.95</v>
      </c>
      <c r="N192" s="141">
        <f t="shared" si="4"/>
        <v>1</v>
      </c>
      <c r="O192" s="140">
        <f t="shared" si="4"/>
        <v>942622.95</v>
      </c>
    </row>
    <row r="193" spans="1:15" x14ac:dyDescent="0.3">
      <c r="A193" s="45"/>
      <c r="B193" s="38" t="s">
        <v>72</v>
      </c>
      <c r="C193" s="27" t="s">
        <v>4</v>
      </c>
      <c r="D193" s="96">
        <v>159</v>
      </c>
      <c r="E193" s="156">
        <v>214923119.10999992</v>
      </c>
      <c r="F193" s="38" t="s">
        <v>72</v>
      </c>
      <c r="G193" s="27" t="s">
        <v>4</v>
      </c>
      <c r="H193" s="138">
        <v>31</v>
      </c>
      <c r="I193" s="139">
        <v>25654247.819999993</v>
      </c>
      <c r="J193" s="138">
        <v>121</v>
      </c>
      <c r="K193" s="140">
        <v>57941574.799999997</v>
      </c>
      <c r="L193" s="141">
        <v>152</v>
      </c>
      <c r="M193" s="142">
        <v>83595822.61999999</v>
      </c>
      <c r="N193" s="141">
        <f t="shared" si="4"/>
        <v>311</v>
      </c>
      <c r="O193" s="140">
        <f t="shared" si="4"/>
        <v>298518941.7299999</v>
      </c>
    </row>
    <row r="194" spans="1:15" x14ac:dyDescent="0.3">
      <c r="A194" s="46" t="s">
        <v>51</v>
      </c>
      <c r="B194" s="39"/>
      <c r="C194" s="29"/>
      <c r="D194" s="30">
        <v>9757</v>
      </c>
      <c r="E194" s="158">
        <v>330259817.84000003</v>
      </c>
      <c r="F194" s="39"/>
      <c r="G194" s="29"/>
      <c r="H194" s="125">
        <v>2328</v>
      </c>
      <c r="I194" s="126">
        <v>74926474.769999996</v>
      </c>
      <c r="J194" s="125">
        <v>1603</v>
      </c>
      <c r="K194" s="92">
        <v>71065583.799999997</v>
      </c>
      <c r="L194" s="42">
        <v>3931</v>
      </c>
      <c r="M194" s="143">
        <v>145992058.56999999</v>
      </c>
      <c r="N194" s="42">
        <f t="shared" si="4"/>
        <v>13688</v>
      </c>
      <c r="O194" s="92">
        <f t="shared" si="4"/>
        <v>476251876.41000003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6">
        <v>3520</v>
      </c>
      <c r="E195" s="156">
        <v>38272553.57</v>
      </c>
      <c r="F195" s="38" t="s">
        <v>74</v>
      </c>
      <c r="G195" s="27" t="s">
        <v>3</v>
      </c>
      <c r="H195" s="133">
        <v>364</v>
      </c>
      <c r="I195" s="144">
        <v>7593340</v>
      </c>
      <c r="J195" s="138">
        <v>354</v>
      </c>
      <c r="K195" s="140">
        <v>3024586</v>
      </c>
      <c r="L195" s="141">
        <v>718</v>
      </c>
      <c r="M195" s="142">
        <v>10617926</v>
      </c>
      <c r="N195" s="141">
        <f t="shared" si="4"/>
        <v>4238</v>
      </c>
      <c r="O195" s="140">
        <f t="shared" si="4"/>
        <v>48890479.57</v>
      </c>
    </row>
    <row r="196" spans="1:15" x14ac:dyDescent="0.3">
      <c r="A196" s="45"/>
      <c r="B196" s="38" t="s">
        <v>70</v>
      </c>
      <c r="C196" s="27" t="s">
        <v>4</v>
      </c>
      <c r="D196" s="96">
        <v>36</v>
      </c>
      <c r="E196" s="156">
        <v>18125858.639999997</v>
      </c>
      <c r="F196" s="38" t="s">
        <v>74</v>
      </c>
      <c r="G196" s="27" t="s">
        <v>4</v>
      </c>
      <c r="H196" s="138">
        <v>1</v>
      </c>
      <c r="I196" s="139">
        <v>1950000</v>
      </c>
      <c r="J196" s="138">
        <v>2</v>
      </c>
      <c r="K196" s="140">
        <v>2925000</v>
      </c>
      <c r="L196" s="141">
        <v>3</v>
      </c>
      <c r="M196" s="142">
        <v>4875000</v>
      </c>
      <c r="N196" s="141">
        <f t="shared" si="4"/>
        <v>39</v>
      </c>
      <c r="O196" s="140">
        <f t="shared" si="4"/>
        <v>23000858.639999997</v>
      </c>
    </row>
    <row r="197" spans="1:15" x14ac:dyDescent="0.3">
      <c r="A197" s="45"/>
      <c r="B197" s="38" t="s">
        <v>72</v>
      </c>
      <c r="C197" s="27" t="s">
        <v>4</v>
      </c>
      <c r="D197" s="96">
        <v>122</v>
      </c>
      <c r="E197" s="156">
        <v>44616479.389999993</v>
      </c>
      <c r="F197" s="38" t="s">
        <v>72</v>
      </c>
      <c r="G197" s="27" t="s">
        <v>4</v>
      </c>
      <c r="H197" s="138">
        <v>15</v>
      </c>
      <c r="I197" s="139">
        <v>7839751.75</v>
      </c>
      <c r="J197" s="133">
        <v>68</v>
      </c>
      <c r="K197" s="145">
        <v>22191415.43</v>
      </c>
      <c r="L197" s="141">
        <v>83</v>
      </c>
      <c r="M197" s="142">
        <v>30031167.18</v>
      </c>
      <c r="N197" s="141">
        <f t="shared" si="4"/>
        <v>205</v>
      </c>
      <c r="O197" s="140">
        <f t="shared" si="4"/>
        <v>74647646.569999993</v>
      </c>
    </row>
    <row r="198" spans="1:15" x14ac:dyDescent="0.3">
      <c r="A198" s="46" t="s">
        <v>52</v>
      </c>
      <c r="B198" s="39"/>
      <c r="C198" s="29"/>
      <c r="D198" s="30">
        <v>3678</v>
      </c>
      <c r="E198" s="158">
        <v>101014891.59999999</v>
      </c>
      <c r="F198" s="39"/>
      <c r="G198" s="29"/>
      <c r="H198" s="125">
        <v>380</v>
      </c>
      <c r="I198" s="126">
        <v>17383091.75</v>
      </c>
      <c r="J198" s="125">
        <v>424</v>
      </c>
      <c r="K198" s="92">
        <v>28141001.43</v>
      </c>
      <c r="L198" s="42">
        <v>804</v>
      </c>
      <c r="M198" s="143">
        <v>45524093.18</v>
      </c>
      <c r="N198" s="42">
        <f t="shared" si="4"/>
        <v>4482</v>
      </c>
      <c r="O198" s="92">
        <f t="shared" si="4"/>
        <v>146538984.78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6">
        <v>13447</v>
      </c>
      <c r="E199" s="156">
        <v>157280802.44000015</v>
      </c>
      <c r="F199" s="38" t="s">
        <v>74</v>
      </c>
      <c r="G199" s="27" t="s">
        <v>3</v>
      </c>
      <c r="H199" s="133">
        <v>4250</v>
      </c>
      <c r="I199" s="144">
        <v>89611282</v>
      </c>
      <c r="J199" s="133">
        <v>2466</v>
      </c>
      <c r="K199" s="145">
        <v>21378959</v>
      </c>
      <c r="L199" s="141">
        <v>6716</v>
      </c>
      <c r="M199" s="142">
        <v>110990241</v>
      </c>
      <c r="N199" s="141">
        <f t="shared" si="4"/>
        <v>20163</v>
      </c>
      <c r="O199" s="140">
        <f t="shared" si="4"/>
        <v>268271043.44000015</v>
      </c>
    </row>
    <row r="200" spans="1:15" x14ac:dyDescent="0.3">
      <c r="A200" s="45"/>
      <c r="B200" s="38" t="s">
        <v>70</v>
      </c>
      <c r="C200" s="27" t="s">
        <v>4</v>
      </c>
      <c r="D200" s="96">
        <v>6</v>
      </c>
      <c r="E200" s="156">
        <v>10484606.83</v>
      </c>
      <c r="F200" s="38" t="s">
        <v>74</v>
      </c>
      <c r="G200" s="27" t="s">
        <v>4</v>
      </c>
      <c r="H200" s="138">
        <v>2</v>
      </c>
      <c r="I200" s="139">
        <v>4023248</v>
      </c>
      <c r="J200" s="138">
        <v>1</v>
      </c>
      <c r="K200" s="140">
        <v>1448969</v>
      </c>
      <c r="L200" s="141">
        <v>3</v>
      </c>
      <c r="M200" s="142">
        <v>5472217</v>
      </c>
      <c r="N200" s="141">
        <f t="shared" si="4"/>
        <v>9</v>
      </c>
      <c r="O200" s="140">
        <f t="shared" si="4"/>
        <v>15956823.83</v>
      </c>
    </row>
    <row r="201" spans="1:15" x14ac:dyDescent="0.3">
      <c r="A201" s="45"/>
      <c r="B201" s="38" t="s">
        <v>72</v>
      </c>
      <c r="C201" s="27" t="s">
        <v>4</v>
      </c>
      <c r="D201" s="96">
        <v>274</v>
      </c>
      <c r="E201" s="156">
        <v>333230390.44000024</v>
      </c>
      <c r="F201" s="38" t="s">
        <v>72</v>
      </c>
      <c r="G201" s="27" t="s">
        <v>4</v>
      </c>
      <c r="H201" s="138">
        <v>104</v>
      </c>
      <c r="I201" s="139">
        <v>66713645.07</v>
      </c>
      <c r="J201" s="133">
        <v>140</v>
      </c>
      <c r="K201" s="145">
        <v>50756677.870000005</v>
      </c>
      <c r="L201" s="141">
        <v>244</v>
      </c>
      <c r="M201" s="142">
        <v>117470322.94</v>
      </c>
      <c r="N201" s="141">
        <f t="shared" si="4"/>
        <v>518</v>
      </c>
      <c r="O201" s="140">
        <f t="shared" si="4"/>
        <v>450700713.38000023</v>
      </c>
    </row>
    <row r="202" spans="1:15" x14ac:dyDescent="0.3">
      <c r="A202" s="46" t="s">
        <v>53</v>
      </c>
      <c r="B202" s="39"/>
      <c r="C202" s="29"/>
      <c r="D202" s="30">
        <v>13727</v>
      </c>
      <c r="E202" s="158">
        <v>500995799.7100004</v>
      </c>
      <c r="F202" s="39"/>
      <c r="G202" s="29"/>
      <c r="H202" s="125">
        <v>4356</v>
      </c>
      <c r="I202" s="126">
        <v>160348175.06999999</v>
      </c>
      <c r="J202" s="125">
        <v>2607</v>
      </c>
      <c r="K202" s="92">
        <v>73584605.870000005</v>
      </c>
      <c r="L202" s="42">
        <v>6963</v>
      </c>
      <c r="M202" s="143">
        <v>233932780.94</v>
      </c>
      <c r="N202" s="42">
        <f t="shared" si="4"/>
        <v>20690</v>
      </c>
      <c r="O202" s="92">
        <f t="shared" si="4"/>
        <v>734928580.65000033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62">
        <v>43650</v>
      </c>
      <c r="E203" s="156">
        <v>505578039.51999956</v>
      </c>
      <c r="F203" s="38" t="s">
        <v>74</v>
      </c>
      <c r="G203" s="27" t="s">
        <v>3</v>
      </c>
      <c r="H203" s="133">
        <v>8794</v>
      </c>
      <c r="I203" s="144">
        <v>181220092</v>
      </c>
      <c r="J203" s="133">
        <v>5716</v>
      </c>
      <c r="K203" s="145">
        <v>50359697</v>
      </c>
      <c r="L203" s="141">
        <v>14510</v>
      </c>
      <c r="M203" s="142">
        <v>231579789</v>
      </c>
      <c r="N203" s="141">
        <f t="shared" ref="N203:O238" si="7">+L203+D203</f>
        <v>58160</v>
      </c>
      <c r="O203" s="140">
        <f t="shared" si="7"/>
        <v>737157828.5199995</v>
      </c>
    </row>
    <row r="204" spans="1:15" x14ac:dyDescent="0.3">
      <c r="A204" s="45"/>
      <c r="B204" s="38" t="s">
        <v>70</v>
      </c>
      <c r="C204" s="27" t="s">
        <v>4</v>
      </c>
      <c r="D204" s="96">
        <v>70</v>
      </c>
      <c r="E204" s="156">
        <v>46420461.960000001</v>
      </c>
      <c r="F204" s="38" t="s">
        <v>74</v>
      </c>
      <c r="G204" s="27" t="s">
        <v>4</v>
      </c>
      <c r="H204" s="133">
        <v>15</v>
      </c>
      <c r="I204" s="144">
        <v>28780857.129999995</v>
      </c>
      <c r="J204" s="133">
        <v>13</v>
      </c>
      <c r="K204" s="145">
        <v>19887366.219999999</v>
      </c>
      <c r="L204" s="141">
        <v>28</v>
      </c>
      <c r="M204" s="142">
        <v>48668223.349999994</v>
      </c>
      <c r="N204" s="141">
        <f t="shared" si="7"/>
        <v>98</v>
      </c>
      <c r="O204" s="140">
        <f t="shared" si="7"/>
        <v>95088685.310000002</v>
      </c>
    </row>
    <row r="205" spans="1:15" x14ac:dyDescent="0.3">
      <c r="A205" s="45"/>
      <c r="B205" s="38" t="s">
        <v>72</v>
      </c>
      <c r="C205" s="27" t="s">
        <v>4</v>
      </c>
      <c r="D205" s="96">
        <v>946</v>
      </c>
      <c r="E205" s="156">
        <v>916436799.42999876</v>
      </c>
      <c r="F205" s="38" t="s">
        <v>72</v>
      </c>
      <c r="G205" s="27" t="s">
        <v>4</v>
      </c>
      <c r="H205" s="133">
        <v>312</v>
      </c>
      <c r="I205" s="144">
        <v>249152539.15999982</v>
      </c>
      <c r="J205" s="133">
        <v>498</v>
      </c>
      <c r="K205" s="145">
        <v>229367646.4300001</v>
      </c>
      <c r="L205" s="141">
        <v>810</v>
      </c>
      <c r="M205" s="142">
        <v>478520185.58999991</v>
      </c>
      <c r="N205" s="141">
        <f t="shared" si="7"/>
        <v>1756</v>
      </c>
      <c r="O205" s="140">
        <f t="shared" si="7"/>
        <v>1394956985.0199986</v>
      </c>
    </row>
    <row r="206" spans="1:15" x14ac:dyDescent="0.3">
      <c r="A206" s="46" t="s">
        <v>54</v>
      </c>
      <c r="B206" s="39"/>
      <c r="C206" s="29"/>
      <c r="D206" s="30">
        <v>44666</v>
      </c>
      <c r="E206" s="158">
        <v>1468435300.9099984</v>
      </c>
      <c r="F206" s="39"/>
      <c r="G206" s="29"/>
      <c r="H206" s="125">
        <v>9121</v>
      </c>
      <c r="I206" s="126">
        <v>459153488.28999984</v>
      </c>
      <c r="J206" s="125">
        <v>6227</v>
      </c>
      <c r="K206" s="92">
        <v>299614709.6500001</v>
      </c>
      <c r="L206" s="42">
        <v>15348</v>
      </c>
      <c r="M206" s="143">
        <v>758768197.93999994</v>
      </c>
      <c r="N206" s="42">
        <f t="shared" si="7"/>
        <v>60014</v>
      </c>
      <c r="O206" s="92">
        <f t="shared" si="7"/>
        <v>2227203498.8499985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6">
        <v>6773</v>
      </c>
      <c r="E207" s="156">
        <v>75712994.279999927</v>
      </c>
      <c r="F207" s="38" t="s">
        <v>74</v>
      </c>
      <c r="G207" s="27" t="s">
        <v>3</v>
      </c>
      <c r="H207" s="133">
        <v>936</v>
      </c>
      <c r="I207" s="144">
        <v>18841712</v>
      </c>
      <c r="J207" s="133">
        <v>680</v>
      </c>
      <c r="K207" s="145">
        <v>5431540</v>
      </c>
      <c r="L207" s="141">
        <v>1616</v>
      </c>
      <c r="M207" s="142">
        <v>24273252</v>
      </c>
      <c r="N207" s="141">
        <f t="shared" si="7"/>
        <v>8389</v>
      </c>
      <c r="O207" s="140">
        <f t="shared" si="7"/>
        <v>99986246.279999927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7">
        <v>0</v>
      </c>
      <c r="F208" s="38" t="s">
        <v>74</v>
      </c>
      <c r="G208" s="27" t="s">
        <v>4</v>
      </c>
      <c r="H208" s="133">
        <v>2</v>
      </c>
      <c r="I208" s="144">
        <v>3237807</v>
      </c>
      <c r="J208" s="138">
        <v>2</v>
      </c>
      <c r="K208" s="140">
        <v>813668</v>
      </c>
      <c r="L208" s="141">
        <v>4</v>
      </c>
      <c r="M208" s="142">
        <v>4051475</v>
      </c>
      <c r="N208" s="141">
        <f t="shared" si="7"/>
        <v>4</v>
      </c>
      <c r="O208" s="140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6">
        <v>106</v>
      </c>
      <c r="E209" s="156">
        <v>74833970.35999994</v>
      </c>
      <c r="F209" s="38" t="s">
        <v>72</v>
      </c>
      <c r="G209" s="27" t="s">
        <v>4</v>
      </c>
      <c r="H209" s="138">
        <v>35</v>
      </c>
      <c r="I209" s="139">
        <v>22673846</v>
      </c>
      <c r="J209" s="133">
        <v>66</v>
      </c>
      <c r="K209" s="145">
        <v>28546720</v>
      </c>
      <c r="L209" s="141">
        <v>101</v>
      </c>
      <c r="M209" s="142">
        <v>51220566</v>
      </c>
      <c r="N209" s="141">
        <f t="shared" si="7"/>
        <v>207</v>
      </c>
      <c r="O209" s="140">
        <f t="shared" si="7"/>
        <v>126054536.35999994</v>
      </c>
    </row>
    <row r="210" spans="1:15" x14ac:dyDescent="0.3">
      <c r="A210" s="46" t="s">
        <v>55</v>
      </c>
      <c r="B210" s="39"/>
      <c r="C210" s="29"/>
      <c r="D210" s="30">
        <v>6879</v>
      </c>
      <c r="E210" s="158">
        <v>150546964.63999987</v>
      </c>
      <c r="F210" s="39"/>
      <c r="G210" s="29"/>
      <c r="H210" s="125">
        <v>973</v>
      </c>
      <c r="I210" s="126">
        <v>44753365</v>
      </c>
      <c r="J210" s="125">
        <v>748</v>
      </c>
      <c r="K210" s="92">
        <v>34791928</v>
      </c>
      <c r="L210" s="42">
        <v>1721</v>
      </c>
      <c r="M210" s="143">
        <v>79545293</v>
      </c>
      <c r="N210" s="42">
        <f t="shared" si="7"/>
        <v>8600</v>
      </c>
      <c r="O210" s="92">
        <f t="shared" si="7"/>
        <v>230092257.63999987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6">
        <v>1569</v>
      </c>
      <c r="E211" s="156">
        <v>18647491.059999991</v>
      </c>
      <c r="F211" s="38" t="s">
        <v>74</v>
      </c>
      <c r="G211" s="27" t="s">
        <v>3</v>
      </c>
      <c r="H211" s="133">
        <v>898</v>
      </c>
      <c r="I211" s="144">
        <v>18742511</v>
      </c>
      <c r="J211" s="133">
        <v>1014</v>
      </c>
      <c r="K211" s="145">
        <v>8725266</v>
      </c>
      <c r="L211" s="141">
        <v>1912</v>
      </c>
      <c r="M211" s="142">
        <v>27467777</v>
      </c>
      <c r="N211" s="141">
        <f t="shared" si="7"/>
        <v>3481</v>
      </c>
      <c r="O211" s="140">
        <f t="shared" si="7"/>
        <v>46115268.059999987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7">
        <v>2348128.9999999995</v>
      </c>
      <c r="F212" s="38" t="s">
        <v>74</v>
      </c>
      <c r="G212" s="27" t="s">
        <v>4</v>
      </c>
      <c r="H212" s="138">
        <v>0</v>
      </c>
      <c r="I212" s="139">
        <v>0</v>
      </c>
      <c r="J212" s="138">
        <v>0</v>
      </c>
      <c r="K212" s="140">
        <v>0</v>
      </c>
      <c r="L212" s="141">
        <v>0</v>
      </c>
      <c r="M212" s="142">
        <v>0</v>
      </c>
      <c r="N212" s="141">
        <f t="shared" si="7"/>
        <v>2</v>
      </c>
      <c r="O212" s="140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6">
        <v>35</v>
      </c>
      <c r="E213" s="156">
        <v>32620769.540000007</v>
      </c>
      <c r="F213" s="38" t="s">
        <v>72</v>
      </c>
      <c r="G213" s="27" t="s">
        <v>4</v>
      </c>
      <c r="H213" s="138">
        <v>10</v>
      </c>
      <c r="I213" s="139">
        <v>5845442.3700000001</v>
      </c>
      <c r="J213" s="138">
        <v>32</v>
      </c>
      <c r="K213" s="140">
        <v>9977747.870000001</v>
      </c>
      <c r="L213" s="141">
        <v>42</v>
      </c>
      <c r="M213" s="142">
        <v>15823190.240000002</v>
      </c>
      <c r="N213" s="141">
        <f t="shared" si="7"/>
        <v>77</v>
      </c>
      <c r="O213" s="140">
        <f t="shared" si="7"/>
        <v>48443959.780000009</v>
      </c>
    </row>
    <row r="214" spans="1:15" x14ac:dyDescent="0.3">
      <c r="A214" s="46" t="s">
        <v>56</v>
      </c>
      <c r="B214" s="39"/>
      <c r="C214" s="29"/>
      <c r="D214" s="30">
        <v>1606</v>
      </c>
      <c r="E214" s="158">
        <v>53616389.599999994</v>
      </c>
      <c r="F214" s="39"/>
      <c r="G214" s="29"/>
      <c r="H214" s="125">
        <v>908</v>
      </c>
      <c r="I214" s="126">
        <v>24587953.370000001</v>
      </c>
      <c r="J214" s="125">
        <v>1046</v>
      </c>
      <c r="K214" s="92">
        <v>18703013.870000001</v>
      </c>
      <c r="L214" s="42">
        <v>1954</v>
      </c>
      <c r="M214" s="143">
        <v>43290967.240000002</v>
      </c>
      <c r="N214" s="42">
        <f t="shared" si="7"/>
        <v>3560</v>
      </c>
      <c r="O214" s="92">
        <f t="shared" si="7"/>
        <v>96907356.840000004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6">
        <v>74</v>
      </c>
      <c r="E215" s="156">
        <v>936632.37999999989</v>
      </c>
      <c r="F215" s="38" t="s">
        <v>74</v>
      </c>
      <c r="G215" s="27" t="s">
        <v>3</v>
      </c>
      <c r="H215" s="138">
        <v>0</v>
      </c>
      <c r="I215" s="139">
        <v>0</v>
      </c>
      <c r="J215" s="138">
        <v>0</v>
      </c>
      <c r="K215" s="140">
        <v>0</v>
      </c>
      <c r="L215" s="141">
        <v>0</v>
      </c>
      <c r="M215" s="142">
        <v>0</v>
      </c>
      <c r="N215" s="141">
        <f t="shared" si="7"/>
        <v>74</v>
      </c>
      <c r="O215" s="140">
        <f t="shared" si="7"/>
        <v>936632.37999999989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7">
        <v>0</v>
      </c>
      <c r="F216" s="38" t="s">
        <v>74</v>
      </c>
      <c r="G216" s="27" t="s">
        <v>4</v>
      </c>
      <c r="H216" s="138">
        <v>2</v>
      </c>
      <c r="I216" s="139">
        <v>1601253.12</v>
      </c>
      <c r="J216" s="138">
        <v>0</v>
      </c>
      <c r="K216" s="140">
        <v>0</v>
      </c>
      <c r="L216" s="141">
        <v>2</v>
      </c>
      <c r="M216" s="142">
        <v>1601253.12</v>
      </c>
      <c r="N216" s="141">
        <f t="shared" si="7"/>
        <v>2</v>
      </c>
      <c r="O216" s="140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7">
        <v>0</v>
      </c>
      <c r="F217" s="38" t="s">
        <v>72</v>
      </c>
      <c r="G217" s="27" t="s">
        <v>4</v>
      </c>
      <c r="H217" s="138">
        <v>0</v>
      </c>
      <c r="I217" s="139">
        <v>0</v>
      </c>
      <c r="J217" s="138">
        <v>0</v>
      </c>
      <c r="K217" s="140">
        <v>0</v>
      </c>
      <c r="L217" s="141">
        <v>0</v>
      </c>
      <c r="M217" s="142">
        <v>0</v>
      </c>
      <c r="N217" s="141">
        <f t="shared" si="7"/>
        <v>0</v>
      </c>
      <c r="O217" s="140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74</v>
      </c>
      <c r="E218" s="158">
        <v>936632.37999999989</v>
      </c>
      <c r="F218" s="39"/>
      <c r="G218" s="29"/>
      <c r="H218" s="125">
        <v>2</v>
      </c>
      <c r="I218" s="126">
        <v>1601253.12</v>
      </c>
      <c r="J218" s="125">
        <v>0</v>
      </c>
      <c r="K218" s="92">
        <v>0</v>
      </c>
      <c r="L218" s="42">
        <v>2</v>
      </c>
      <c r="M218" s="143">
        <v>1601253.12</v>
      </c>
      <c r="N218" s="42">
        <f t="shared" si="7"/>
        <v>76</v>
      </c>
      <c r="O218" s="92">
        <f t="shared" si="7"/>
        <v>2537885.5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6">
        <v>21571</v>
      </c>
      <c r="E219" s="156">
        <v>248045173.50999993</v>
      </c>
      <c r="F219" s="38" t="s">
        <v>74</v>
      </c>
      <c r="G219" s="27" t="s">
        <v>3</v>
      </c>
      <c r="H219" s="133">
        <v>2407</v>
      </c>
      <c r="I219" s="144">
        <v>50220866</v>
      </c>
      <c r="J219" s="133">
        <v>1619</v>
      </c>
      <c r="K219" s="145">
        <v>14139765</v>
      </c>
      <c r="L219" s="141">
        <v>4026</v>
      </c>
      <c r="M219" s="142">
        <v>64360631</v>
      </c>
      <c r="N219" s="141">
        <f t="shared" si="7"/>
        <v>25597</v>
      </c>
      <c r="O219" s="140">
        <f t="shared" si="7"/>
        <v>312405804.50999993</v>
      </c>
    </row>
    <row r="220" spans="1:15" x14ac:dyDescent="0.3">
      <c r="A220" s="45"/>
      <c r="B220" s="38" t="s">
        <v>70</v>
      </c>
      <c r="C220" s="27" t="s">
        <v>4</v>
      </c>
      <c r="D220" s="96">
        <v>7</v>
      </c>
      <c r="E220" s="156">
        <v>11900842.4</v>
      </c>
      <c r="F220" s="38" t="s">
        <v>74</v>
      </c>
      <c r="G220" s="27" t="s">
        <v>4</v>
      </c>
      <c r="H220" s="138">
        <v>1</v>
      </c>
      <c r="I220" s="139">
        <v>1961381.2</v>
      </c>
      <c r="J220" s="138">
        <v>0</v>
      </c>
      <c r="K220" s="140">
        <v>0</v>
      </c>
      <c r="L220" s="141">
        <v>1</v>
      </c>
      <c r="M220" s="142">
        <v>1961381.2</v>
      </c>
      <c r="N220" s="141">
        <f t="shared" si="7"/>
        <v>8</v>
      </c>
      <c r="O220" s="140">
        <f t="shared" si="7"/>
        <v>13862223.6</v>
      </c>
    </row>
    <row r="221" spans="1:15" x14ac:dyDescent="0.3">
      <c r="A221" s="45"/>
      <c r="B221" s="38" t="s">
        <v>72</v>
      </c>
      <c r="C221" s="27" t="s">
        <v>4</v>
      </c>
      <c r="D221" s="96">
        <v>233</v>
      </c>
      <c r="E221" s="156">
        <v>319263397.47000027</v>
      </c>
      <c r="F221" s="38" t="s">
        <v>72</v>
      </c>
      <c r="G221" s="27" t="s">
        <v>4</v>
      </c>
      <c r="H221" s="133">
        <v>72</v>
      </c>
      <c r="I221" s="144">
        <v>51481256.319999993</v>
      </c>
      <c r="J221" s="133">
        <v>107</v>
      </c>
      <c r="K221" s="145">
        <v>36511270.100000024</v>
      </c>
      <c r="L221" s="141">
        <v>179</v>
      </c>
      <c r="M221" s="142">
        <v>87992526.420000017</v>
      </c>
      <c r="N221" s="141">
        <f t="shared" si="7"/>
        <v>412</v>
      </c>
      <c r="O221" s="140">
        <f t="shared" si="7"/>
        <v>407255923.89000028</v>
      </c>
    </row>
    <row r="222" spans="1:15" ht="15" customHeight="1" x14ac:dyDescent="0.3">
      <c r="A222" s="46" t="s">
        <v>58</v>
      </c>
      <c r="B222" s="39"/>
      <c r="C222" s="29"/>
      <c r="D222" s="30">
        <v>21811</v>
      </c>
      <c r="E222" s="158">
        <v>579209413.38000023</v>
      </c>
      <c r="F222" s="39"/>
      <c r="G222" s="29"/>
      <c r="H222" s="125">
        <v>2480</v>
      </c>
      <c r="I222" s="126">
        <v>103663503.52</v>
      </c>
      <c r="J222" s="125">
        <v>1726</v>
      </c>
      <c r="K222" s="92">
        <v>50651035.100000024</v>
      </c>
      <c r="L222" s="42">
        <v>4206</v>
      </c>
      <c r="M222" s="143">
        <v>154314538.62</v>
      </c>
      <c r="N222" s="42">
        <f t="shared" si="7"/>
        <v>26017</v>
      </c>
      <c r="O222" s="92">
        <f t="shared" si="7"/>
        <v>733523952.00000024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6">
        <v>16034</v>
      </c>
      <c r="E223" s="156">
        <v>181958959.18999991</v>
      </c>
      <c r="F223" s="38" t="s">
        <v>74</v>
      </c>
      <c r="G223" s="27" t="s">
        <v>3</v>
      </c>
      <c r="H223" s="133">
        <v>5641</v>
      </c>
      <c r="I223" s="144">
        <v>118773361</v>
      </c>
      <c r="J223" s="133">
        <v>4047</v>
      </c>
      <c r="K223" s="145">
        <v>35830351</v>
      </c>
      <c r="L223" s="141">
        <v>9688</v>
      </c>
      <c r="M223" s="142">
        <v>154603712</v>
      </c>
      <c r="N223" s="141">
        <f t="shared" si="7"/>
        <v>25722</v>
      </c>
      <c r="O223" s="140">
        <f t="shared" si="7"/>
        <v>336562671.18999994</v>
      </c>
    </row>
    <row r="224" spans="1:15" x14ac:dyDescent="0.3">
      <c r="A224" s="45"/>
      <c r="B224" s="38" t="s">
        <v>70</v>
      </c>
      <c r="C224" s="27" t="s">
        <v>4</v>
      </c>
      <c r="D224" s="96">
        <v>10</v>
      </c>
      <c r="E224" s="156">
        <v>13729735.75</v>
      </c>
      <c r="F224" s="38" t="s">
        <v>74</v>
      </c>
      <c r="G224" s="27" t="s">
        <v>4</v>
      </c>
      <c r="H224" s="138">
        <v>8</v>
      </c>
      <c r="I224" s="139">
        <v>9072607</v>
      </c>
      <c r="J224" s="138">
        <v>4</v>
      </c>
      <c r="K224" s="145">
        <v>3379166</v>
      </c>
      <c r="L224" s="141">
        <v>12</v>
      </c>
      <c r="M224" s="142">
        <v>12451773</v>
      </c>
      <c r="N224" s="141">
        <f t="shared" si="7"/>
        <v>22</v>
      </c>
      <c r="O224" s="140">
        <f t="shared" si="7"/>
        <v>26181508.75</v>
      </c>
    </row>
    <row r="225" spans="1:15" x14ac:dyDescent="0.3">
      <c r="A225" s="45"/>
      <c r="B225" s="38" t="s">
        <v>72</v>
      </c>
      <c r="C225" s="27" t="s">
        <v>4</v>
      </c>
      <c r="D225" s="96">
        <v>219</v>
      </c>
      <c r="E225" s="156">
        <v>202522539.66999981</v>
      </c>
      <c r="F225" s="38" t="s">
        <v>72</v>
      </c>
      <c r="G225" s="27" t="s">
        <v>4</v>
      </c>
      <c r="H225" s="138">
        <v>69</v>
      </c>
      <c r="I225" s="139">
        <v>46721364</v>
      </c>
      <c r="J225" s="133">
        <v>165</v>
      </c>
      <c r="K225" s="145">
        <v>69128309</v>
      </c>
      <c r="L225" s="141">
        <v>234</v>
      </c>
      <c r="M225" s="142">
        <v>115849673</v>
      </c>
      <c r="N225" s="141">
        <f t="shared" si="7"/>
        <v>453</v>
      </c>
      <c r="O225" s="140">
        <f t="shared" si="7"/>
        <v>318372212.66999984</v>
      </c>
    </row>
    <row r="226" spans="1:15" x14ac:dyDescent="0.3">
      <c r="A226" s="46" t="s">
        <v>59</v>
      </c>
      <c r="B226" s="39"/>
      <c r="C226" s="29"/>
      <c r="D226" s="30">
        <v>16263</v>
      </c>
      <c r="E226" s="158">
        <v>398211234.60999972</v>
      </c>
      <c r="F226" s="39"/>
      <c r="G226" s="29"/>
      <c r="H226" s="125">
        <v>5718</v>
      </c>
      <c r="I226" s="126">
        <v>174567332</v>
      </c>
      <c r="J226" s="125">
        <v>4216</v>
      </c>
      <c r="K226" s="92">
        <v>108337826</v>
      </c>
      <c r="L226" s="42">
        <v>9934</v>
      </c>
      <c r="M226" s="143">
        <v>282905158</v>
      </c>
      <c r="N226" s="42">
        <f t="shared" si="7"/>
        <v>26197</v>
      </c>
      <c r="O226" s="92">
        <f t="shared" si="7"/>
        <v>681116392.60999966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6">
        <v>4039</v>
      </c>
      <c r="E227" s="156">
        <v>46679848.089999996</v>
      </c>
      <c r="F227" s="38" t="s">
        <v>74</v>
      </c>
      <c r="G227" s="27" t="s">
        <v>3</v>
      </c>
      <c r="H227" s="133">
        <v>1081</v>
      </c>
      <c r="I227" s="144">
        <v>22680846</v>
      </c>
      <c r="J227" s="133">
        <v>804</v>
      </c>
      <c r="K227" s="145">
        <v>6822690</v>
      </c>
      <c r="L227" s="141">
        <v>1885</v>
      </c>
      <c r="M227" s="142">
        <v>29503536</v>
      </c>
      <c r="N227" s="141">
        <f t="shared" si="7"/>
        <v>5924</v>
      </c>
      <c r="O227" s="140">
        <f t="shared" si="7"/>
        <v>76183384.090000004</v>
      </c>
    </row>
    <row r="228" spans="1:15" x14ac:dyDescent="0.3">
      <c r="A228" s="45"/>
      <c r="B228" s="38" t="s">
        <v>70</v>
      </c>
      <c r="C228" s="27" t="s">
        <v>4</v>
      </c>
      <c r="D228" s="96">
        <v>5</v>
      </c>
      <c r="E228" s="156">
        <v>5475480.1600000001</v>
      </c>
      <c r="F228" s="38" t="s">
        <v>74</v>
      </c>
      <c r="G228" s="27" t="s">
        <v>4</v>
      </c>
      <c r="H228" s="138">
        <v>1</v>
      </c>
      <c r="I228" s="139">
        <v>3401136.1</v>
      </c>
      <c r="J228" s="133">
        <v>2</v>
      </c>
      <c r="K228" s="145">
        <v>3401136.0999999996</v>
      </c>
      <c r="L228" s="141">
        <v>3</v>
      </c>
      <c r="M228" s="142">
        <v>6802272.1999999993</v>
      </c>
      <c r="N228" s="141">
        <f t="shared" si="7"/>
        <v>8</v>
      </c>
      <c r="O228" s="140">
        <f t="shared" si="7"/>
        <v>12277752.359999999</v>
      </c>
    </row>
    <row r="229" spans="1:15" x14ac:dyDescent="0.3">
      <c r="A229" s="45"/>
      <c r="B229" s="38" t="s">
        <v>72</v>
      </c>
      <c r="C229" s="27" t="s">
        <v>4</v>
      </c>
      <c r="D229" s="96">
        <v>105</v>
      </c>
      <c r="E229" s="156">
        <v>115748126.25000001</v>
      </c>
      <c r="F229" s="38" t="s">
        <v>72</v>
      </c>
      <c r="G229" s="27" t="s">
        <v>4</v>
      </c>
      <c r="H229" s="138">
        <v>39</v>
      </c>
      <c r="I229" s="139">
        <v>26311381.149999991</v>
      </c>
      <c r="J229" s="133">
        <v>66</v>
      </c>
      <c r="K229" s="145">
        <v>26819324.469999999</v>
      </c>
      <c r="L229" s="141">
        <v>105</v>
      </c>
      <c r="M229" s="142">
        <v>53130705.61999999</v>
      </c>
      <c r="N229" s="141">
        <f t="shared" si="7"/>
        <v>210</v>
      </c>
      <c r="O229" s="140">
        <f t="shared" si="7"/>
        <v>168878831.87</v>
      </c>
    </row>
    <row r="230" spans="1:15" x14ac:dyDescent="0.3">
      <c r="A230" s="46" t="s">
        <v>60</v>
      </c>
      <c r="B230" s="39"/>
      <c r="C230" s="29"/>
      <c r="D230" s="30">
        <v>4149</v>
      </c>
      <c r="E230" s="158">
        <v>167903454.5</v>
      </c>
      <c r="F230" s="39"/>
      <c r="G230" s="29"/>
      <c r="H230" s="125">
        <v>1121</v>
      </c>
      <c r="I230" s="126">
        <v>52393363.249999993</v>
      </c>
      <c r="J230" s="125">
        <v>872</v>
      </c>
      <c r="K230" s="92">
        <v>37043150.57</v>
      </c>
      <c r="L230" s="42">
        <v>1993</v>
      </c>
      <c r="M230" s="143">
        <v>89436513.819999993</v>
      </c>
      <c r="N230" s="42">
        <f t="shared" si="7"/>
        <v>6142</v>
      </c>
      <c r="O230" s="92">
        <f t="shared" si="7"/>
        <v>257339968.31999999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6">
        <v>22169</v>
      </c>
      <c r="E231" s="156">
        <v>244623253.70000011</v>
      </c>
      <c r="F231" s="38" t="s">
        <v>74</v>
      </c>
      <c r="G231" s="27" t="s">
        <v>3</v>
      </c>
      <c r="H231" s="133">
        <v>3184</v>
      </c>
      <c r="I231" s="144">
        <v>65372150</v>
      </c>
      <c r="J231" s="133">
        <v>3215</v>
      </c>
      <c r="K231" s="145">
        <v>28830655</v>
      </c>
      <c r="L231" s="141">
        <v>6399</v>
      </c>
      <c r="M231" s="142">
        <v>94202805</v>
      </c>
      <c r="N231" s="141">
        <f t="shared" si="7"/>
        <v>28568</v>
      </c>
      <c r="O231" s="140">
        <f t="shared" si="7"/>
        <v>338826058.70000011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7">
        <v>0</v>
      </c>
      <c r="F232" s="38" t="s">
        <v>74</v>
      </c>
      <c r="G232" s="27" t="s">
        <v>4</v>
      </c>
      <c r="H232" s="138">
        <v>2</v>
      </c>
      <c r="I232" s="139">
        <v>5412390.0600000005</v>
      </c>
      <c r="J232" s="138">
        <v>4</v>
      </c>
      <c r="K232" s="140">
        <v>2233812.54</v>
      </c>
      <c r="L232" s="141">
        <v>6</v>
      </c>
      <c r="M232" s="142">
        <v>7646202.6000000006</v>
      </c>
      <c r="N232" s="141">
        <f t="shared" si="7"/>
        <v>6</v>
      </c>
      <c r="O232" s="140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6">
        <v>317</v>
      </c>
      <c r="E233" s="156">
        <v>281815851.62999988</v>
      </c>
      <c r="F233" s="38" t="s">
        <v>72</v>
      </c>
      <c r="G233" s="27" t="s">
        <v>4</v>
      </c>
      <c r="H233" s="133">
        <v>102</v>
      </c>
      <c r="I233" s="144">
        <v>52666443.839999966</v>
      </c>
      <c r="J233" s="133">
        <v>237</v>
      </c>
      <c r="K233" s="145">
        <v>70201401.249999955</v>
      </c>
      <c r="L233" s="141">
        <v>339</v>
      </c>
      <c r="M233" s="142">
        <v>122867845.08999991</v>
      </c>
      <c r="N233" s="141">
        <f t="shared" si="7"/>
        <v>656</v>
      </c>
      <c r="O233" s="140">
        <f t="shared" si="7"/>
        <v>404683696.71999979</v>
      </c>
    </row>
    <row r="234" spans="1:15" x14ac:dyDescent="0.3">
      <c r="A234" s="46" t="s">
        <v>61</v>
      </c>
      <c r="B234" s="39"/>
      <c r="C234" s="29"/>
      <c r="D234" s="30">
        <v>22486</v>
      </c>
      <c r="E234" s="158">
        <v>526439105.32999998</v>
      </c>
      <c r="F234" s="39"/>
      <c r="G234" s="29"/>
      <c r="H234" s="125">
        <v>3288</v>
      </c>
      <c r="I234" s="126">
        <v>123450983.89999998</v>
      </c>
      <c r="J234" s="125">
        <v>3456</v>
      </c>
      <c r="K234" s="92">
        <v>101265868.78999996</v>
      </c>
      <c r="L234" s="42">
        <v>6744</v>
      </c>
      <c r="M234" s="143">
        <v>224716852.68999991</v>
      </c>
      <c r="N234" s="42">
        <f t="shared" si="7"/>
        <v>29230</v>
      </c>
      <c r="O234" s="92">
        <f t="shared" si="7"/>
        <v>751155958.01999986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6">
        <v>978</v>
      </c>
      <c r="E235" s="156">
        <v>11696591.689999998</v>
      </c>
      <c r="F235" s="38" t="s">
        <v>74</v>
      </c>
      <c r="G235" s="27" t="s">
        <v>3</v>
      </c>
      <c r="H235" s="133">
        <v>148</v>
      </c>
      <c r="I235" s="144">
        <v>3088333.34</v>
      </c>
      <c r="J235" s="138">
        <v>83</v>
      </c>
      <c r="K235" s="145">
        <v>765000</v>
      </c>
      <c r="L235" s="141">
        <v>231</v>
      </c>
      <c r="M235" s="142">
        <v>3853333.34</v>
      </c>
      <c r="N235" s="141">
        <f t="shared" si="7"/>
        <v>1209</v>
      </c>
      <c r="O235" s="140">
        <f t="shared" si="7"/>
        <v>15549925.029999997</v>
      </c>
    </row>
    <row r="236" spans="1:15" x14ac:dyDescent="0.3">
      <c r="A236" s="45"/>
      <c r="B236" s="38" t="s">
        <v>70</v>
      </c>
      <c r="C236" s="27" t="s">
        <v>4</v>
      </c>
      <c r="D236" s="96">
        <v>3</v>
      </c>
      <c r="E236" s="156">
        <v>1983292.049999998</v>
      </c>
      <c r="F236" s="38" t="s">
        <v>74</v>
      </c>
      <c r="G236" s="27" t="s">
        <v>4</v>
      </c>
      <c r="H236" s="138">
        <v>1</v>
      </c>
      <c r="I236" s="139">
        <v>199838.27</v>
      </c>
      <c r="J236" s="138">
        <v>0</v>
      </c>
      <c r="K236" s="140">
        <v>0</v>
      </c>
      <c r="L236" s="141">
        <v>1</v>
      </c>
      <c r="M236" s="142">
        <v>199838.27</v>
      </c>
      <c r="N236" s="141">
        <f t="shared" si="7"/>
        <v>4</v>
      </c>
      <c r="O236" s="140">
        <f t="shared" si="7"/>
        <v>2183130.319999998</v>
      </c>
    </row>
    <row r="237" spans="1:15" x14ac:dyDescent="0.3">
      <c r="A237" s="45"/>
      <c r="B237" s="38" t="s">
        <v>72</v>
      </c>
      <c r="C237" s="27" t="s">
        <v>4</v>
      </c>
      <c r="D237" s="96">
        <v>54</v>
      </c>
      <c r="E237" s="156">
        <v>28497373.90000001</v>
      </c>
      <c r="F237" s="38" t="s">
        <v>72</v>
      </c>
      <c r="G237" s="27" t="s">
        <v>4</v>
      </c>
      <c r="H237" s="133">
        <v>21</v>
      </c>
      <c r="I237" s="144">
        <v>7808233.290000001</v>
      </c>
      <c r="J237" s="138">
        <v>35</v>
      </c>
      <c r="K237" s="140">
        <v>7967626.0600000005</v>
      </c>
      <c r="L237" s="141">
        <v>56</v>
      </c>
      <c r="M237" s="142">
        <v>15775859.350000001</v>
      </c>
      <c r="N237" s="141">
        <f t="shared" si="7"/>
        <v>110</v>
      </c>
      <c r="O237" s="140">
        <f t="shared" si="7"/>
        <v>44273233.250000015</v>
      </c>
    </row>
    <row r="238" spans="1:15" ht="15" customHeight="1" x14ac:dyDescent="0.3">
      <c r="A238" s="46" t="s">
        <v>62</v>
      </c>
      <c r="B238" s="39"/>
      <c r="C238" s="29"/>
      <c r="D238" s="30">
        <v>1035</v>
      </c>
      <c r="E238" s="158">
        <v>42177257.640000001</v>
      </c>
      <c r="F238" s="39"/>
      <c r="G238" s="29"/>
      <c r="H238" s="125">
        <v>170</v>
      </c>
      <c r="I238" s="126">
        <v>11096404.9</v>
      </c>
      <c r="J238" s="125">
        <v>118</v>
      </c>
      <c r="K238" s="92">
        <v>8732626.0600000005</v>
      </c>
      <c r="L238" s="52">
        <v>288</v>
      </c>
      <c r="M238" s="94">
        <v>19829030.960000001</v>
      </c>
      <c r="N238" s="42">
        <f t="shared" si="7"/>
        <v>1323</v>
      </c>
      <c r="O238" s="92">
        <f t="shared" si="7"/>
        <v>62006288.600000001</v>
      </c>
    </row>
    <row r="239" spans="1:15" s="14" customFormat="1" ht="15" customHeight="1" x14ac:dyDescent="0.3">
      <c r="A239" s="51" t="s">
        <v>75</v>
      </c>
      <c r="B239" s="41"/>
      <c r="C239" s="33"/>
      <c r="D239" s="84">
        <v>740232</v>
      </c>
      <c r="E239" s="159">
        <v>21432531633.660004</v>
      </c>
      <c r="F239" s="41"/>
      <c r="G239" s="33"/>
      <c r="H239" s="127">
        <v>163064</v>
      </c>
      <c r="I239" s="128">
        <v>6291292903.8199997</v>
      </c>
      <c r="J239" s="127">
        <v>120793</v>
      </c>
      <c r="K239" s="91">
        <v>4153695551.8899999</v>
      </c>
      <c r="L239" s="43">
        <v>283858</v>
      </c>
      <c r="M239" s="95">
        <v>10447939436.770002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1024090</v>
      </c>
      <c r="O239" s="91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31880471070.429989</v>
      </c>
    </row>
    <row r="241" spans="9:14" x14ac:dyDescent="0.3">
      <c r="L241" s="82"/>
      <c r="M241" s="23"/>
      <c r="N241" s="24"/>
    </row>
    <row r="242" spans="9:14" x14ac:dyDescent="0.3">
      <c r="I242" s="155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February 2016&amp;R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showRuler="0" view="pageLayout" zoomScaleNormal="100" workbookViewId="0">
      <selection activeCell="D7" sqref="D7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4">
        <v>1810</v>
      </c>
      <c r="D2" s="164">
        <v>2</v>
      </c>
      <c r="L2" s="23"/>
    </row>
    <row r="3" spans="1:14" x14ac:dyDescent="0.3">
      <c r="A3" s="70"/>
      <c r="B3" s="69" t="s">
        <v>101</v>
      </c>
      <c r="C3" s="164">
        <v>4204</v>
      </c>
      <c r="D3" s="164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5"/>
      <c r="D4" s="164">
        <v>95</v>
      </c>
    </row>
    <row r="5" spans="1:14" x14ac:dyDescent="0.3">
      <c r="A5" s="71" t="s">
        <v>5</v>
      </c>
      <c r="B5" s="72"/>
      <c r="C5" s="120">
        <v>6014</v>
      </c>
      <c r="D5" s="120">
        <v>100</v>
      </c>
    </row>
    <row r="6" spans="1:14" x14ac:dyDescent="0.3">
      <c r="A6" s="69" t="s">
        <v>6</v>
      </c>
      <c r="B6" s="69" t="s">
        <v>100</v>
      </c>
      <c r="C6" s="164">
        <v>795</v>
      </c>
      <c r="D6" s="163">
        <v>3</v>
      </c>
    </row>
    <row r="7" spans="1:14" x14ac:dyDescent="0.3">
      <c r="A7" s="70"/>
      <c r="B7" s="69" t="s">
        <v>101</v>
      </c>
      <c r="C7" s="164">
        <v>324</v>
      </c>
      <c r="D7" s="163">
        <v>1</v>
      </c>
    </row>
    <row r="8" spans="1:14" x14ac:dyDescent="0.3">
      <c r="A8" s="70"/>
      <c r="B8" s="69" t="s">
        <v>102</v>
      </c>
      <c r="C8" s="163"/>
      <c r="D8" s="164">
        <v>16</v>
      </c>
    </row>
    <row r="9" spans="1:14" x14ac:dyDescent="0.3">
      <c r="A9" s="71" t="s">
        <v>6</v>
      </c>
      <c r="B9" s="74"/>
      <c r="C9" s="120">
        <v>1119</v>
      </c>
      <c r="D9" s="120">
        <v>20</v>
      </c>
    </row>
    <row r="10" spans="1:14" x14ac:dyDescent="0.3">
      <c r="A10" s="69" t="s">
        <v>107</v>
      </c>
      <c r="B10" s="69" t="s">
        <v>100</v>
      </c>
      <c r="C10" s="164"/>
      <c r="D10" s="164">
        <v>1</v>
      </c>
    </row>
    <row r="11" spans="1:14" x14ac:dyDescent="0.3">
      <c r="A11" s="70"/>
      <c r="B11" s="69" t="s">
        <v>101</v>
      </c>
      <c r="C11" s="164"/>
      <c r="D11" s="164"/>
    </row>
    <row r="12" spans="1:14" x14ac:dyDescent="0.3">
      <c r="A12" s="70"/>
      <c r="B12" s="69" t="s">
        <v>102</v>
      </c>
      <c r="C12" s="165"/>
      <c r="D12" s="164"/>
    </row>
    <row r="13" spans="1:14" x14ac:dyDescent="0.3">
      <c r="A13" s="71" t="s">
        <v>107</v>
      </c>
      <c r="B13" s="74"/>
      <c r="C13" s="120"/>
      <c r="D13" s="120">
        <v>1</v>
      </c>
    </row>
    <row r="14" spans="1:14" x14ac:dyDescent="0.3">
      <c r="A14" s="69" t="s">
        <v>7</v>
      </c>
      <c r="B14" s="69" t="s">
        <v>100</v>
      </c>
      <c r="C14" s="164">
        <v>3017</v>
      </c>
      <c r="D14" s="164">
        <v>2</v>
      </c>
    </row>
    <row r="15" spans="1:14" x14ac:dyDescent="0.3">
      <c r="A15" s="70"/>
      <c r="B15" s="69" t="s">
        <v>101</v>
      </c>
      <c r="C15" s="164">
        <v>5300</v>
      </c>
      <c r="D15" s="163">
        <v>1</v>
      </c>
    </row>
    <row r="16" spans="1:14" x14ac:dyDescent="0.3">
      <c r="A16" s="70"/>
      <c r="B16" s="69" t="s">
        <v>102</v>
      </c>
      <c r="C16" s="163"/>
      <c r="D16" s="164">
        <v>77</v>
      </c>
    </row>
    <row r="17" spans="1:4" x14ac:dyDescent="0.3">
      <c r="A17" s="71" t="s">
        <v>7</v>
      </c>
      <c r="B17" s="74"/>
      <c r="C17" s="120">
        <v>8317</v>
      </c>
      <c r="D17" s="120">
        <v>80</v>
      </c>
    </row>
    <row r="18" spans="1:4" x14ac:dyDescent="0.3">
      <c r="A18" s="69" t="s">
        <v>8</v>
      </c>
      <c r="B18" s="69" t="s">
        <v>100</v>
      </c>
      <c r="C18" s="164">
        <v>1424</v>
      </c>
      <c r="D18" s="164">
        <v>1</v>
      </c>
    </row>
    <row r="19" spans="1:4" x14ac:dyDescent="0.3">
      <c r="A19" s="70"/>
      <c r="B19" s="69" t="s">
        <v>101</v>
      </c>
      <c r="C19" s="164">
        <v>2325</v>
      </c>
      <c r="D19" s="164">
        <v>2</v>
      </c>
    </row>
    <row r="20" spans="1:4" x14ac:dyDescent="0.3">
      <c r="A20" s="70"/>
      <c r="B20" s="69" t="s">
        <v>102</v>
      </c>
      <c r="C20" s="163"/>
      <c r="D20" s="164">
        <v>73</v>
      </c>
    </row>
    <row r="21" spans="1:4" x14ac:dyDescent="0.3">
      <c r="A21" s="71" t="s">
        <v>8</v>
      </c>
      <c r="B21" s="74"/>
      <c r="C21" s="120">
        <v>3749</v>
      </c>
      <c r="D21" s="120">
        <v>76</v>
      </c>
    </row>
    <row r="22" spans="1:4" x14ac:dyDescent="0.3">
      <c r="A22" s="69" t="s">
        <v>9</v>
      </c>
      <c r="B22" s="69" t="s">
        <v>100</v>
      </c>
      <c r="C22" s="164">
        <v>18030</v>
      </c>
      <c r="D22" s="164">
        <v>13</v>
      </c>
    </row>
    <row r="23" spans="1:4" x14ac:dyDescent="0.3">
      <c r="A23" s="70"/>
      <c r="B23" s="69" t="s">
        <v>101</v>
      </c>
      <c r="C23" s="164">
        <v>24405</v>
      </c>
      <c r="D23" s="164">
        <v>25</v>
      </c>
    </row>
    <row r="24" spans="1:4" x14ac:dyDescent="0.3">
      <c r="A24" s="70"/>
      <c r="B24" s="69" t="s">
        <v>102</v>
      </c>
      <c r="C24" s="163"/>
      <c r="D24" s="164">
        <v>311</v>
      </c>
    </row>
    <row r="25" spans="1:4" x14ac:dyDescent="0.3">
      <c r="A25" s="71" t="s">
        <v>9</v>
      </c>
      <c r="B25" s="74"/>
      <c r="C25" s="120">
        <v>42435</v>
      </c>
      <c r="D25" s="120">
        <v>349</v>
      </c>
    </row>
    <row r="26" spans="1:4" x14ac:dyDescent="0.3">
      <c r="A26" s="69" t="s">
        <v>10</v>
      </c>
      <c r="B26" s="69" t="s">
        <v>100</v>
      </c>
      <c r="C26" s="164">
        <v>2612</v>
      </c>
      <c r="D26" s="164">
        <v>1</v>
      </c>
    </row>
    <row r="27" spans="1:4" x14ac:dyDescent="0.3">
      <c r="A27" s="70"/>
      <c r="B27" s="69" t="s">
        <v>101</v>
      </c>
      <c r="C27" s="164">
        <v>5009</v>
      </c>
      <c r="D27" s="164">
        <v>5</v>
      </c>
    </row>
    <row r="28" spans="1:4" x14ac:dyDescent="0.3">
      <c r="A28" s="70"/>
      <c r="B28" s="69" t="s">
        <v>102</v>
      </c>
      <c r="C28" s="163"/>
      <c r="D28" s="164">
        <v>69</v>
      </c>
    </row>
    <row r="29" spans="1:4" x14ac:dyDescent="0.3">
      <c r="A29" s="71" t="s">
        <v>10</v>
      </c>
      <c r="B29" s="74"/>
      <c r="C29" s="120">
        <v>7621</v>
      </c>
      <c r="D29" s="120">
        <v>75</v>
      </c>
    </row>
    <row r="30" spans="1:4" x14ac:dyDescent="0.3">
      <c r="A30" s="69" t="s">
        <v>11</v>
      </c>
      <c r="B30" s="69" t="s">
        <v>100</v>
      </c>
      <c r="C30" s="164">
        <v>2100</v>
      </c>
      <c r="D30" s="164">
        <v>1</v>
      </c>
    </row>
    <row r="31" spans="1:4" x14ac:dyDescent="0.3">
      <c r="A31" s="70"/>
      <c r="B31" s="69" t="s">
        <v>101</v>
      </c>
      <c r="C31" s="164">
        <v>4208</v>
      </c>
      <c r="D31" s="164">
        <v>1</v>
      </c>
    </row>
    <row r="32" spans="1:4" x14ac:dyDescent="0.3">
      <c r="A32" s="70"/>
      <c r="B32" s="69" t="s">
        <v>102</v>
      </c>
      <c r="C32" s="163"/>
      <c r="D32" s="164">
        <v>27</v>
      </c>
    </row>
    <row r="33" spans="1:4" x14ac:dyDescent="0.3">
      <c r="A33" s="71" t="s">
        <v>11</v>
      </c>
      <c r="B33" s="74"/>
      <c r="C33" s="120">
        <v>6308</v>
      </c>
      <c r="D33" s="120">
        <v>29</v>
      </c>
    </row>
    <row r="34" spans="1:4" ht="15" customHeight="1" x14ac:dyDescent="0.3">
      <c r="A34" s="69" t="s">
        <v>12</v>
      </c>
      <c r="B34" s="69" t="s">
        <v>100</v>
      </c>
      <c r="C34" s="164">
        <v>605</v>
      </c>
      <c r="D34" s="164">
        <v>1</v>
      </c>
    </row>
    <row r="35" spans="1:4" ht="15" customHeight="1" x14ac:dyDescent="0.3">
      <c r="A35" s="70"/>
      <c r="B35" s="69" t="s">
        <v>101</v>
      </c>
      <c r="C35" s="164">
        <v>1094</v>
      </c>
      <c r="D35" s="165"/>
    </row>
    <row r="36" spans="1:4" ht="15" customHeight="1" x14ac:dyDescent="0.3">
      <c r="A36" s="70"/>
      <c r="B36" s="69" t="s">
        <v>102</v>
      </c>
      <c r="C36" s="165"/>
      <c r="D36" s="164">
        <v>6</v>
      </c>
    </row>
    <row r="37" spans="1:4" ht="15" customHeight="1" x14ac:dyDescent="0.3">
      <c r="A37" s="71" t="s">
        <v>12</v>
      </c>
      <c r="B37" s="74"/>
      <c r="C37" s="120">
        <v>1699</v>
      </c>
      <c r="D37" s="120">
        <v>7</v>
      </c>
    </row>
    <row r="38" spans="1:4" x14ac:dyDescent="0.3">
      <c r="A38" s="69" t="s">
        <v>103</v>
      </c>
      <c r="B38" s="69" t="s">
        <v>100</v>
      </c>
      <c r="C38" s="164">
        <v>182</v>
      </c>
      <c r="D38" s="164">
        <v>1</v>
      </c>
    </row>
    <row r="39" spans="1:4" x14ac:dyDescent="0.3">
      <c r="A39" s="70"/>
      <c r="B39" s="69" t="s">
        <v>101</v>
      </c>
      <c r="C39" s="164">
        <v>989</v>
      </c>
      <c r="D39" s="163"/>
    </row>
    <row r="40" spans="1:4" ht="15" customHeight="1" x14ac:dyDescent="0.3">
      <c r="A40" s="70"/>
      <c r="B40" s="69" t="s">
        <v>102</v>
      </c>
      <c r="C40" s="163"/>
      <c r="D40" s="164">
        <v>5</v>
      </c>
    </row>
    <row r="41" spans="1:4" ht="15" customHeight="1" x14ac:dyDescent="0.3">
      <c r="A41" s="71" t="s">
        <v>103</v>
      </c>
      <c r="B41" s="74"/>
      <c r="C41" s="120">
        <v>1171</v>
      </c>
      <c r="D41" s="120">
        <v>6</v>
      </c>
    </row>
    <row r="42" spans="1:4" ht="15" customHeight="1" x14ac:dyDescent="0.3">
      <c r="A42" s="69" t="s">
        <v>14</v>
      </c>
      <c r="B42" s="69" t="s">
        <v>100</v>
      </c>
      <c r="C42" s="121"/>
      <c r="D42" s="122"/>
    </row>
    <row r="43" spans="1:4" ht="15" customHeight="1" x14ac:dyDescent="0.3">
      <c r="A43" s="75"/>
      <c r="B43" s="69" t="s">
        <v>101</v>
      </c>
      <c r="C43" s="164">
        <v>11</v>
      </c>
      <c r="D43" s="122"/>
    </row>
    <row r="44" spans="1:4" ht="15" customHeight="1" x14ac:dyDescent="0.3">
      <c r="A44" s="70"/>
      <c r="B44" s="69" t="s">
        <v>102</v>
      </c>
      <c r="C44" s="122"/>
      <c r="D44" s="122"/>
    </row>
    <row r="45" spans="1:4" x14ac:dyDescent="0.3">
      <c r="A45" s="71" t="s">
        <v>14</v>
      </c>
      <c r="B45" s="74"/>
      <c r="C45" s="120">
        <f>SUM(C42:C44)</f>
        <v>11</v>
      </c>
      <c r="D45" s="120">
        <f>SUM(D42:D44)</f>
        <v>0</v>
      </c>
    </row>
    <row r="46" spans="1:4" x14ac:dyDescent="0.3">
      <c r="A46" s="69" t="s">
        <v>15</v>
      </c>
      <c r="B46" s="69" t="s">
        <v>100</v>
      </c>
      <c r="C46" s="164">
        <v>7319</v>
      </c>
      <c r="D46" s="164">
        <v>6</v>
      </c>
    </row>
    <row r="47" spans="1:4" x14ac:dyDescent="0.3">
      <c r="A47" s="70"/>
      <c r="B47" s="69" t="s">
        <v>101</v>
      </c>
      <c r="C47" s="164">
        <v>19482</v>
      </c>
      <c r="D47" s="164">
        <v>2</v>
      </c>
    </row>
    <row r="48" spans="1:4" x14ac:dyDescent="0.3">
      <c r="A48" s="70"/>
      <c r="B48" s="69" t="s">
        <v>102</v>
      </c>
      <c r="C48" s="163"/>
      <c r="D48" s="164">
        <v>182</v>
      </c>
    </row>
    <row r="49" spans="1:4" x14ac:dyDescent="0.3">
      <c r="A49" s="71" t="s">
        <v>15</v>
      </c>
      <c r="B49" s="74"/>
      <c r="C49" s="120">
        <v>26801</v>
      </c>
      <c r="D49" s="120">
        <v>190</v>
      </c>
    </row>
    <row r="50" spans="1:4" x14ac:dyDescent="0.3">
      <c r="A50" s="69" t="s">
        <v>16</v>
      </c>
      <c r="B50" s="69" t="s">
        <v>100</v>
      </c>
      <c r="C50" s="164">
        <v>3582</v>
      </c>
      <c r="D50" s="164">
        <v>2</v>
      </c>
    </row>
    <row r="51" spans="1:4" x14ac:dyDescent="0.3">
      <c r="A51" s="70"/>
      <c r="B51" s="69" t="s">
        <v>101</v>
      </c>
      <c r="C51" s="164">
        <v>7304</v>
      </c>
      <c r="D51" s="164">
        <v>4</v>
      </c>
    </row>
    <row r="52" spans="1:4" x14ac:dyDescent="0.3">
      <c r="A52" s="70"/>
      <c r="B52" s="69" t="s">
        <v>102</v>
      </c>
      <c r="C52" s="163"/>
      <c r="D52" s="164">
        <v>135</v>
      </c>
    </row>
    <row r="53" spans="1:4" x14ac:dyDescent="0.3">
      <c r="A53" s="71" t="s">
        <v>16</v>
      </c>
      <c r="B53" s="74"/>
      <c r="C53" s="120">
        <v>10886</v>
      </c>
      <c r="D53" s="120">
        <v>141</v>
      </c>
    </row>
    <row r="54" spans="1:4" x14ac:dyDescent="0.3">
      <c r="A54" s="69" t="s">
        <v>17</v>
      </c>
      <c r="B54" s="69" t="s">
        <v>100</v>
      </c>
      <c r="C54" s="122">
        <v>11</v>
      </c>
      <c r="D54" s="122">
        <v>1</v>
      </c>
    </row>
    <row r="55" spans="1:4" x14ac:dyDescent="0.3">
      <c r="A55" s="75"/>
      <c r="B55" s="69" t="s">
        <v>101</v>
      </c>
      <c r="C55" s="164">
        <v>52</v>
      </c>
      <c r="D55" s="122"/>
    </row>
    <row r="56" spans="1:4" x14ac:dyDescent="0.3">
      <c r="A56" s="70"/>
      <c r="B56" s="69" t="s">
        <v>102</v>
      </c>
      <c r="C56" s="122"/>
      <c r="D56" s="122"/>
    </row>
    <row r="57" spans="1:4" x14ac:dyDescent="0.3">
      <c r="A57" s="71" t="s">
        <v>17</v>
      </c>
      <c r="B57" s="74"/>
      <c r="C57" s="120">
        <v>63</v>
      </c>
      <c r="D57" s="120">
        <v>1</v>
      </c>
    </row>
    <row r="58" spans="1:4" x14ac:dyDescent="0.3">
      <c r="A58" s="69" t="s">
        <v>18</v>
      </c>
      <c r="B58" s="69" t="s">
        <v>100</v>
      </c>
      <c r="C58" s="164">
        <v>461</v>
      </c>
      <c r="D58" s="164">
        <v>2</v>
      </c>
    </row>
    <row r="59" spans="1:4" x14ac:dyDescent="0.3">
      <c r="A59" s="70"/>
      <c r="B59" s="69" t="s">
        <v>101</v>
      </c>
      <c r="C59" s="164">
        <v>1014</v>
      </c>
      <c r="D59" s="164">
        <v>1</v>
      </c>
    </row>
    <row r="60" spans="1:4" x14ac:dyDescent="0.3">
      <c r="A60" s="70"/>
      <c r="B60" s="69" t="s">
        <v>102</v>
      </c>
      <c r="C60" s="163"/>
      <c r="D60" s="164">
        <v>20</v>
      </c>
    </row>
    <row r="61" spans="1:4" x14ac:dyDescent="0.3">
      <c r="A61" s="71" t="s">
        <v>18</v>
      </c>
      <c r="B61" s="74"/>
      <c r="C61" s="120">
        <v>1475</v>
      </c>
      <c r="D61" s="120">
        <v>23</v>
      </c>
    </row>
    <row r="62" spans="1:4" x14ac:dyDescent="0.3">
      <c r="A62" s="69" t="s">
        <v>19</v>
      </c>
      <c r="B62" s="69" t="s">
        <v>100</v>
      </c>
      <c r="C62" s="164">
        <v>765</v>
      </c>
      <c r="D62" s="163"/>
    </row>
    <row r="63" spans="1:4" x14ac:dyDescent="0.3">
      <c r="A63" s="70"/>
      <c r="B63" s="69" t="s">
        <v>101</v>
      </c>
      <c r="C63" s="164">
        <v>1322</v>
      </c>
      <c r="D63" s="164">
        <v>6</v>
      </c>
    </row>
    <row r="64" spans="1:4" x14ac:dyDescent="0.3">
      <c r="A64" s="70"/>
      <c r="B64" s="69" t="s">
        <v>102</v>
      </c>
      <c r="C64" s="163"/>
      <c r="D64" s="164">
        <v>34</v>
      </c>
    </row>
    <row r="65" spans="1:4" x14ac:dyDescent="0.3">
      <c r="A65" s="71" t="s">
        <v>19</v>
      </c>
      <c r="B65" s="74"/>
      <c r="C65" s="120">
        <v>2087</v>
      </c>
      <c r="D65" s="120">
        <v>40</v>
      </c>
    </row>
    <row r="66" spans="1:4" x14ac:dyDescent="0.3">
      <c r="A66" s="69" t="s">
        <v>20</v>
      </c>
      <c r="B66" s="69" t="s">
        <v>100</v>
      </c>
      <c r="C66" s="164">
        <v>6784</v>
      </c>
      <c r="D66" s="164">
        <v>3</v>
      </c>
    </row>
    <row r="67" spans="1:4" x14ac:dyDescent="0.3">
      <c r="A67" s="70"/>
      <c r="B67" s="69" t="s">
        <v>101</v>
      </c>
      <c r="C67" s="164">
        <v>14140</v>
      </c>
      <c r="D67" s="164">
        <v>3</v>
      </c>
    </row>
    <row r="68" spans="1:4" x14ac:dyDescent="0.3">
      <c r="A68" s="70"/>
      <c r="B68" s="69" t="s">
        <v>102</v>
      </c>
      <c r="C68" s="163"/>
      <c r="D68" s="164">
        <v>176</v>
      </c>
    </row>
    <row r="69" spans="1:4" x14ac:dyDescent="0.3">
      <c r="A69" s="71" t="s">
        <v>20</v>
      </c>
      <c r="B69" s="74"/>
      <c r="C69" s="120">
        <v>20924</v>
      </c>
      <c r="D69" s="120">
        <v>182</v>
      </c>
    </row>
    <row r="70" spans="1:4" x14ac:dyDescent="0.3">
      <c r="A70" s="69" t="s">
        <v>21</v>
      </c>
      <c r="B70" s="69" t="s">
        <v>100</v>
      </c>
      <c r="C70" s="164">
        <v>2675</v>
      </c>
      <c r="D70" s="163"/>
    </row>
    <row r="71" spans="1:4" x14ac:dyDescent="0.3">
      <c r="A71" s="70"/>
      <c r="B71" s="69" t="s">
        <v>101</v>
      </c>
      <c r="C71" s="164">
        <v>6642</v>
      </c>
      <c r="D71" s="164">
        <v>3</v>
      </c>
    </row>
    <row r="72" spans="1:4" x14ac:dyDescent="0.3">
      <c r="A72" s="70"/>
      <c r="B72" s="69" t="s">
        <v>102</v>
      </c>
      <c r="C72" s="163"/>
      <c r="D72" s="164">
        <v>120</v>
      </c>
    </row>
    <row r="73" spans="1:4" x14ac:dyDescent="0.3">
      <c r="A73" s="71" t="s">
        <v>21</v>
      </c>
      <c r="B73" s="74"/>
      <c r="C73" s="120">
        <v>9317</v>
      </c>
      <c r="D73" s="120">
        <v>123</v>
      </c>
    </row>
    <row r="74" spans="1:4" x14ac:dyDescent="0.3">
      <c r="A74" s="69" t="s">
        <v>22</v>
      </c>
      <c r="B74" s="69" t="s">
        <v>100</v>
      </c>
      <c r="C74" s="164">
        <v>1612</v>
      </c>
      <c r="D74" s="163"/>
    </row>
    <row r="75" spans="1:4" x14ac:dyDescent="0.3">
      <c r="A75" s="70"/>
      <c r="B75" s="69" t="s">
        <v>101</v>
      </c>
      <c r="C75" s="164">
        <v>3744</v>
      </c>
      <c r="D75" s="164">
        <v>7</v>
      </c>
    </row>
    <row r="76" spans="1:4" x14ac:dyDescent="0.3">
      <c r="A76" s="70"/>
      <c r="B76" s="69" t="s">
        <v>102</v>
      </c>
      <c r="C76" s="163"/>
      <c r="D76" s="164">
        <v>111</v>
      </c>
    </row>
    <row r="77" spans="1:4" x14ac:dyDescent="0.3">
      <c r="A77" s="71" t="s">
        <v>22</v>
      </c>
      <c r="B77" s="74"/>
      <c r="C77" s="120">
        <v>5356</v>
      </c>
      <c r="D77" s="120">
        <v>118</v>
      </c>
    </row>
    <row r="78" spans="1:4" x14ac:dyDescent="0.3">
      <c r="A78" s="69" t="s">
        <v>23</v>
      </c>
      <c r="B78" s="69" t="s">
        <v>100</v>
      </c>
      <c r="C78" s="164">
        <v>885</v>
      </c>
      <c r="D78" s="164">
        <v>1</v>
      </c>
    </row>
    <row r="79" spans="1:4" x14ac:dyDescent="0.3">
      <c r="A79" s="70"/>
      <c r="B79" s="69" t="s">
        <v>101</v>
      </c>
      <c r="C79" s="164">
        <v>3141</v>
      </c>
      <c r="D79" s="164">
        <v>18</v>
      </c>
    </row>
    <row r="80" spans="1:4" x14ac:dyDescent="0.3">
      <c r="A80" s="70"/>
      <c r="B80" s="69" t="s">
        <v>102</v>
      </c>
      <c r="C80" s="163"/>
      <c r="D80" s="164">
        <v>117</v>
      </c>
    </row>
    <row r="81" spans="1:4" x14ac:dyDescent="0.3">
      <c r="A81" s="71" t="s">
        <v>23</v>
      </c>
      <c r="B81" s="74"/>
      <c r="C81" s="120">
        <v>4026</v>
      </c>
      <c r="D81" s="120">
        <v>136</v>
      </c>
    </row>
    <row r="82" spans="1:4" x14ac:dyDescent="0.3">
      <c r="A82" s="69" t="s">
        <v>24</v>
      </c>
      <c r="B82" s="69" t="s">
        <v>100</v>
      </c>
      <c r="C82" s="164">
        <v>2928</v>
      </c>
      <c r="D82" s="164">
        <v>2</v>
      </c>
    </row>
    <row r="83" spans="1:4" x14ac:dyDescent="0.3">
      <c r="A83" s="70"/>
      <c r="B83" s="69" t="s">
        <v>101</v>
      </c>
      <c r="C83" s="164">
        <v>3729</v>
      </c>
      <c r="D83" s="163"/>
    </row>
    <row r="84" spans="1:4" x14ac:dyDescent="0.3">
      <c r="A84" s="70"/>
      <c r="B84" s="69" t="s">
        <v>102</v>
      </c>
      <c r="C84" s="163"/>
      <c r="D84" s="164">
        <v>94</v>
      </c>
    </row>
    <row r="85" spans="1:4" x14ac:dyDescent="0.3">
      <c r="A85" s="71" t="s">
        <v>24</v>
      </c>
      <c r="B85" s="74"/>
      <c r="C85" s="120">
        <v>6657</v>
      </c>
      <c r="D85" s="120">
        <v>96</v>
      </c>
    </row>
    <row r="86" spans="1:4" x14ac:dyDescent="0.3">
      <c r="A86" s="69" t="s">
        <v>25</v>
      </c>
      <c r="B86" s="69" t="s">
        <v>100</v>
      </c>
      <c r="C86" s="164">
        <v>2666</v>
      </c>
      <c r="D86" s="164">
        <v>3</v>
      </c>
    </row>
    <row r="87" spans="1:4" x14ac:dyDescent="0.3">
      <c r="A87" s="70"/>
      <c r="B87" s="69" t="s">
        <v>101</v>
      </c>
      <c r="C87" s="164">
        <v>3628</v>
      </c>
      <c r="D87" s="164">
        <v>10</v>
      </c>
    </row>
    <row r="88" spans="1:4" x14ac:dyDescent="0.3">
      <c r="A88" s="70"/>
      <c r="B88" s="69" t="s">
        <v>102</v>
      </c>
      <c r="C88" s="163"/>
      <c r="D88" s="164">
        <v>112</v>
      </c>
    </row>
    <row r="89" spans="1:4" x14ac:dyDescent="0.3">
      <c r="A89" s="71" t="s">
        <v>25</v>
      </c>
      <c r="B89" s="74"/>
      <c r="C89" s="120">
        <v>6294</v>
      </c>
      <c r="D89" s="120">
        <v>125</v>
      </c>
    </row>
    <row r="90" spans="1:4" x14ac:dyDescent="0.3">
      <c r="A90" s="69" t="s">
        <v>26</v>
      </c>
      <c r="B90" s="69" t="s">
        <v>100</v>
      </c>
      <c r="C90" s="164">
        <v>2538</v>
      </c>
      <c r="D90" s="163"/>
    </row>
    <row r="91" spans="1:4" x14ac:dyDescent="0.3">
      <c r="A91" s="70"/>
      <c r="B91" s="69" t="s">
        <v>101</v>
      </c>
      <c r="C91" s="164">
        <v>1091</v>
      </c>
      <c r="D91" s="163"/>
    </row>
    <row r="92" spans="1:4" x14ac:dyDescent="0.3">
      <c r="A92" s="70"/>
      <c r="B92" s="69" t="s">
        <v>102</v>
      </c>
      <c r="C92" s="163"/>
      <c r="D92" s="164">
        <v>36</v>
      </c>
    </row>
    <row r="93" spans="1:4" x14ac:dyDescent="0.3">
      <c r="A93" s="71" t="s">
        <v>26</v>
      </c>
      <c r="B93" s="74"/>
      <c r="C93" s="120">
        <v>3629</v>
      </c>
      <c r="D93" s="120">
        <v>36</v>
      </c>
    </row>
    <row r="94" spans="1:4" x14ac:dyDescent="0.3">
      <c r="A94" s="69" t="s">
        <v>27</v>
      </c>
      <c r="B94" s="69" t="s">
        <v>100</v>
      </c>
      <c r="C94" s="122"/>
      <c r="D94" s="122"/>
    </row>
    <row r="95" spans="1:4" x14ac:dyDescent="0.3">
      <c r="A95" s="75"/>
      <c r="B95" s="69" t="s">
        <v>101</v>
      </c>
      <c r="C95" s="164">
        <v>1</v>
      </c>
      <c r="D95" s="122"/>
    </row>
    <row r="96" spans="1:4" x14ac:dyDescent="0.3">
      <c r="A96" s="70"/>
      <c r="B96" s="69" t="s">
        <v>102</v>
      </c>
      <c r="C96" s="122"/>
      <c r="D96" s="122"/>
    </row>
    <row r="97" spans="1:4" x14ac:dyDescent="0.3">
      <c r="A97" s="71" t="s">
        <v>27</v>
      </c>
      <c r="B97" s="74"/>
      <c r="C97" s="120">
        <v>1</v>
      </c>
      <c r="D97" s="120"/>
    </row>
    <row r="98" spans="1:4" x14ac:dyDescent="0.3">
      <c r="A98" s="69" t="s">
        <v>28</v>
      </c>
      <c r="B98" s="69" t="s">
        <v>100</v>
      </c>
      <c r="C98" s="164">
        <v>2772</v>
      </c>
      <c r="D98" s="164">
        <v>2</v>
      </c>
    </row>
    <row r="99" spans="1:4" x14ac:dyDescent="0.3">
      <c r="A99" s="70"/>
      <c r="B99" s="69" t="s">
        <v>101</v>
      </c>
      <c r="C99" s="164">
        <v>6569</v>
      </c>
      <c r="D99" s="164">
        <v>2</v>
      </c>
    </row>
    <row r="100" spans="1:4" x14ac:dyDescent="0.3">
      <c r="A100" s="70"/>
      <c r="B100" s="69" t="s">
        <v>102</v>
      </c>
      <c r="C100" s="163"/>
      <c r="D100" s="164">
        <v>45</v>
      </c>
    </row>
    <row r="101" spans="1:4" x14ac:dyDescent="0.3">
      <c r="A101" s="71" t="s">
        <v>28</v>
      </c>
      <c r="B101" s="74"/>
      <c r="C101" s="120">
        <v>9341</v>
      </c>
      <c r="D101" s="120">
        <v>49</v>
      </c>
    </row>
    <row r="102" spans="1:4" x14ac:dyDescent="0.3">
      <c r="A102" s="69" t="s">
        <v>29</v>
      </c>
      <c r="B102" s="69" t="s">
        <v>100</v>
      </c>
      <c r="C102" s="164">
        <v>6032</v>
      </c>
      <c r="D102" s="164">
        <v>2</v>
      </c>
    </row>
    <row r="103" spans="1:4" x14ac:dyDescent="0.3">
      <c r="A103" s="70"/>
      <c r="B103" s="69" t="s">
        <v>101</v>
      </c>
      <c r="C103" s="164">
        <v>10826</v>
      </c>
      <c r="D103" s="164">
        <v>4</v>
      </c>
    </row>
    <row r="104" spans="1:4" x14ac:dyDescent="0.3">
      <c r="A104" s="70"/>
      <c r="B104" s="69" t="s">
        <v>102</v>
      </c>
      <c r="C104" s="163"/>
      <c r="D104" s="164">
        <v>59</v>
      </c>
    </row>
    <row r="105" spans="1:4" x14ac:dyDescent="0.3">
      <c r="A105" s="71" t="s">
        <v>29</v>
      </c>
      <c r="B105" s="74"/>
      <c r="C105" s="120">
        <v>16858</v>
      </c>
      <c r="D105" s="120">
        <v>65</v>
      </c>
    </row>
    <row r="106" spans="1:4" x14ac:dyDescent="0.3">
      <c r="A106" s="69" t="s">
        <v>30</v>
      </c>
      <c r="B106" s="69" t="s">
        <v>100</v>
      </c>
      <c r="C106" s="164">
        <v>5546</v>
      </c>
      <c r="D106" s="164">
        <v>1</v>
      </c>
    </row>
    <row r="107" spans="1:4" x14ac:dyDescent="0.3">
      <c r="A107" s="70"/>
      <c r="B107" s="69" t="s">
        <v>101</v>
      </c>
      <c r="C107" s="164">
        <v>11628</v>
      </c>
      <c r="D107" s="164">
        <v>9</v>
      </c>
    </row>
    <row r="108" spans="1:4" x14ac:dyDescent="0.3">
      <c r="A108" s="70"/>
      <c r="B108" s="69" t="s">
        <v>102</v>
      </c>
      <c r="C108" s="163"/>
      <c r="D108" s="164">
        <v>125</v>
      </c>
    </row>
    <row r="109" spans="1:4" x14ac:dyDescent="0.3">
      <c r="A109" s="71" t="s">
        <v>30</v>
      </c>
      <c r="B109" s="74"/>
      <c r="C109" s="120">
        <v>17174</v>
      </c>
      <c r="D109" s="120">
        <v>135</v>
      </c>
    </row>
    <row r="110" spans="1:4" x14ac:dyDescent="0.3">
      <c r="A110" s="69" t="s">
        <v>31</v>
      </c>
      <c r="B110" s="69" t="s">
        <v>100</v>
      </c>
      <c r="C110" s="164">
        <v>2325</v>
      </c>
      <c r="D110" s="164">
        <v>5</v>
      </c>
    </row>
    <row r="111" spans="1:4" x14ac:dyDescent="0.3">
      <c r="A111" s="70"/>
      <c r="B111" s="69" t="s">
        <v>101</v>
      </c>
      <c r="C111" s="164">
        <v>9507</v>
      </c>
      <c r="D111" s="164">
        <v>5</v>
      </c>
    </row>
    <row r="112" spans="1:4" x14ac:dyDescent="0.3">
      <c r="A112" s="70"/>
      <c r="B112" s="69" t="s">
        <v>102</v>
      </c>
      <c r="C112" s="163"/>
      <c r="D112" s="164">
        <v>130</v>
      </c>
    </row>
    <row r="113" spans="1:4" x14ac:dyDescent="0.3">
      <c r="A113" s="71" t="s">
        <v>31</v>
      </c>
      <c r="B113" s="74"/>
      <c r="C113" s="120">
        <v>11832</v>
      </c>
      <c r="D113" s="120">
        <v>140</v>
      </c>
    </row>
    <row r="114" spans="1:4" x14ac:dyDescent="0.3">
      <c r="A114" s="69" t="s">
        <v>32</v>
      </c>
      <c r="B114" s="69" t="s">
        <v>100</v>
      </c>
      <c r="C114" s="164">
        <v>2370</v>
      </c>
      <c r="D114" s="164">
        <v>1</v>
      </c>
    </row>
    <row r="115" spans="1:4" x14ac:dyDescent="0.3">
      <c r="A115" s="70"/>
      <c r="B115" s="69" t="s">
        <v>101</v>
      </c>
      <c r="C115" s="164">
        <v>1803</v>
      </c>
      <c r="D115" s="163">
        <v>3</v>
      </c>
    </row>
    <row r="116" spans="1:4" x14ac:dyDescent="0.3">
      <c r="A116" s="70"/>
      <c r="B116" s="69" t="s">
        <v>102</v>
      </c>
      <c r="C116" s="163"/>
      <c r="D116" s="164">
        <v>95</v>
      </c>
    </row>
    <row r="117" spans="1:4" x14ac:dyDescent="0.3">
      <c r="A117" s="71" t="s">
        <v>32</v>
      </c>
      <c r="B117" s="74"/>
      <c r="C117" s="120">
        <v>4173</v>
      </c>
      <c r="D117" s="120">
        <v>99</v>
      </c>
    </row>
    <row r="118" spans="1:4" x14ac:dyDescent="0.3">
      <c r="A118" s="69" t="s">
        <v>33</v>
      </c>
      <c r="B118" s="69" t="s">
        <v>100</v>
      </c>
      <c r="C118" s="164">
        <v>3078</v>
      </c>
      <c r="D118" s="164">
        <v>4</v>
      </c>
    </row>
    <row r="119" spans="1:4" x14ac:dyDescent="0.3">
      <c r="A119" s="70"/>
      <c r="B119" s="69" t="s">
        <v>101</v>
      </c>
      <c r="C119" s="164">
        <v>6618</v>
      </c>
      <c r="D119" s="164">
        <v>4</v>
      </c>
    </row>
    <row r="120" spans="1:4" x14ac:dyDescent="0.3">
      <c r="A120" s="70"/>
      <c r="B120" s="69" t="s">
        <v>102</v>
      </c>
      <c r="C120" s="163"/>
      <c r="D120" s="164">
        <v>110</v>
      </c>
    </row>
    <row r="121" spans="1:4" x14ac:dyDescent="0.3">
      <c r="A121" s="71" t="s">
        <v>33</v>
      </c>
      <c r="B121" s="74"/>
      <c r="C121" s="120">
        <v>9696</v>
      </c>
      <c r="D121" s="120">
        <v>118</v>
      </c>
    </row>
    <row r="122" spans="1:4" x14ac:dyDescent="0.3">
      <c r="A122" s="69" t="s">
        <v>34</v>
      </c>
      <c r="B122" s="69" t="s">
        <v>100</v>
      </c>
      <c r="C122" s="164">
        <v>422</v>
      </c>
      <c r="D122" s="163"/>
    </row>
    <row r="123" spans="1:4" x14ac:dyDescent="0.3">
      <c r="A123" s="70"/>
      <c r="B123" s="69" t="s">
        <v>101</v>
      </c>
      <c r="C123" s="164">
        <v>1024</v>
      </c>
      <c r="D123" s="164">
        <v>5</v>
      </c>
    </row>
    <row r="124" spans="1:4" x14ac:dyDescent="0.3">
      <c r="A124" s="70"/>
      <c r="B124" s="69" t="s">
        <v>102</v>
      </c>
      <c r="C124" s="163"/>
      <c r="D124" s="164">
        <v>53</v>
      </c>
    </row>
    <row r="125" spans="1:4" x14ac:dyDescent="0.3">
      <c r="A125" s="71" t="s">
        <v>34</v>
      </c>
      <c r="B125" s="74"/>
      <c r="C125" s="120">
        <v>1446</v>
      </c>
      <c r="D125" s="120">
        <v>58</v>
      </c>
    </row>
    <row r="126" spans="1:4" x14ac:dyDescent="0.3">
      <c r="A126" s="69" t="s">
        <v>35</v>
      </c>
      <c r="B126" s="69" t="s">
        <v>100</v>
      </c>
      <c r="C126" s="164">
        <v>657</v>
      </c>
      <c r="D126" s="164">
        <v>2</v>
      </c>
    </row>
    <row r="127" spans="1:4" x14ac:dyDescent="0.3">
      <c r="A127" s="70"/>
      <c r="B127" s="69" t="s">
        <v>101</v>
      </c>
      <c r="C127" s="164">
        <v>2328</v>
      </c>
      <c r="D127" s="164">
        <v>5</v>
      </c>
    </row>
    <row r="128" spans="1:4" x14ac:dyDescent="0.3">
      <c r="A128" s="70"/>
      <c r="B128" s="69" t="s">
        <v>102</v>
      </c>
      <c r="C128" s="163"/>
      <c r="D128" s="164">
        <v>83</v>
      </c>
    </row>
    <row r="129" spans="1:4" x14ac:dyDescent="0.3">
      <c r="A129" s="71" t="s">
        <v>35</v>
      </c>
      <c r="B129" s="74"/>
      <c r="C129" s="120">
        <v>2985</v>
      </c>
      <c r="D129" s="120">
        <v>90</v>
      </c>
    </row>
    <row r="130" spans="1:4" x14ac:dyDescent="0.3">
      <c r="A130" s="69" t="s">
        <v>36</v>
      </c>
      <c r="B130" s="69" t="s">
        <v>100</v>
      </c>
      <c r="C130" s="164">
        <v>529</v>
      </c>
      <c r="D130" s="164"/>
    </row>
    <row r="131" spans="1:4" x14ac:dyDescent="0.3">
      <c r="A131" s="70"/>
      <c r="B131" s="69" t="s">
        <v>101</v>
      </c>
      <c r="C131" s="164">
        <v>1707</v>
      </c>
      <c r="D131" s="164"/>
    </row>
    <row r="132" spans="1:4" x14ac:dyDescent="0.3">
      <c r="A132" s="70"/>
      <c r="B132" s="69" t="s">
        <v>102</v>
      </c>
      <c r="C132" s="163"/>
      <c r="D132" s="164">
        <v>34</v>
      </c>
    </row>
    <row r="133" spans="1:4" x14ac:dyDescent="0.3">
      <c r="A133" s="71" t="s">
        <v>36</v>
      </c>
      <c r="B133" s="74"/>
      <c r="C133" s="120">
        <v>2236</v>
      </c>
      <c r="D133" s="120">
        <v>34</v>
      </c>
    </row>
    <row r="134" spans="1:4" x14ac:dyDescent="0.3">
      <c r="A134" s="69" t="s">
        <v>37</v>
      </c>
      <c r="B134" s="69" t="s">
        <v>100</v>
      </c>
      <c r="C134" s="164">
        <v>236</v>
      </c>
      <c r="D134" s="163"/>
    </row>
    <row r="135" spans="1:4" x14ac:dyDescent="0.3">
      <c r="A135" s="70"/>
      <c r="B135" s="69" t="s">
        <v>101</v>
      </c>
      <c r="C135" s="164">
        <v>2084</v>
      </c>
      <c r="D135" s="164">
        <v>3</v>
      </c>
    </row>
    <row r="136" spans="1:4" x14ac:dyDescent="0.3">
      <c r="A136" s="70"/>
      <c r="B136" s="69" t="s">
        <v>102</v>
      </c>
      <c r="C136" s="163"/>
      <c r="D136" s="164">
        <v>19</v>
      </c>
    </row>
    <row r="137" spans="1:4" x14ac:dyDescent="0.3">
      <c r="A137" s="71" t="s">
        <v>37</v>
      </c>
      <c r="B137" s="74"/>
      <c r="C137" s="120">
        <v>2320</v>
      </c>
      <c r="D137" s="120">
        <v>22</v>
      </c>
    </row>
    <row r="138" spans="1:4" x14ac:dyDescent="0.3">
      <c r="A138" s="69" t="s">
        <v>38</v>
      </c>
      <c r="B138" s="69" t="s">
        <v>100</v>
      </c>
      <c r="C138" s="164">
        <v>2573</v>
      </c>
      <c r="D138" s="164">
        <v>2</v>
      </c>
    </row>
    <row r="139" spans="1:4" x14ac:dyDescent="0.3">
      <c r="A139" s="70"/>
      <c r="B139" s="69" t="s">
        <v>101</v>
      </c>
      <c r="C139" s="164">
        <v>9647</v>
      </c>
      <c r="D139" s="164">
        <v>6</v>
      </c>
    </row>
    <row r="140" spans="1:4" x14ac:dyDescent="0.3">
      <c r="A140" s="70"/>
      <c r="B140" s="69" t="s">
        <v>102</v>
      </c>
      <c r="C140" s="163"/>
      <c r="D140" s="164">
        <v>59</v>
      </c>
    </row>
    <row r="141" spans="1:4" x14ac:dyDescent="0.3">
      <c r="A141" s="71" t="s">
        <v>38</v>
      </c>
      <c r="B141" s="74"/>
      <c r="C141" s="120">
        <v>12220</v>
      </c>
      <c r="D141" s="120">
        <v>67</v>
      </c>
    </row>
    <row r="142" spans="1:4" x14ac:dyDescent="0.3">
      <c r="A142" s="69" t="s">
        <v>39</v>
      </c>
      <c r="B142" s="69" t="s">
        <v>100</v>
      </c>
      <c r="C142" s="164">
        <v>1661</v>
      </c>
      <c r="D142" s="163"/>
    </row>
    <row r="143" spans="1:4" x14ac:dyDescent="0.3">
      <c r="A143" s="70"/>
      <c r="B143" s="69" t="s">
        <v>101</v>
      </c>
      <c r="C143" s="164">
        <v>1283</v>
      </c>
      <c r="D143" s="164"/>
    </row>
    <row r="144" spans="1:4" x14ac:dyDescent="0.3">
      <c r="A144" s="70"/>
      <c r="B144" s="69" t="s">
        <v>102</v>
      </c>
      <c r="C144" s="163"/>
      <c r="D144" s="164">
        <v>41</v>
      </c>
    </row>
    <row r="145" spans="1:4" x14ac:dyDescent="0.3">
      <c r="A145" s="71" t="s">
        <v>39</v>
      </c>
      <c r="B145" s="74"/>
      <c r="C145" s="120">
        <v>2944</v>
      </c>
      <c r="D145" s="120">
        <v>41</v>
      </c>
    </row>
    <row r="146" spans="1:4" x14ac:dyDescent="0.3">
      <c r="A146" s="69" t="s">
        <v>40</v>
      </c>
      <c r="B146" s="69" t="s">
        <v>100</v>
      </c>
      <c r="C146" s="164">
        <v>13159</v>
      </c>
      <c r="D146" s="164">
        <v>3</v>
      </c>
    </row>
    <row r="147" spans="1:4" x14ac:dyDescent="0.3">
      <c r="A147" s="70"/>
      <c r="B147" s="69" t="s">
        <v>101</v>
      </c>
      <c r="C147" s="164">
        <v>17314</v>
      </c>
      <c r="D147" s="164">
        <v>7</v>
      </c>
    </row>
    <row r="148" spans="1:4" x14ac:dyDescent="0.3">
      <c r="A148" s="70"/>
      <c r="B148" s="69" t="s">
        <v>102</v>
      </c>
      <c r="C148" s="163"/>
      <c r="D148" s="164">
        <v>170</v>
      </c>
    </row>
    <row r="149" spans="1:4" x14ac:dyDescent="0.3">
      <c r="A149" s="71" t="s">
        <v>40</v>
      </c>
      <c r="B149" s="74"/>
      <c r="C149" s="120">
        <v>30473</v>
      </c>
      <c r="D149" s="120">
        <v>180</v>
      </c>
    </row>
    <row r="150" spans="1:4" x14ac:dyDescent="0.3">
      <c r="A150" s="69" t="s">
        <v>41</v>
      </c>
      <c r="B150" s="69" t="s">
        <v>100</v>
      </c>
      <c r="C150" s="164">
        <v>4810</v>
      </c>
      <c r="D150" s="163"/>
    </row>
    <row r="151" spans="1:4" x14ac:dyDescent="0.3">
      <c r="A151" s="70"/>
      <c r="B151" s="69" t="s">
        <v>101</v>
      </c>
      <c r="C151" s="164">
        <v>10904</v>
      </c>
      <c r="D151" s="164">
        <v>3</v>
      </c>
    </row>
    <row r="152" spans="1:4" x14ac:dyDescent="0.3">
      <c r="A152" s="70"/>
      <c r="B152" s="69" t="s">
        <v>102</v>
      </c>
      <c r="C152" s="163"/>
      <c r="D152" s="164">
        <v>108</v>
      </c>
    </row>
    <row r="153" spans="1:4" x14ac:dyDescent="0.3">
      <c r="A153" s="71" t="s">
        <v>41</v>
      </c>
      <c r="B153" s="74"/>
      <c r="C153" s="120">
        <v>15714</v>
      </c>
      <c r="D153" s="120">
        <v>111</v>
      </c>
    </row>
    <row r="154" spans="1:4" x14ac:dyDescent="0.3">
      <c r="A154" s="69" t="s">
        <v>42</v>
      </c>
      <c r="B154" s="69" t="s">
        <v>100</v>
      </c>
      <c r="C154" s="164">
        <v>187</v>
      </c>
      <c r="D154" s="163"/>
    </row>
    <row r="155" spans="1:4" x14ac:dyDescent="0.3">
      <c r="A155" s="70"/>
      <c r="B155" s="69" t="s">
        <v>101</v>
      </c>
      <c r="C155" s="164">
        <v>1159</v>
      </c>
      <c r="D155" s="164">
        <v>10</v>
      </c>
    </row>
    <row r="156" spans="1:4" x14ac:dyDescent="0.3">
      <c r="A156" s="70"/>
      <c r="B156" s="69" t="s">
        <v>102</v>
      </c>
      <c r="C156" s="163"/>
      <c r="D156" s="164">
        <v>29</v>
      </c>
    </row>
    <row r="157" spans="1:4" x14ac:dyDescent="0.3">
      <c r="A157" s="71" t="s">
        <v>42</v>
      </c>
      <c r="B157" s="74"/>
      <c r="C157" s="120">
        <v>1346</v>
      </c>
      <c r="D157" s="120">
        <v>39</v>
      </c>
    </row>
    <row r="158" spans="1:4" x14ac:dyDescent="0.3">
      <c r="A158" s="69" t="s">
        <v>43</v>
      </c>
      <c r="B158" s="69" t="s">
        <v>100</v>
      </c>
      <c r="C158" s="164">
        <v>17</v>
      </c>
      <c r="D158" s="164">
        <v>1</v>
      </c>
    </row>
    <row r="159" spans="1:4" x14ac:dyDescent="0.3">
      <c r="A159" s="75"/>
      <c r="B159" s="69" t="s">
        <v>101</v>
      </c>
      <c r="C159" s="121"/>
      <c r="D159" s="122"/>
    </row>
    <row r="160" spans="1:4" x14ac:dyDescent="0.3">
      <c r="A160" s="70"/>
      <c r="B160" s="69" t="s">
        <v>102</v>
      </c>
      <c r="C160" s="122"/>
      <c r="D160" s="121"/>
    </row>
    <row r="161" spans="1:4" x14ac:dyDescent="0.3">
      <c r="A161" s="71" t="s">
        <v>43</v>
      </c>
      <c r="B161" s="74"/>
      <c r="C161" s="120">
        <v>17</v>
      </c>
      <c r="D161" s="120">
        <v>1</v>
      </c>
    </row>
    <row r="162" spans="1:4" x14ac:dyDescent="0.3">
      <c r="A162" s="69" t="s">
        <v>44</v>
      </c>
      <c r="B162" s="69" t="s">
        <v>100</v>
      </c>
      <c r="C162" s="164">
        <v>6750</v>
      </c>
      <c r="D162" s="164">
        <v>8</v>
      </c>
    </row>
    <row r="163" spans="1:4" x14ac:dyDescent="0.3">
      <c r="A163" s="70"/>
      <c r="B163" s="69" t="s">
        <v>101</v>
      </c>
      <c r="C163" s="164">
        <v>12976</v>
      </c>
      <c r="D163" s="164">
        <v>3</v>
      </c>
    </row>
    <row r="164" spans="1:4" x14ac:dyDescent="0.3">
      <c r="A164" s="70"/>
      <c r="B164" s="69" t="s">
        <v>102</v>
      </c>
      <c r="C164" s="163"/>
      <c r="D164" s="164">
        <v>161</v>
      </c>
    </row>
    <row r="165" spans="1:4" x14ac:dyDescent="0.3">
      <c r="A165" s="71" t="s">
        <v>44</v>
      </c>
      <c r="B165" s="74"/>
      <c r="C165" s="120">
        <v>19726</v>
      </c>
      <c r="D165" s="120">
        <v>172</v>
      </c>
    </row>
    <row r="166" spans="1:4" x14ac:dyDescent="0.3">
      <c r="A166" s="69" t="s">
        <v>45</v>
      </c>
      <c r="B166" s="69" t="s">
        <v>100</v>
      </c>
      <c r="C166" s="164">
        <v>2507</v>
      </c>
      <c r="D166" s="164">
        <v>1</v>
      </c>
    </row>
    <row r="167" spans="1:4" x14ac:dyDescent="0.3">
      <c r="A167" s="70"/>
      <c r="B167" s="69" t="s">
        <v>101</v>
      </c>
      <c r="C167" s="164">
        <v>2824</v>
      </c>
      <c r="D167" s="164">
        <v>8</v>
      </c>
    </row>
    <row r="168" spans="1:4" x14ac:dyDescent="0.3">
      <c r="A168" s="70"/>
      <c r="B168" s="69" t="s">
        <v>102</v>
      </c>
      <c r="C168" s="163"/>
      <c r="D168" s="164">
        <v>111</v>
      </c>
    </row>
    <row r="169" spans="1:4" x14ac:dyDescent="0.3">
      <c r="A169" s="71" t="s">
        <v>45</v>
      </c>
      <c r="B169" s="74"/>
      <c r="C169" s="120">
        <v>5331</v>
      </c>
      <c r="D169" s="120">
        <v>120</v>
      </c>
    </row>
    <row r="170" spans="1:4" x14ac:dyDescent="0.3">
      <c r="A170" s="69" t="s">
        <v>46</v>
      </c>
      <c r="B170" s="69" t="s">
        <v>100</v>
      </c>
      <c r="C170" s="164">
        <v>2501</v>
      </c>
      <c r="D170" s="163">
        <v>1</v>
      </c>
    </row>
    <row r="171" spans="1:4" x14ac:dyDescent="0.3">
      <c r="A171" s="70"/>
      <c r="B171" s="69" t="s">
        <v>101</v>
      </c>
      <c r="C171" s="164">
        <v>4517</v>
      </c>
      <c r="D171" s="164">
        <v>2</v>
      </c>
    </row>
    <row r="172" spans="1:4" x14ac:dyDescent="0.3">
      <c r="A172" s="70"/>
      <c r="B172" s="69" t="s">
        <v>102</v>
      </c>
      <c r="C172" s="163"/>
      <c r="D172" s="164">
        <v>54</v>
      </c>
    </row>
    <row r="173" spans="1:4" x14ac:dyDescent="0.3">
      <c r="A173" s="71" t="s">
        <v>46</v>
      </c>
      <c r="B173" s="74"/>
      <c r="C173" s="120">
        <v>7018</v>
      </c>
      <c r="D173" s="120">
        <v>57</v>
      </c>
    </row>
    <row r="174" spans="1:4" x14ac:dyDescent="0.3">
      <c r="A174" s="69" t="s">
        <v>47</v>
      </c>
      <c r="B174" s="69" t="s">
        <v>100</v>
      </c>
      <c r="C174" s="122"/>
      <c r="D174" s="122"/>
    </row>
    <row r="175" spans="1:4" x14ac:dyDescent="0.3">
      <c r="A175" s="75"/>
      <c r="B175" s="69" t="s">
        <v>101</v>
      </c>
      <c r="C175" s="164">
        <v>4</v>
      </c>
      <c r="D175" s="122"/>
    </row>
    <row r="176" spans="1:4" x14ac:dyDescent="0.3">
      <c r="A176" s="70"/>
      <c r="B176" s="69" t="s">
        <v>102</v>
      </c>
      <c r="C176" s="122"/>
      <c r="D176" s="122"/>
    </row>
    <row r="177" spans="1:4" x14ac:dyDescent="0.3">
      <c r="A177" s="71" t="s">
        <v>47</v>
      </c>
      <c r="B177" s="74"/>
      <c r="C177" s="120">
        <v>4</v>
      </c>
      <c r="D177" s="120"/>
    </row>
    <row r="178" spans="1:4" x14ac:dyDescent="0.3">
      <c r="A178" s="69" t="s">
        <v>48</v>
      </c>
      <c r="B178" s="69" t="s">
        <v>100</v>
      </c>
      <c r="C178" s="164">
        <v>5998</v>
      </c>
      <c r="D178" s="164">
        <v>5</v>
      </c>
    </row>
    <row r="179" spans="1:4" x14ac:dyDescent="0.3">
      <c r="A179" s="70"/>
      <c r="B179" s="69" t="s">
        <v>101</v>
      </c>
      <c r="C179" s="164">
        <v>16219</v>
      </c>
      <c r="D179" s="164">
        <v>17</v>
      </c>
    </row>
    <row r="180" spans="1:4" x14ac:dyDescent="0.3">
      <c r="A180" s="70"/>
      <c r="B180" s="69" t="s">
        <v>102</v>
      </c>
      <c r="C180" s="163"/>
      <c r="D180" s="164">
        <v>150</v>
      </c>
    </row>
    <row r="181" spans="1:4" x14ac:dyDescent="0.3">
      <c r="A181" s="71" t="s">
        <v>48</v>
      </c>
      <c r="B181" s="74"/>
      <c r="C181" s="120">
        <v>22217</v>
      </c>
      <c r="D181" s="120">
        <v>172</v>
      </c>
    </row>
    <row r="182" spans="1:4" x14ac:dyDescent="0.3">
      <c r="A182" s="69" t="s">
        <v>49</v>
      </c>
      <c r="B182" s="69" t="s">
        <v>100</v>
      </c>
      <c r="C182" s="164">
        <v>2696</v>
      </c>
      <c r="D182" s="164">
        <v>48</v>
      </c>
    </row>
    <row r="183" spans="1:4" x14ac:dyDescent="0.3">
      <c r="A183" s="70"/>
      <c r="B183" s="69" t="s">
        <v>101</v>
      </c>
      <c r="C183" s="164">
        <v>481</v>
      </c>
      <c r="D183" s="165"/>
    </row>
    <row r="184" spans="1:4" x14ac:dyDescent="0.3">
      <c r="A184" s="70"/>
      <c r="B184" s="69" t="s">
        <v>102</v>
      </c>
      <c r="C184" s="122"/>
      <c r="D184" s="122"/>
    </row>
    <row r="185" spans="1:4" x14ac:dyDescent="0.3">
      <c r="A185" s="71" t="s">
        <v>49</v>
      </c>
      <c r="B185" s="74"/>
      <c r="C185" s="120">
        <v>3177</v>
      </c>
      <c r="D185" s="120">
        <v>48</v>
      </c>
    </row>
    <row r="186" spans="1:4" x14ac:dyDescent="0.3">
      <c r="A186" s="69" t="s">
        <v>50</v>
      </c>
      <c r="B186" s="69" t="s">
        <v>100</v>
      </c>
      <c r="C186" s="164">
        <v>555</v>
      </c>
      <c r="D186" s="163"/>
    </row>
    <row r="187" spans="1:4" x14ac:dyDescent="0.3">
      <c r="A187" s="70"/>
      <c r="B187" s="69" t="s">
        <v>101</v>
      </c>
      <c r="C187" s="164">
        <v>931</v>
      </c>
      <c r="D187" s="164">
        <v>1</v>
      </c>
    </row>
    <row r="188" spans="1:4" x14ac:dyDescent="0.3">
      <c r="A188" s="70"/>
      <c r="B188" s="69" t="s">
        <v>102</v>
      </c>
      <c r="C188" s="163"/>
      <c r="D188" s="164">
        <v>12</v>
      </c>
    </row>
    <row r="189" spans="1:4" x14ac:dyDescent="0.3">
      <c r="A189" s="71" t="s">
        <v>50</v>
      </c>
      <c r="B189" s="74"/>
      <c r="C189" s="120">
        <v>1486</v>
      </c>
      <c r="D189" s="120">
        <v>13</v>
      </c>
    </row>
    <row r="190" spans="1:4" x14ac:dyDescent="0.3">
      <c r="A190" s="69" t="s">
        <v>51</v>
      </c>
      <c r="B190" s="69" t="s">
        <v>100</v>
      </c>
      <c r="C190" s="164">
        <v>2273</v>
      </c>
      <c r="D190" s="163">
        <v>1</v>
      </c>
    </row>
    <row r="191" spans="1:4" x14ac:dyDescent="0.3">
      <c r="A191" s="70"/>
      <c r="B191" s="69" t="s">
        <v>101</v>
      </c>
      <c r="C191" s="164">
        <v>4240</v>
      </c>
      <c r="D191" s="163"/>
    </row>
    <row r="192" spans="1:4" x14ac:dyDescent="0.3">
      <c r="A192" s="70"/>
      <c r="B192" s="69" t="s">
        <v>102</v>
      </c>
      <c r="C192" s="163"/>
      <c r="D192" s="164">
        <v>62</v>
      </c>
    </row>
    <row r="193" spans="1:4" x14ac:dyDescent="0.3">
      <c r="A193" s="71" t="s">
        <v>51</v>
      </c>
      <c r="B193" s="74"/>
      <c r="C193" s="120">
        <v>6513</v>
      </c>
      <c r="D193" s="120">
        <v>63</v>
      </c>
    </row>
    <row r="194" spans="1:4" x14ac:dyDescent="0.3">
      <c r="A194" s="69" t="s">
        <v>52</v>
      </c>
      <c r="B194" s="69" t="s">
        <v>100</v>
      </c>
      <c r="C194" s="164">
        <v>370</v>
      </c>
      <c r="D194" s="164">
        <v>1</v>
      </c>
    </row>
    <row r="195" spans="1:4" x14ac:dyDescent="0.3">
      <c r="A195" s="70"/>
      <c r="B195" s="69" t="s">
        <v>101</v>
      </c>
      <c r="C195" s="164">
        <v>1327</v>
      </c>
      <c r="D195" s="164">
        <v>14</v>
      </c>
    </row>
    <row r="196" spans="1:4" x14ac:dyDescent="0.3">
      <c r="A196" s="70"/>
      <c r="B196" s="69" t="s">
        <v>102</v>
      </c>
      <c r="C196" s="163"/>
      <c r="D196" s="164">
        <v>46</v>
      </c>
    </row>
    <row r="197" spans="1:4" x14ac:dyDescent="0.3">
      <c r="A197" s="71" t="s">
        <v>52</v>
      </c>
      <c r="B197" s="74"/>
      <c r="C197" s="120">
        <v>1697</v>
      </c>
      <c r="D197" s="120">
        <v>61</v>
      </c>
    </row>
    <row r="198" spans="1:4" x14ac:dyDescent="0.3">
      <c r="A198" s="69" t="s">
        <v>53</v>
      </c>
      <c r="B198" s="69" t="s">
        <v>100</v>
      </c>
      <c r="C198" s="164">
        <v>4224</v>
      </c>
      <c r="D198" s="164">
        <v>2</v>
      </c>
    </row>
    <row r="199" spans="1:4" x14ac:dyDescent="0.3">
      <c r="A199" s="70"/>
      <c r="B199" s="69" t="s">
        <v>101</v>
      </c>
      <c r="C199" s="164">
        <v>5708</v>
      </c>
      <c r="D199" s="164">
        <v>2</v>
      </c>
    </row>
    <row r="200" spans="1:4" x14ac:dyDescent="0.3">
      <c r="A200" s="70"/>
      <c r="B200" s="69" t="s">
        <v>102</v>
      </c>
      <c r="C200" s="163"/>
      <c r="D200" s="164">
        <v>113</v>
      </c>
    </row>
    <row r="201" spans="1:4" x14ac:dyDescent="0.3">
      <c r="A201" s="71" t="s">
        <v>53</v>
      </c>
      <c r="B201" s="74"/>
      <c r="C201" s="120">
        <v>9932</v>
      </c>
      <c r="D201" s="120">
        <v>117</v>
      </c>
    </row>
    <row r="202" spans="1:4" x14ac:dyDescent="0.3">
      <c r="A202" s="69" t="s">
        <v>54</v>
      </c>
      <c r="B202" s="69" t="s">
        <v>100</v>
      </c>
      <c r="C202" s="164">
        <v>8707</v>
      </c>
      <c r="D202" s="164">
        <v>12</v>
      </c>
    </row>
    <row r="203" spans="1:4" x14ac:dyDescent="0.3">
      <c r="A203" s="70"/>
      <c r="B203" s="69" t="s">
        <v>101</v>
      </c>
      <c r="C203" s="164">
        <v>19277</v>
      </c>
      <c r="D203" s="164">
        <v>27</v>
      </c>
    </row>
    <row r="204" spans="1:4" x14ac:dyDescent="0.3">
      <c r="A204" s="70"/>
      <c r="B204" s="69" t="s">
        <v>102</v>
      </c>
      <c r="C204" s="163"/>
      <c r="D204" s="164">
        <v>365</v>
      </c>
    </row>
    <row r="205" spans="1:4" x14ac:dyDescent="0.3">
      <c r="A205" s="71" t="s">
        <v>54</v>
      </c>
      <c r="B205" s="74"/>
      <c r="C205" s="120">
        <v>27984</v>
      </c>
      <c r="D205" s="120">
        <v>404</v>
      </c>
    </row>
    <row r="206" spans="1:4" x14ac:dyDescent="0.3">
      <c r="A206" s="69" t="s">
        <v>55</v>
      </c>
      <c r="B206" s="69" t="s">
        <v>100</v>
      </c>
      <c r="C206" s="164">
        <v>909</v>
      </c>
      <c r="D206" s="164">
        <v>2</v>
      </c>
    </row>
    <row r="207" spans="1:4" x14ac:dyDescent="0.3">
      <c r="A207" s="70"/>
      <c r="B207" s="69" t="s">
        <v>101</v>
      </c>
      <c r="C207" s="164">
        <v>3012</v>
      </c>
      <c r="D207" s="163"/>
    </row>
    <row r="208" spans="1:4" x14ac:dyDescent="0.3">
      <c r="A208" s="70"/>
      <c r="B208" s="69" t="s">
        <v>102</v>
      </c>
      <c r="C208" s="163"/>
      <c r="D208" s="164">
        <v>46</v>
      </c>
    </row>
    <row r="209" spans="1:4" x14ac:dyDescent="0.3">
      <c r="A209" s="71" t="s">
        <v>55</v>
      </c>
      <c r="B209" s="74"/>
      <c r="C209" s="120">
        <v>3921</v>
      </c>
      <c r="D209" s="120">
        <v>48</v>
      </c>
    </row>
    <row r="210" spans="1:4" x14ac:dyDescent="0.3">
      <c r="A210" s="69" t="s">
        <v>56</v>
      </c>
      <c r="B210" s="69" t="s">
        <v>100</v>
      </c>
      <c r="C210" s="164">
        <v>909</v>
      </c>
      <c r="D210" s="163"/>
    </row>
    <row r="211" spans="1:4" x14ac:dyDescent="0.3">
      <c r="A211" s="70"/>
      <c r="B211" s="69" t="s">
        <v>101</v>
      </c>
      <c r="C211" s="164">
        <v>688</v>
      </c>
      <c r="D211" s="163">
        <v>1</v>
      </c>
    </row>
    <row r="212" spans="1:4" x14ac:dyDescent="0.3">
      <c r="A212" s="70"/>
      <c r="B212" s="69" t="s">
        <v>102</v>
      </c>
      <c r="C212" s="163"/>
      <c r="D212" s="164">
        <v>15</v>
      </c>
    </row>
    <row r="213" spans="1:4" x14ac:dyDescent="0.3">
      <c r="A213" s="71" t="s">
        <v>56</v>
      </c>
      <c r="B213" s="74"/>
      <c r="C213" s="120">
        <v>1597</v>
      </c>
      <c r="D213" s="120">
        <v>16</v>
      </c>
    </row>
    <row r="214" spans="1:4" x14ac:dyDescent="0.3">
      <c r="A214" s="69" t="s">
        <v>57</v>
      </c>
      <c r="B214" s="69" t="s">
        <v>100</v>
      </c>
      <c r="C214" s="164"/>
      <c r="D214" s="164">
        <v>2</v>
      </c>
    </row>
    <row r="215" spans="1:4" x14ac:dyDescent="0.3">
      <c r="A215" s="75"/>
      <c r="B215" s="69" t="s">
        <v>101</v>
      </c>
      <c r="C215" s="164">
        <v>39</v>
      </c>
      <c r="D215" s="164"/>
    </row>
    <row r="216" spans="1:4" x14ac:dyDescent="0.3">
      <c r="A216" s="70"/>
      <c r="B216" s="69" t="s">
        <v>102</v>
      </c>
      <c r="C216" s="163"/>
      <c r="D216" s="164"/>
    </row>
    <row r="217" spans="1:4" x14ac:dyDescent="0.3">
      <c r="A217" s="71" t="s">
        <v>57</v>
      </c>
      <c r="B217" s="74"/>
      <c r="C217" s="120">
        <v>39</v>
      </c>
      <c r="D217" s="120">
        <v>2</v>
      </c>
    </row>
    <row r="218" spans="1:4" x14ac:dyDescent="0.3">
      <c r="A218" s="69" t="s">
        <v>58</v>
      </c>
      <c r="B218" s="69" t="s">
        <v>100</v>
      </c>
      <c r="C218" s="164">
        <v>2387</v>
      </c>
      <c r="D218" s="164">
        <v>1</v>
      </c>
    </row>
    <row r="219" spans="1:4" x14ac:dyDescent="0.3">
      <c r="A219" s="70"/>
      <c r="B219" s="69" t="s">
        <v>101</v>
      </c>
      <c r="C219" s="164">
        <v>8685</v>
      </c>
      <c r="D219" s="164">
        <v>3</v>
      </c>
    </row>
    <row r="220" spans="1:4" x14ac:dyDescent="0.3">
      <c r="A220" s="70"/>
      <c r="B220" s="69" t="s">
        <v>102</v>
      </c>
      <c r="C220" s="163"/>
      <c r="D220" s="164">
        <v>82</v>
      </c>
    </row>
    <row r="221" spans="1:4" x14ac:dyDescent="0.3">
      <c r="A221" s="71" t="s">
        <v>58</v>
      </c>
      <c r="B221" s="74"/>
      <c r="C221" s="120">
        <v>11072</v>
      </c>
      <c r="D221" s="120">
        <v>86</v>
      </c>
    </row>
    <row r="222" spans="1:4" x14ac:dyDescent="0.3">
      <c r="A222" s="69" t="s">
        <v>59</v>
      </c>
      <c r="B222" s="69" t="s">
        <v>100</v>
      </c>
      <c r="C222" s="164">
        <v>5624</v>
      </c>
      <c r="D222" s="164">
        <v>6</v>
      </c>
    </row>
    <row r="223" spans="1:4" x14ac:dyDescent="0.3">
      <c r="A223" s="70"/>
      <c r="B223" s="69" t="s">
        <v>101</v>
      </c>
      <c r="C223" s="164">
        <v>6782</v>
      </c>
      <c r="D223" s="164">
        <v>8</v>
      </c>
    </row>
    <row r="224" spans="1:4" x14ac:dyDescent="0.3">
      <c r="A224" s="70"/>
      <c r="B224" s="69" t="s">
        <v>102</v>
      </c>
      <c r="C224" s="163"/>
      <c r="D224" s="164">
        <v>93</v>
      </c>
    </row>
    <row r="225" spans="1:14" x14ac:dyDescent="0.3">
      <c r="A225" s="71" t="s">
        <v>59</v>
      </c>
      <c r="B225" s="74"/>
      <c r="C225" s="120">
        <v>12406</v>
      </c>
      <c r="D225" s="120">
        <v>107</v>
      </c>
    </row>
    <row r="226" spans="1:14" x14ac:dyDescent="0.3">
      <c r="A226" s="69" t="s">
        <v>60</v>
      </c>
      <c r="B226" s="69" t="s">
        <v>100</v>
      </c>
      <c r="C226" s="164">
        <v>1027</v>
      </c>
      <c r="D226" s="163">
        <v>1</v>
      </c>
    </row>
    <row r="227" spans="1:14" x14ac:dyDescent="0.3">
      <c r="A227" s="70"/>
      <c r="B227" s="69" t="s">
        <v>101</v>
      </c>
      <c r="C227" s="164">
        <v>1708</v>
      </c>
      <c r="D227" s="164">
        <v>2</v>
      </c>
    </row>
    <row r="228" spans="1:14" x14ac:dyDescent="0.3">
      <c r="A228" s="70"/>
      <c r="B228" s="69" t="s">
        <v>102</v>
      </c>
      <c r="C228" s="163"/>
      <c r="D228" s="164">
        <v>46</v>
      </c>
    </row>
    <row r="229" spans="1:14" x14ac:dyDescent="0.3">
      <c r="A229" s="71" t="s">
        <v>60</v>
      </c>
      <c r="B229" s="74"/>
      <c r="C229" s="120">
        <v>2735</v>
      </c>
      <c r="D229" s="120">
        <v>49</v>
      </c>
    </row>
    <row r="230" spans="1:14" x14ac:dyDescent="0.3">
      <c r="A230" s="69" t="s">
        <v>61</v>
      </c>
      <c r="B230" s="69" t="s">
        <v>100</v>
      </c>
      <c r="C230" s="164">
        <v>3168</v>
      </c>
      <c r="D230" s="164">
        <v>2</v>
      </c>
    </row>
    <row r="231" spans="1:14" x14ac:dyDescent="0.3">
      <c r="A231" s="70"/>
      <c r="B231" s="69" t="s">
        <v>101</v>
      </c>
      <c r="C231" s="164">
        <v>8770</v>
      </c>
      <c r="D231" s="163"/>
    </row>
    <row r="232" spans="1:14" x14ac:dyDescent="0.3">
      <c r="A232" s="70"/>
      <c r="B232" s="69" t="s">
        <v>102</v>
      </c>
      <c r="C232" s="163"/>
      <c r="D232" s="164">
        <v>123</v>
      </c>
    </row>
    <row r="233" spans="1:14" x14ac:dyDescent="0.3">
      <c r="A233" s="71" t="s">
        <v>61</v>
      </c>
      <c r="B233" s="74"/>
      <c r="C233" s="120">
        <v>11938</v>
      </c>
      <c r="D233" s="120">
        <v>125</v>
      </c>
    </row>
    <row r="234" spans="1:14" s="14" customFormat="1" x14ac:dyDescent="0.3">
      <c r="A234" s="69" t="s">
        <v>62</v>
      </c>
      <c r="B234" s="69" t="s">
        <v>100</v>
      </c>
      <c r="C234" s="164">
        <v>152</v>
      </c>
      <c r="D234" s="163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4">
        <v>462</v>
      </c>
      <c r="D235" s="164">
        <v>1</v>
      </c>
    </row>
    <row r="236" spans="1:14" x14ac:dyDescent="0.3">
      <c r="A236" s="70"/>
      <c r="B236" s="69" t="s">
        <v>102</v>
      </c>
      <c r="C236" s="163"/>
      <c r="D236" s="164">
        <v>26</v>
      </c>
    </row>
    <row r="237" spans="1:14" x14ac:dyDescent="0.3">
      <c r="A237" s="71" t="s">
        <v>62</v>
      </c>
      <c r="B237" s="74"/>
      <c r="C237" s="73">
        <v>614</v>
      </c>
      <c r="D237" s="73">
        <v>27</v>
      </c>
    </row>
    <row r="238" spans="1:14" x14ac:dyDescent="0.3">
      <c r="A238" s="76" t="s">
        <v>75</v>
      </c>
      <c r="B238" s="77"/>
      <c r="C238" s="78">
        <v>466142</v>
      </c>
      <c r="D238" s="78">
        <v>4890</v>
      </c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February 2016&amp;R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B2" sqref="B1:B1048576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10140</v>
      </c>
      <c r="C3" s="109">
        <v>415233177.15000021</v>
      </c>
      <c r="D3" s="52">
        <v>3258</v>
      </c>
      <c r="E3" s="94">
        <v>168149830</v>
      </c>
      <c r="F3" s="42">
        <v>13398</v>
      </c>
      <c r="G3" s="92">
        <v>583383007.15000021</v>
      </c>
    </row>
    <row r="4" spans="1:9" x14ac:dyDescent="0.3">
      <c r="A4" s="66" t="s">
        <v>6</v>
      </c>
      <c r="B4" s="30">
        <v>692</v>
      </c>
      <c r="C4" s="109">
        <v>24670975.499999996</v>
      </c>
      <c r="D4" s="52">
        <v>1502</v>
      </c>
      <c r="E4" s="94">
        <v>46114224</v>
      </c>
      <c r="F4" s="42">
        <v>2194</v>
      </c>
      <c r="G4" s="92">
        <v>70785199.5</v>
      </c>
    </row>
    <row r="5" spans="1:9" x14ac:dyDescent="0.3">
      <c r="A5" s="174" t="s">
        <v>107</v>
      </c>
      <c r="B5" s="30">
        <v>0</v>
      </c>
      <c r="C5" s="109">
        <v>0</v>
      </c>
      <c r="D5" s="52">
        <v>1</v>
      </c>
      <c r="E5" s="94">
        <v>2950981.06</v>
      </c>
      <c r="F5" s="42">
        <v>1</v>
      </c>
      <c r="G5" s="92">
        <v>2950981.06</v>
      </c>
    </row>
    <row r="6" spans="1:9" x14ac:dyDescent="0.3">
      <c r="A6" s="66" t="s">
        <v>7</v>
      </c>
      <c r="B6" s="30">
        <v>12207</v>
      </c>
      <c r="C6" s="109">
        <v>348602952.58000034</v>
      </c>
      <c r="D6" s="52">
        <v>4648</v>
      </c>
      <c r="E6" s="94">
        <v>246109263.02000001</v>
      </c>
      <c r="F6" s="42">
        <v>16855</v>
      </c>
      <c r="G6" s="92">
        <v>594712215.60000038</v>
      </c>
    </row>
    <row r="7" spans="1:9" x14ac:dyDescent="0.3">
      <c r="A7" s="66" t="s">
        <v>8</v>
      </c>
      <c r="B7" s="30">
        <v>5504</v>
      </c>
      <c r="C7" s="109">
        <v>255413459.91999981</v>
      </c>
      <c r="D7" s="52">
        <v>2861</v>
      </c>
      <c r="E7" s="94">
        <v>93033060.929999962</v>
      </c>
      <c r="F7" s="42">
        <v>8365</v>
      </c>
      <c r="G7" s="92">
        <v>348446520.84999979</v>
      </c>
    </row>
    <row r="8" spans="1:9" x14ac:dyDescent="0.3">
      <c r="A8" s="66" t="s">
        <v>9</v>
      </c>
      <c r="B8" s="30">
        <v>56142</v>
      </c>
      <c r="C8" s="109">
        <v>1573693372.3199983</v>
      </c>
      <c r="D8" s="52">
        <v>29242</v>
      </c>
      <c r="E8" s="94">
        <v>1160274188.5200014</v>
      </c>
      <c r="F8" s="42">
        <v>85384</v>
      </c>
      <c r="G8" s="92">
        <v>2733967560.8399997</v>
      </c>
      <c r="I8" s="161"/>
    </row>
    <row r="9" spans="1:9" x14ac:dyDescent="0.3">
      <c r="A9" s="66" t="s">
        <v>10</v>
      </c>
      <c r="B9" s="30">
        <v>11845</v>
      </c>
      <c r="C9" s="109">
        <v>295060584.26000011</v>
      </c>
      <c r="D9" s="52">
        <v>4377</v>
      </c>
      <c r="E9" s="94">
        <v>141776390</v>
      </c>
      <c r="F9" s="42">
        <v>16222</v>
      </c>
      <c r="G9" s="92">
        <v>436836974.26000011</v>
      </c>
    </row>
    <row r="10" spans="1:9" x14ac:dyDescent="0.3">
      <c r="A10" s="66" t="s">
        <v>11</v>
      </c>
      <c r="B10" s="30">
        <v>9825</v>
      </c>
      <c r="C10" s="109">
        <v>242330606.94999975</v>
      </c>
      <c r="D10" s="52">
        <v>3052</v>
      </c>
      <c r="E10" s="94">
        <v>92553581.939999983</v>
      </c>
      <c r="F10" s="42">
        <v>12877</v>
      </c>
      <c r="G10" s="92">
        <v>334884188.88999975</v>
      </c>
    </row>
    <row r="11" spans="1:9" x14ac:dyDescent="0.3">
      <c r="A11" s="66" t="s">
        <v>12</v>
      </c>
      <c r="B11" s="30">
        <v>2753</v>
      </c>
      <c r="C11" s="109">
        <v>50826590.430000015</v>
      </c>
      <c r="D11" s="52">
        <v>1390</v>
      </c>
      <c r="E11" s="94">
        <v>34038773.00999999</v>
      </c>
      <c r="F11" s="42">
        <v>4143</v>
      </c>
      <c r="G11" s="92">
        <v>84865363.439999998</v>
      </c>
    </row>
    <row r="12" spans="1:9" x14ac:dyDescent="0.3">
      <c r="A12" s="66" t="s">
        <v>13</v>
      </c>
      <c r="B12" s="30">
        <v>2272</v>
      </c>
      <c r="C12" s="109">
        <v>43658332.010000005</v>
      </c>
      <c r="D12" s="52">
        <v>208</v>
      </c>
      <c r="E12" s="94">
        <v>20112385</v>
      </c>
      <c r="F12" s="42">
        <v>2480</v>
      </c>
      <c r="G12" s="92">
        <v>63770717.010000005</v>
      </c>
    </row>
    <row r="13" spans="1:9" x14ac:dyDescent="0.3">
      <c r="A13" s="66" t="s">
        <v>14</v>
      </c>
      <c r="B13" s="30">
        <v>26</v>
      </c>
      <c r="C13" s="109">
        <v>313980</v>
      </c>
      <c r="D13" s="52">
        <v>0</v>
      </c>
      <c r="E13" s="94">
        <v>0</v>
      </c>
      <c r="F13" s="42">
        <v>26</v>
      </c>
      <c r="G13" s="92">
        <v>313980</v>
      </c>
    </row>
    <row r="14" spans="1:9" x14ac:dyDescent="0.3">
      <c r="A14" s="66" t="s">
        <v>15</v>
      </c>
      <c r="B14" s="30">
        <v>44850</v>
      </c>
      <c r="C14" s="109">
        <v>1390495423.5499952</v>
      </c>
      <c r="D14" s="52">
        <v>12335</v>
      </c>
      <c r="E14" s="94">
        <v>505641827.54000002</v>
      </c>
      <c r="F14" s="42">
        <v>57185</v>
      </c>
      <c r="G14" s="92">
        <v>1896137251.0899951</v>
      </c>
    </row>
    <row r="15" spans="1:9" x14ac:dyDescent="0.3">
      <c r="A15" s="66" t="s">
        <v>16</v>
      </c>
      <c r="B15" s="30">
        <v>16902</v>
      </c>
      <c r="C15" s="109">
        <v>587346989.51000035</v>
      </c>
      <c r="D15" s="52">
        <v>6008</v>
      </c>
      <c r="E15" s="94">
        <v>267882884.28999996</v>
      </c>
      <c r="F15" s="42">
        <v>22910</v>
      </c>
      <c r="G15" s="92">
        <v>855229873.80000031</v>
      </c>
    </row>
    <row r="16" spans="1:9" x14ac:dyDescent="0.3">
      <c r="A16" s="66" t="s">
        <v>17</v>
      </c>
      <c r="B16" s="30">
        <v>104</v>
      </c>
      <c r="C16" s="109">
        <v>1106914.5899999999</v>
      </c>
      <c r="D16" s="52">
        <v>12</v>
      </c>
      <c r="E16" s="94">
        <v>1536185.82</v>
      </c>
      <c r="F16" s="42">
        <v>116</v>
      </c>
      <c r="G16" s="92">
        <v>2643100.41</v>
      </c>
    </row>
    <row r="17" spans="1:7" x14ac:dyDescent="0.3">
      <c r="A17" s="66" t="s">
        <v>18</v>
      </c>
      <c r="B17" s="30">
        <v>2513</v>
      </c>
      <c r="C17" s="109">
        <v>68561076.37999998</v>
      </c>
      <c r="D17" s="52">
        <v>670</v>
      </c>
      <c r="E17" s="94">
        <v>36541721</v>
      </c>
      <c r="F17" s="42">
        <v>3183</v>
      </c>
      <c r="G17" s="92">
        <v>105102797.37999998</v>
      </c>
    </row>
    <row r="18" spans="1:7" x14ac:dyDescent="0.3">
      <c r="A18" s="66" t="s">
        <v>19</v>
      </c>
      <c r="B18" s="30">
        <v>3147</v>
      </c>
      <c r="C18" s="109">
        <v>85129788.509999976</v>
      </c>
      <c r="D18" s="52">
        <v>1341</v>
      </c>
      <c r="E18" s="94">
        <v>44204747</v>
      </c>
      <c r="F18" s="42">
        <v>4488</v>
      </c>
      <c r="G18" s="92">
        <v>129334535.50999998</v>
      </c>
    </row>
    <row r="19" spans="1:7" x14ac:dyDescent="0.3">
      <c r="A19" s="66" t="s">
        <v>20</v>
      </c>
      <c r="B19" s="30">
        <v>36001</v>
      </c>
      <c r="C19" s="109">
        <v>986160443.13999927</v>
      </c>
      <c r="D19" s="52">
        <v>12375</v>
      </c>
      <c r="E19" s="94">
        <v>495996401.68999982</v>
      </c>
      <c r="F19" s="42">
        <v>48376</v>
      </c>
      <c r="G19" s="92">
        <v>1482156844.829999</v>
      </c>
    </row>
    <row r="20" spans="1:7" x14ac:dyDescent="0.3">
      <c r="A20" s="66" t="s">
        <v>21</v>
      </c>
      <c r="B20" s="30">
        <v>15640</v>
      </c>
      <c r="C20" s="109">
        <v>515569687.16000021</v>
      </c>
      <c r="D20" s="52">
        <v>5137</v>
      </c>
      <c r="E20" s="94">
        <v>205130141.40000001</v>
      </c>
      <c r="F20" s="42">
        <v>20777</v>
      </c>
      <c r="G20" s="92">
        <v>720699828.56000018</v>
      </c>
    </row>
    <row r="21" spans="1:7" x14ac:dyDescent="0.3">
      <c r="A21" s="66" t="s">
        <v>22</v>
      </c>
      <c r="B21" s="30">
        <v>9931</v>
      </c>
      <c r="C21" s="109">
        <v>303313554.28999931</v>
      </c>
      <c r="D21" s="52">
        <v>3566</v>
      </c>
      <c r="E21" s="94">
        <v>124336758</v>
      </c>
      <c r="F21" s="42">
        <v>13497</v>
      </c>
      <c r="G21" s="92">
        <v>427650312.28999931</v>
      </c>
    </row>
    <row r="22" spans="1:7" x14ac:dyDescent="0.3">
      <c r="A22" s="66" t="s">
        <v>23</v>
      </c>
      <c r="B22" s="30">
        <v>7904</v>
      </c>
      <c r="C22" s="109">
        <v>299193684.44999993</v>
      </c>
      <c r="D22" s="52">
        <v>1724</v>
      </c>
      <c r="E22" s="94">
        <v>78373141.240000024</v>
      </c>
      <c r="F22" s="42">
        <v>9628</v>
      </c>
      <c r="G22" s="92">
        <v>377566825.68999994</v>
      </c>
    </row>
    <row r="23" spans="1:7" x14ac:dyDescent="0.3">
      <c r="A23" s="66" t="s">
        <v>24</v>
      </c>
      <c r="B23" s="30">
        <v>8768</v>
      </c>
      <c r="C23" s="109">
        <v>341862598.02999985</v>
      </c>
      <c r="D23" s="52">
        <v>5062</v>
      </c>
      <c r="E23" s="94">
        <v>205139007.22000009</v>
      </c>
      <c r="F23" s="42">
        <v>13830</v>
      </c>
      <c r="G23" s="92">
        <v>547001605.25</v>
      </c>
    </row>
    <row r="24" spans="1:7" x14ac:dyDescent="0.3">
      <c r="A24" s="66" t="s">
        <v>25</v>
      </c>
      <c r="B24" s="30">
        <v>8777</v>
      </c>
      <c r="C24" s="109">
        <v>372515217.77000004</v>
      </c>
      <c r="D24" s="52">
        <v>4939</v>
      </c>
      <c r="E24" s="94">
        <v>254198696.91999993</v>
      </c>
      <c r="F24" s="42">
        <v>13716</v>
      </c>
      <c r="G24" s="92">
        <v>626713914.68999994</v>
      </c>
    </row>
    <row r="25" spans="1:7" x14ac:dyDescent="0.3">
      <c r="A25" s="66" t="s">
        <v>26</v>
      </c>
      <c r="B25" s="30">
        <v>2748</v>
      </c>
      <c r="C25" s="109">
        <v>104856948.92000005</v>
      </c>
      <c r="D25" s="52">
        <v>5554</v>
      </c>
      <c r="E25" s="94">
        <v>115668329.45999999</v>
      </c>
      <c r="F25" s="42">
        <v>8302</v>
      </c>
      <c r="G25" s="92">
        <v>220525278.38000005</v>
      </c>
    </row>
    <row r="26" spans="1:7" x14ac:dyDescent="0.3">
      <c r="A26" s="66" t="s">
        <v>27</v>
      </c>
      <c r="B26" s="30">
        <v>4</v>
      </c>
      <c r="C26" s="109">
        <v>41760</v>
      </c>
      <c r="D26" s="52">
        <v>0</v>
      </c>
      <c r="E26" s="94">
        <v>0</v>
      </c>
      <c r="F26" s="42">
        <v>4</v>
      </c>
      <c r="G26" s="92">
        <v>41760</v>
      </c>
    </row>
    <row r="27" spans="1:7" x14ac:dyDescent="0.3">
      <c r="A27" s="66" t="s">
        <v>28</v>
      </c>
      <c r="B27" s="30">
        <v>14598</v>
      </c>
      <c r="C27" s="109">
        <v>377403537.19000024</v>
      </c>
      <c r="D27" s="52">
        <v>4567</v>
      </c>
      <c r="E27" s="94">
        <v>159336300</v>
      </c>
      <c r="F27" s="42">
        <v>19165</v>
      </c>
      <c r="G27" s="92">
        <v>536739837.19000024</v>
      </c>
    </row>
    <row r="28" spans="1:7" x14ac:dyDescent="0.3">
      <c r="A28" s="66" t="s">
        <v>29</v>
      </c>
      <c r="B28" s="30">
        <v>29136</v>
      </c>
      <c r="C28" s="109">
        <v>582704847.31000149</v>
      </c>
      <c r="D28" s="52">
        <v>11676</v>
      </c>
      <c r="E28" s="94">
        <v>281273896.95999998</v>
      </c>
      <c r="F28" s="42">
        <v>40812</v>
      </c>
      <c r="G28" s="92">
        <v>863978744.27000141</v>
      </c>
    </row>
    <row r="29" spans="1:7" x14ac:dyDescent="0.3">
      <c r="A29" s="66" t="s">
        <v>30</v>
      </c>
      <c r="B29" s="30">
        <v>27403</v>
      </c>
      <c r="C29" s="109">
        <v>778283004.48000062</v>
      </c>
      <c r="D29" s="52">
        <v>9301</v>
      </c>
      <c r="E29" s="94">
        <v>299983186</v>
      </c>
      <c r="F29" s="42">
        <v>36704</v>
      </c>
      <c r="G29" s="92">
        <v>1078266190.4800005</v>
      </c>
    </row>
    <row r="30" spans="1:7" x14ac:dyDescent="0.3">
      <c r="A30" s="66" t="s">
        <v>31</v>
      </c>
      <c r="B30" s="30">
        <v>24101</v>
      </c>
      <c r="C30" s="109">
        <v>496925204.72000021</v>
      </c>
      <c r="D30" s="52">
        <v>4610</v>
      </c>
      <c r="E30" s="94">
        <v>177183073.26000002</v>
      </c>
      <c r="F30" s="42">
        <v>28711</v>
      </c>
      <c r="G30" s="92">
        <v>674108277.98000026</v>
      </c>
    </row>
    <row r="31" spans="1:7" x14ac:dyDescent="0.3">
      <c r="A31" s="66" t="s">
        <v>32</v>
      </c>
      <c r="B31" s="30">
        <v>4505</v>
      </c>
      <c r="C31" s="109">
        <v>270495371.07999992</v>
      </c>
      <c r="D31" s="52">
        <v>4488</v>
      </c>
      <c r="E31" s="94">
        <v>174303454</v>
      </c>
      <c r="F31" s="42">
        <v>8993</v>
      </c>
      <c r="G31" s="92">
        <v>444798825.07999992</v>
      </c>
    </row>
    <row r="32" spans="1:7" x14ac:dyDescent="0.3">
      <c r="A32" s="66" t="s">
        <v>33</v>
      </c>
      <c r="B32" s="30">
        <v>16773</v>
      </c>
      <c r="C32" s="109">
        <v>527115394.26000065</v>
      </c>
      <c r="D32" s="52">
        <v>6169</v>
      </c>
      <c r="E32" s="94">
        <v>240932106</v>
      </c>
      <c r="F32" s="42">
        <v>22942</v>
      </c>
      <c r="G32" s="92">
        <v>768047500.26000071</v>
      </c>
    </row>
    <row r="33" spans="1:7" x14ac:dyDescent="0.3">
      <c r="A33" s="66" t="s">
        <v>34</v>
      </c>
      <c r="B33" s="30">
        <v>2422</v>
      </c>
      <c r="C33" s="109">
        <v>94587668.350000054</v>
      </c>
      <c r="D33" s="52">
        <v>824</v>
      </c>
      <c r="E33" s="94">
        <v>37637323</v>
      </c>
      <c r="F33" s="42">
        <v>3246</v>
      </c>
      <c r="G33" s="92">
        <v>132224991.35000005</v>
      </c>
    </row>
    <row r="34" spans="1:7" x14ac:dyDescent="0.3">
      <c r="A34" s="66" t="s">
        <v>35</v>
      </c>
      <c r="B34" s="30">
        <v>5856</v>
      </c>
      <c r="C34" s="109">
        <v>187651529.92999995</v>
      </c>
      <c r="D34" s="52">
        <v>1392</v>
      </c>
      <c r="E34" s="94">
        <v>64907619.55999998</v>
      </c>
      <c r="F34" s="42">
        <v>7248</v>
      </c>
      <c r="G34" s="92">
        <v>252559149.48999992</v>
      </c>
    </row>
    <row r="35" spans="1:7" x14ac:dyDescent="0.3">
      <c r="A35" s="66" t="s">
        <v>36</v>
      </c>
      <c r="B35" s="30">
        <v>3960</v>
      </c>
      <c r="C35" s="109">
        <v>121098516.51999995</v>
      </c>
      <c r="D35" s="52">
        <v>859</v>
      </c>
      <c r="E35" s="94">
        <v>44090763.120000012</v>
      </c>
      <c r="F35" s="42">
        <v>4819</v>
      </c>
      <c r="G35" s="92">
        <v>165189279.63999996</v>
      </c>
    </row>
    <row r="36" spans="1:7" x14ac:dyDescent="0.3">
      <c r="A36" s="66" t="s">
        <v>37</v>
      </c>
      <c r="B36" s="30">
        <v>5700</v>
      </c>
      <c r="C36" s="109">
        <v>131033910.85000004</v>
      </c>
      <c r="D36" s="52">
        <v>386</v>
      </c>
      <c r="E36" s="94">
        <v>13691987.329999998</v>
      </c>
      <c r="F36" s="42">
        <v>6086</v>
      </c>
      <c r="G36" s="92">
        <v>144725898.18000004</v>
      </c>
    </row>
    <row r="37" spans="1:7" x14ac:dyDescent="0.3">
      <c r="A37" s="66" t="s">
        <v>38</v>
      </c>
      <c r="B37" s="30">
        <v>23402</v>
      </c>
      <c r="C37" s="109">
        <v>593814995.44000065</v>
      </c>
      <c r="D37" s="52">
        <v>4290</v>
      </c>
      <c r="E37" s="94">
        <v>177551156.42999998</v>
      </c>
      <c r="F37" s="42">
        <v>27692</v>
      </c>
      <c r="G37" s="92">
        <v>771366151.8700006</v>
      </c>
    </row>
    <row r="38" spans="1:7" x14ac:dyDescent="0.3">
      <c r="A38" s="66" t="s">
        <v>39</v>
      </c>
      <c r="B38" s="30">
        <v>2811</v>
      </c>
      <c r="C38" s="109">
        <v>102799994.76000002</v>
      </c>
      <c r="D38" s="52">
        <v>2629</v>
      </c>
      <c r="E38" s="94">
        <v>92376807</v>
      </c>
      <c r="F38" s="42">
        <v>5440</v>
      </c>
      <c r="G38" s="92">
        <v>195176801.76000002</v>
      </c>
    </row>
    <row r="39" spans="1:7" x14ac:dyDescent="0.3">
      <c r="A39" s="66" t="s">
        <v>40</v>
      </c>
      <c r="B39" s="30">
        <v>40636</v>
      </c>
      <c r="C39" s="109">
        <v>1133453523.4200015</v>
      </c>
      <c r="D39" s="52">
        <v>22632</v>
      </c>
      <c r="E39" s="94">
        <v>751451954.75000012</v>
      </c>
      <c r="F39" s="42">
        <v>63268</v>
      </c>
      <c r="G39" s="92">
        <v>1884905478.1700015</v>
      </c>
    </row>
    <row r="40" spans="1:7" x14ac:dyDescent="0.3">
      <c r="A40" s="66" t="s">
        <v>41</v>
      </c>
      <c r="B40" s="30">
        <v>26327</v>
      </c>
      <c r="C40" s="109">
        <v>636207485.8599999</v>
      </c>
      <c r="D40" s="52">
        <v>9050</v>
      </c>
      <c r="E40" s="94">
        <v>270625093.66999996</v>
      </c>
      <c r="F40" s="42">
        <v>35377</v>
      </c>
      <c r="G40" s="92">
        <v>906832579.52999985</v>
      </c>
    </row>
    <row r="41" spans="1:7" x14ac:dyDescent="0.3">
      <c r="A41" s="66" t="s">
        <v>42</v>
      </c>
      <c r="B41" s="30">
        <v>2994</v>
      </c>
      <c r="C41" s="109">
        <v>81107513.929999992</v>
      </c>
      <c r="D41" s="52">
        <v>317</v>
      </c>
      <c r="E41" s="94">
        <v>20658079.329999994</v>
      </c>
      <c r="F41" s="42">
        <v>3311</v>
      </c>
      <c r="G41" s="92">
        <v>101765593.25999999</v>
      </c>
    </row>
    <row r="42" spans="1:7" x14ac:dyDescent="0.3">
      <c r="A42" s="67" t="s">
        <v>43</v>
      </c>
      <c r="B42" s="30">
        <v>0</v>
      </c>
      <c r="C42" s="109">
        <v>0</v>
      </c>
      <c r="D42" s="52">
        <v>18</v>
      </c>
      <c r="E42" s="94">
        <v>1764297.7</v>
      </c>
      <c r="F42" s="42">
        <v>18</v>
      </c>
      <c r="G42" s="92">
        <v>1764297.7</v>
      </c>
    </row>
    <row r="43" spans="1:7" x14ac:dyDescent="0.3">
      <c r="A43" s="66" t="s">
        <v>44</v>
      </c>
      <c r="B43" s="30">
        <v>32692</v>
      </c>
      <c r="C43" s="109">
        <v>935106611.03999996</v>
      </c>
      <c r="D43" s="52">
        <v>12632</v>
      </c>
      <c r="E43" s="94">
        <v>401817293.95000011</v>
      </c>
      <c r="F43" s="42">
        <v>45324</v>
      </c>
      <c r="G43" s="92">
        <v>1336923904.99</v>
      </c>
    </row>
    <row r="44" spans="1:7" x14ac:dyDescent="0.3">
      <c r="A44" s="66" t="s">
        <v>45</v>
      </c>
      <c r="B44" s="30">
        <v>6749</v>
      </c>
      <c r="C44" s="109">
        <v>312266141.16999984</v>
      </c>
      <c r="D44" s="52">
        <v>4553</v>
      </c>
      <c r="E44" s="94">
        <v>185865000.51999992</v>
      </c>
      <c r="F44" s="42">
        <v>11302</v>
      </c>
      <c r="G44" s="92">
        <v>498131141.68999976</v>
      </c>
    </row>
    <row r="45" spans="1:7" x14ac:dyDescent="0.3">
      <c r="A45" s="66" t="s">
        <v>46</v>
      </c>
      <c r="B45" s="30">
        <v>11617</v>
      </c>
      <c r="C45" s="109">
        <v>268626199.52000028</v>
      </c>
      <c r="D45" s="52">
        <v>4641</v>
      </c>
      <c r="E45" s="94">
        <v>135142670.69</v>
      </c>
      <c r="F45" s="42">
        <v>16258</v>
      </c>
      <c r="G45" s="92">
        <v>403768870.21000028</v>
      </c>
    </row>
    <row r="46" spans="1:7" x14ac:dyDescent="0.3">
      <c r="A46" s="66" t="s">
        <v>47</v>
      </c>
      <c r="B46" s="30">
        <v>11</v>
      </c>
      <c r="C46" s="109">
        <v>133001.19</v>
      </c>
      <c r="D46" s="52">
        <v>0</v>
      </c>
      <c r="E46" s="94">
        <v>0</v>
      </c>
      <c r="F46" s="42">
        <v>11</v>
      </c>
      <c r="G46" s="92">
        <v>133001.19</v>
      </c>
    </row>
    <row r="47" spans="1:7" x14ac:dyDescent="0.3">
      <c r="A47" s="66" t="s">
        <v>48</v>
      </c>
      <c r="B47" s="30">
        <v>40518</v>
      </c>
      <c r="C47" s="109">
        <v>1097602309.1999984</v>
      </c>
      <c r="D47" s="52">
        <v>11589</v>
      </c>
      <c r="E47" s="94">
        <v>353455334.56000048</v>
      </c>
      <c r="F47" s="42">
        <v>52107</v>
      </c>
      <c r="G47" s="92">
        <v>1451057643.7599988</v>
      </c>
    </row>
    <row r="48" spans="1:7" x14ac:dyDescent="0.3">
      <c r="A48" s="66" t="s">
        <v>49</v>
      </c>
      <c r="B48" s="30">
        <v>867</v>
      </c>
      <c r="C48" s="109">
        <v>9828234.2800000031</v>
      </c>
      <c r="D48" s="52">
        <v>2994</v>
      </c>
      <c r="E48" s="94">
        <v>111619721</v>
      </c>
      <c r="F48" s="42">
        <v>3861</v>
      </c>
      <c r="G48" s="92">
        <v>121447955.28</v>
      </c>
    </row>
    <row r="49" spans="1:7" x14ac:dyDescent="0.3">
      <c r="A49" s="66" t="s">
        <v>50</v>
      </c>
      <c r="B49" s="30">
        <v>2328</v>
      </c>
      <c r="C49" s="109">
        <v>68582259.600000009</v>
      </c>
      <c r="D49" s="52">
        <v>1091</v>
      </c>
      <c r="E49" s="94">
        <v>32653060.800000004</v>
      </c>
      <c r="F49" s="42">
        <v>3419</v>
      </c>
      <c r="G49" s="92">
        <v>101235320.40000001</v>
      </c>
    </row>
    <row r="50" spans="1:7" x14ac:dyDescent="0.3">
      <c r="A50" s="66" t="s">
        <v>51</v>
      </c>
      <c r="B50" s="30">
        <v>9757</v>
      </c>
      <c r="C50" s="109">
        <v>330259817.83999997</v>
      </c>
      <c r="D50" s="52">
        <v>3931</v>
      </c>
      <c r="E50" s="94">
        <v>145992058.56999996</v>
      </c>
      <c r="F50" s="42">
        <v>13688</v>
      </c>
      <c r="G50" s="92">
        <v>476251876.40999997</v>
      </c>
    </row>
    <row r="51" spans="1:7" x14ac:dyDescent="0.3">
      <c r="A51" s="66" t="s">
        <v>52</v>
      </c>
      <c r="B51" s="30">
        <v>3678</v>
      </c>
      <c r="C51" s="109">
        <v>101014891.59999998</v>
      </c>
      <c r="D51" s="52">
        <v>804</v>
      </c>
      <c r="E51" s="94">
        <v>45524093.179999992</v>
      </c>
      <c r="F51" s="42">
        <v>4482</v>
      </c>
      <c r="G51" s="92">
        <v>146538984.77999997</v>
      </c>
    </row>
    <row r="52" spans="1:7" x14ac:dyDescent="0.3">
      <c r="A52" s="66" t="s">
        <v>53</v>
      </c>
      <c r="B52" s="30">
        <v>13727</v>
      </c>
      <c r="C52" s="109">
        <v>500995799.71000028</v>
      </c>
      <c r="D52" s="52">
        <v>6963</v>
      </c>
      <c r="E52" s="94">
        <v>233932780.93999997</v>
      </c>
      <c r="F52" s="42">
        <v>20690</v>
      </c>
      <c r="G52" s="92">
        <v>734928580.65000021</v>
      </c>
    </row>
    <row r="53" spans="1:7" x14ac:dyDescent="0.3">
      <c r="A53" s="66" t="s">
        <v>54</v>
      </c>
      <c r="B53" s="30">
        <v>44666</v>
      </c>
      <c r="C53" s="109">
        <v>1468435300.9099998</v>
      </c>
      <c r="D53" s="52">
        <v>15348</v>
      </c>
      <c r="E53" s="94">
        <v>758768197.93999946</v>
      </c>
      <c r="F53" s="42">
        <v>60014</v>
      </c>
      <c r="G53" s="92">
        <v>2227203498.8499994</v>
      </c>
    </row>
    <row r="54" spans="1:7" x14ac:dyDescent="0.3">
      <c r="A54" s="66" t="s">
        <v>55</v>
      </c>
      <c r="B54" s="30">
        <v>6879</v>
      </c>
      <c r="C54" s="109">
        <v>150546964.63999993</v>
      </c>
      <c r="D54" s="52">
        <v>1721</v>
      </c>
      <c r="E54" s="94">
        <v>79545293</v>
      </c>
      <c r="F54" s="42">
        <v>8600</v>
      </c>
      <c r="G54" s="92">
        <v>230092257.63999993</v>
      </c>
    </row>
    <row r="55" spans="1:7" x14ac:dyDescent="0.3">
      <c r="A55" s="66" t="s">
        <v>56</v>
      </c>
      <c r="B55" s="30">
        <v>1606</v>
      </c>
      <c r="C55" s="109">
        <v>53616389.599999987</v>
      </c>
      <c r="D55" s="52">
        <v>1954</v>
      </c>
      <c r="E55" s="94">
        <v>43290967.24000001</v>
      </c>
      <c r="F55" s="42">
        <v>3560</v>
      </c>
      <c r="G55" s="92">
        <v>96907356.840000004</v>
      </c>
    </row>
    <row r="56" spans="1:7" x14ac:dyDescent="0.3">
      <c r="A56" s="66" t="s">
        <v>57</v>
      </c>
      <c r="B56" s="30">
        <v>74</v>
      </c>
      <c r="C56" s="109">
        <v>936632.37999999989</v>
      </c>
      <c r="D56" s="52">
        <v>2</v>
      </c>
      <c r="E56" s="94">
        <v>1601253.12</v>
      </c>
      <c r="F56" s="42">
        <v>76</v>
      </c>
      <c r="G56" s="92">
        <v>2537885.5</v>
      </c>
    </row>
    <row r="57" spans="1:7" x14ac:dyDescent="0.3">
      <c r="A57" s="66" t="s">
        <v>58</v>
      </c>
      <c r="B57" s="30">
        <v>21811</v>
      </c>
      <c r="C57" s="109">
        <v>579209413.38000023</v>
      </c>
      <c r="D57" s="52">
        <v>4206</v>
      </c>
      <c r="E57" s="94">
        <v>154314538.62000006</v>
      </c>
      <c r="F57" s="42">
        <v>26017</v>
      </c>
      <c r="G57" s="92">
        <v>733523952.00000024</v>
      </c>
    </row>
    <row r="58" spans="1:7" x14ac:dyDescent="0.3">
      <c r="A58" s="66" t="s">
        <v>59</v>
      </c>
      <c r="B58" s="30">
        <v>16263</v>
      </c>
      <c r="C58" s="109">
        <v>398211234.6099999</v>
      </c>
      <c r="D58" s="52">
        <v>9934</v>
      </c>
      <c r="E58" s="94">
        <v>282905158</v>
      </c>
      <c r="F58" s="42">
        <v>26197</v>
      </c>
      <c r="G58" s="92">
        <v>681116392.6099999</v>
      </c>
    </row>
    <row r="59" spans="1:7" x14ac:dyDescent="0.3">
      <c r="A59" s="66" t="s">
        <v>60</v>
      </c>
      <c r="B59" s="30">
        <v>4149</v>
      </c>
      <c r="C59" s="109">
        <v>167903454.49999994</v>
      </c>
      <c r="D59" s="52">
        <v>1993</v>
      </c>
      <c r="E59" s="94">
        <v>89436513.819999978</v>
      </c>
      <c r="F59" s="42">
        <v>6142</v>
      </c>
      <c r="G59" s="92">
        <v>257339968.31999993</v>
      </c>
    </row>
    <row r="60" spans="1:7" x14ac:dyDescent="0.3">
      <c r="A60" s="66" t="s">
        <v>61</v>
      </c>
      <c r="B60" s="30">
        <v>22486</v>
      </c>
      <c r="C60" s="109">
        <v>526439105.3300001</v>
      </c>
      <c r="D60" s="52">
        <v>6744</v>
      </c>
      <c r="E60" s="94">
        <v>224716852.68999991</v>
      </c>
      <c r="F60" s="42">
        <v>29230</v>
      </c>
      <c r="G60" s="92">
        <v>751155958.01999998</v>
      </c>
    </row>
    <row r="61" spans="1:7" x14ac:dyDescent="0.3">
      <c r="A61" s="66" t="s">
        <v>62</v>
      </c>
      <c r="B61" s="30">
        <v>1035</v>
      </c>
      <c r="C61" s="109">
        <v>42177257.640000008</v>
      </c>
      <c r="D61" s="52">
        <v>288</v>
      </c>
      <c r="E61" s="94">
        <v>19829030.960000001</v>
      </c>
      <c r="F61" s="42">
        <v>1323</v>
      </c>
      <c r="G61" s="92">
        <v>62006288.600000009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47105-BD38-4163-B600-F3EF8B20E32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d8be3412-423f-4d73-83c8-c4d9cb8fd02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FEB 2016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FEB 2016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2016-03-10T18:45:23Z</cp:lastPrinted>
  <dcterms:created xsi:type="dcterms:W3CDTF">2013-04-11T15:08:16Z</dcterms:created>
  <dcterms:modified xsi:type="dcterms:W3CDTF">2016-03-15T13:25:55Z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2016 February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</Properties>
</file>