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February 2017_DataandReports_Page\"/>
    </mc:Choice>
  </mc:AlternateContent>
  <bookViews>
    <workbookView xWindow="0" yWindow="0" windowWidth="16392" windowHeight="5652" tabRatio="752"/>
  </bookViews>
  <sheets>
    <sheet name="Pymt Summary FEB 2017 &amp; PTD " sheetId="71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FEB 2017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71" l="1"/>
  <c r="G16" i="71" s="1"/>
  <c r="F15" i="71"/>
  <c r="F16" i="71" s="1"/>
  <c r="E15" i="71"/>
  <c r="E16" i="71" s="1"/>
  <c r="D15" i="71"/>
  <c r="D16" i="71" s="1"/>
  <c r="G14" i="71"/>
  <c r="F14" i="71"/>
  <c r="E14" i="71"/>
  <c r="D14" i="71"/>
  <c r="G12" i="71"/>
  <c r="F12" i="71"/>
  <c r="E12" i="71"/>
  <c r="D12" i="71"/>
  <c r="G8" i="71"/>
  <c r="G9" i="71" s="1"/>
  <c r="F8" i="71"/>
  <c r="F9" i="71" s="1"/>
  <c r="F17" i="71" s="1"/>
  <c r="E8" i="71"/>
  <c r="E9" i="71" s="1"/>
  <c r="D8" i="71"/>
  <c r="D9" i="71" s="1"/>
  <c r="D17" i="71" s="1"/>
  <c r="G7" i="71"/>
  <c r="F7" i="71"/>
  <c r="E7" i="71"/>
  <c r="D7" i="71"/>
  <c r="G5" i="71"/>
  <c r="F5" i="71"/>
  <c r="E5" i="71"/>
  <c r="D5" i="71"/>
  <c r="G17" i="71" l="1"/>
  <c r="E17" i="71"/>
  <c r="O14" i="5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<sst xmlns="http://schemas.openxmlformats.org/spreadsheetml/2006/main" count="1321" uniqueCount="110">
  <si>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</si>
  <si>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</si>
  <si>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</si>
  <si>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</si>
  <si>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</si>
  <si>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</si>
  <si>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</si>
  <si>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</si>
  <si>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</si>
  <si>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</si>
  <si>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</si>
  <si>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</si>
  <si>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</si>
  <si>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</si>
  <si>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</si>
  <si>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</si>
  <si>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</si>
  <si>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</si>
  <si>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</si>
  <si>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</si>
  <si>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</si>
  <si>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</si>
  <si>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</si>
  <si>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</si>
  <si>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</si>
  <si>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</si>
  <si>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</si>
  <si>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</si>
  <si>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</si>
  <si>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</si>
  <si>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</si>
  <si>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</si>
  <si>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</si>
  <si>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</si>
  <si>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</si>
  <si>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</si>
  <si>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</si>
  <si>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</si>
  <si>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</si>
  <si>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</si>
  <si>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</si>
  <si>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</si>
  <si>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</si>
  <si>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</si>
  <si>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</si>
  <si>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</si>
  <si>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</si>
  <si>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</si>
  <si>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</si>
  <si>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</si>
  <si>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</si>
  <si>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</si>
  <si>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</si>
  <si>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</si>
  <si>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</si>
  <si>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</si>
  <si>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</si>
  <si>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</si>
  <si>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</si>
  <si>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</si>
  <si>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</si>
  <si>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</si>
  <si>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</si>
  <si>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</si>
  <si>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</si>
  <si>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</si>
  <si>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</si>
  <si>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</si>
  <si>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</si>
  <si>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</si>
  <si>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</si>
  <si>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</si>
  <si>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</si>
  <si>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</si>
  <si>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</si>
  <si>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</si>
  <si>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</si>
  <si>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</si>
  <si>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</si>
  <si>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</si>
  <si>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</si>
  <si>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</si>
  <si>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</si>
  <si>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</si>
  <si>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</si>
  <si>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</si>
  <si>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</si>
  <si>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</si>
  <si>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</si>
  <si>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</si>
  <si>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</si>
  <si>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</si>
  <si>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</si>
  <si>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</si>
  <si>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</si>
  <si>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</si>
  <si>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</si>
  <si>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</si>
  <si>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</si>
  <si>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</si>
  <si>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</si>
  <si>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</si>
  <si>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</si>
  <si>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</si>
  <si>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</si>
  <si>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</si>
  <si>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</si>
  <si>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(includes 2011,2012,2013, 2014 and 2015 payments)</t>
  </si>
  <si>
    <t xml:space="preserve">  FEBRUARY 2017</t>
  </si>
  <si>
    <t>#167,304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</si>
</sst>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11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464155745.06000018</c:v>
                </c:pt>
                <c:pt idx="1">
                  <c:v>27603260.499999985</c:v>
                </c:pt>
                <c:pt idx="2">
                  <c:v>0</c:v>
                </c:pt>
                <c:pt idx="3">
                  <c:v>400575532.7900002</c:v>
                </c:pt>
                <c:pt idx="4">
                  <c:v>278137728.28999972</c:v>
                </c:pt>
                <c:pt idx="5">
                  <c:v>1776782869.8599956</c:v>
                </c:pt>
                <c:pt idx="6">
                  <c:v>332922159.25999999</c:v>
                </c:pt>
                <c:pt idx="7">
                  <c:v>270525480.93999982</c:v>
                </c:pt>
                <c:pt idx="8">
                  <c:v>59067331.950000025</c:v>
                </c:pt>
                <c:pt idx="9">
                  <c:v>49915946.349999972</c:v>
                </c:pt>
                <c:pt idx="10">
                  <c:v>361020</c:v>
                </c:pt>
                <c:pt idx="11">
                  <c:v>1526554807.1799965</c:v>
                </c:pt>
                <c:pt idx="12">
                  <c:v>655919809.79000092</c:v>
                </c:pt>
                <c:pt idx="13">
                  <c:v>1257227.83</c:v>
                </c:pt>
                <c:pt idx="14">
                  <c:v>74034642.459999993</c:v>
                </c:pt>
                <c:pt idx="15">
                  <c:v>91955917.539999992</c:v>
                </c:pt>
                <c:pt idx="16">
                  <c:v>1080017393.4499989</c:v>
                </c:pt>
                <c:pt idx="17">
                  <c:v>582150361.01000047</c:v>
                </c:pt>
                <c:pt idx="18">
                  <c:v>350967704.76999938</c:v>
                </c:pt>
                <c:pt idx="19">
                  <c:v>332393101.61999941</c:v>
                </c:pt>
                <c:pt idx="20">
                  <c:v>384487709.84999985</c:v>
                </c:pt>
                <c:pt idx="21">
                  <c:v>417404606.39999992</c:v>
                </c:pt>
                <c:pt idx="22">
                  <c:v>112954263.14000009</c:v>
                </c:pt>
                <c:pt idx="23">
                  <c:v>43720</c:v>
                </c:pt>
                <c:pt idx="24">
                  <c:v>423960726.53000033</c:v>
                </c:pt>
                <c:pt idx="25">
                  <c:v>634901486.63000238</c:v>
                </c:pt>
                <c:pt idx="26">
                  <c:v>868060888.01000047</c:v>
                </c:pt>
                <c:pt idx="27">
                  <c:v>544137872.20000041</c:v>
                </c:pt>
                <c:pt idx="28">
                  <c:v>298472245.93999982</c:v>
                </c:pt>
                <c:pt idx="29">
                  <c:v>603054901.16000092</c:v>
                </c:pt>
                <c:pt idx="30">
                  <c:v>102757915.39000009</c:v>
                </c:pt>
                <c:pt idx="31">
                  <c:v>216888131.79999992</c:v>
                </c:pt>
                <c:pt idx="32">
                  <c:v>135218958.18999997</c:v>
                </c:pt>
                <c:pt idx="33">
                  <c:v>140526054.45999992</c:v>
                </c:pt>
                <c:pt idx="34">
                  <c:v>655364765.70000005</c:v>
                </c:pt>
                <c:pt idx="35">
                  <c:v>121666705.99000002</c:v>
                </c:pt>
                <c:pt idx="36">
                  <c:v>1252337494.380003</c:v>
                </c:pt>
                <c:pt idx="37">
                  <c:v>723070808.13999987</c:v>
                </c:pt>
                <c:pt idx="38">
                  <c:v>87150280.74999997</c:v>
                </c:pt>
                <c:pt idx="39">
                  <c:v>0</c:v>
                </c:pt>
                <c:pt idx="40">
                  <c:v>1050011550.4999986</c:v>
                </c:pt>
                <c:pt idx="41">
                  <c:v>362195272.86000001</c:v>
                </c:pt>
                <c:pt idx="42">
                  <c:v>298709413.84000033</c:v>
                </c:pt>
                <c:pt idx="43">
                  <c:v>144761.19</c:v>
                </c:pt>
                <c:pt idx="44">
                  <c:v>1214286993.5700002</c:v>
                </c:pt>
                <c:pt idx="45">
                  <c:v>14541647.270000003</c:v>
                </c:pt>
                <c:pt idx="46">
                  <c:v>72890237.580000013</c:v>
                </c:pt>
                <c:pt idx="47">
                  <c:v>372714817.27999997</c:v>
                </c:pt>
                <c:pt idx="48">
                  <c:v>109471344.41999988</c:v>
                </c:pt>
                <c:pt idx="49">
                  <c:v>574148809.83000028</c:v>
                </c:pt>
                <c:pt idx="50">
                  <c:v>1634246741.1999993</c:v>
                </c:pt>
                <c:pt idx="51">
                  <c:v>164120762.22999996</c:v>
                </c:pt>
                <c:pt idx="52">
                  <c:v>58708027.959999964</c:v>
                </c:pt>
                <c:pt idx="53">
                  <c:v>1031866.2899999998</c:v>
                </c:pt>
                <c:pt idx="54">
                  <c:v>637507984.65999973</c:v>
                </c:pt>
                <c:pt idx="55">
                  <c:v>444535571.80000007</c:v>
                </c:pt>
                <c:pt idx="56">
                  <c:v>189802504.09</c:v>
                </c:pt>
                <c:pt idx="57">
                  <c:v>596594891.37000132</c:v>
                </c:pt>
                <c:pt idx="58">
                  <c:v>49002976.250000007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172708814.74000001</c:v>
                </c:pt>
                <c:pt idx="1">
                  <c:v>49880105</c:v>
                </c:pt>
                <c:pt idx="2">
                  <c:v>5545515.9100000001</c:v>
                </c:pt>
                <c:pt idx="3">
                  <c:v>264663452.71000001</c:v>
                </c:pt>
                <c:pt idx="4">
                  <c:v>106685091.63999996</c:v>
                </c:pt>
                <c:pt idx="5">
                  <c:v>1280475141.3200009</c:v>
                </c:pt>
                <c:pt idx="6">
                  <c:v>171570694</c:v>
                </c:pt>
                <c:pt idx="7">
                  <c:v>105687395.00000001</c:v>
                </c:pt>
                <c:pt idx="8">
                  <c:v>37693235.299999982</c:v>
                </c:pt>
                <c:pt idx="9">
                  <c:v>21530880</c:v>
                </c:pt>
                <c:pt idx="10">
                  <c:v>0</c:v>
                </c:pt>
                <c:pt idx="11">
                  <c:v>532974630.49000007</c:v>
                </c:pt>
                <c:pt idx="12">
                  <c:v>294147775.71999991</c:v>
                </c:pt>
                <c:pt idx="13">
                  <c:v>1629685.82</c:v>
                </c:pt>
                <c:pt idx="14">
                  <c:v>46182928</c:v>
                </c:pt>
                <c:pt idx="15">
                  <c:v>50120170</c:v>
                </c:pt>
                <c:pt idx="16">
                  <c:v>550995377.57999969</c:v>
                </c:pt>
                <c:pt idx="17">
                  <c:v>220294159.87999997</c:v>
                </c:pt>
                <c:pt idx="18">
                  <c:v>134267155</c:v>
                </c:pt>
                <c:pt idx="19">
                  <c:v>89117371.809999958</c:v>
                </c:pt>
                <c:pt idx="20">
                  <c:v>235865819.31999999</c:v>
                </c:pt>
                <c:pt idx="21">
                  <c:v>279638724.73999983</c:v>
                </c:pt>
                <c:pt idx="22">
                  <c:v>134814735.46000001</c:v>
                </c:pt>
                <c:pt idx="23">
                  <c:v>0</c:v>
                </c:pt>
                <c:pt idx="24">
                  <c:v>182725614.5</c:v>
                </c:pt>
                <c:pt idx="25">
                  <c:v>317354417.31999964</c:v>
                </c:pt>
                <c:pt idx="26">
                  <c:v>344016596</c:v>
                </c:pt>
                <c:pt idx="27">
                  <c:v>208698521.02000007</c:v>
                </c:pt>
                <c:pt idx="28">
                  <c:v>192828991</c:v>
                </c:pt>
                <c:pt idx="29">
                  <c:v>259943793</c:v>
                </c:pt>
                <c:pt idx="30">
                  <c:v>41174978</c:v>
                </c:pt>
                <c:pt idx="31">
                  <c:v>74535003.669999987</c:v>
                </c:pt>
                <c:pt idx="32">
                  <c:v>51047188.220000021</c:v>
                </c:pt>
                <c:pt idx="33">
                  <c:v>14181470.989999998</c:v>
                </c:pt>
                <c:pt idx="34">
                  <c:v>194525645.50999996</c:v>
                </c:pt>
                <c:pt idx="35">
                  <c:v>112490143</c:v>
                </c:pt>
                <c:pt idx="36">
                  <c:v>787929212.2099998</c:v>
                </c:pt>
                <c:pt idx="37">
                  <c:v>303974270.16000009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461062483.29999959</c:v>
                </c:pt>
                <c:pt idx="41">
                  <c:v>204370931.01999992</c:v>
                </c:pt>
                <c:pt idx="42">
                  <c:v>154961141.86999992</c:v>
                </c:pt>
                <c:pt idx="43">
                  <c:v>0</c:v>
                </c:pt>
                <c:pt idx="44">
                  <c:v>399073062.85000056</c:v>
                </c:pt>
                <c:pt idx="45">
                  <c:v>143467898</c:v>
                </c:pt>
                <c:pt idx="46">
                  <c:v>35779654.800000012</c:v>
                </c:pt>
                <c:pt idx="47">
                  <c:v>151709580.24999997</c:v>
                </c:pt>
                <c:pt idx="48">
                  <c:v>48825351.079999991</c:v>
                </c:pt>
                <c:pt idx="49">
                  <c:v>260693118.99000001</c:v>
                </c:pt>
                <c:pt idx="50">
                  <c:v>806733904.6899997</c:v>
                </c:pt>
                <c:pt idx="51">
                  <c:v>80520371</c:v>
                </c:pt>
                <c:pt idx="52">
                  <c:v>49129499.350000001</c:v>
                </c:pt>
                <c:pt idx="53">
                  <c:v>1750003.12</c:v>
                </c:pt>
                <c:pt idx="54">
                  <c:v>171262880.9900001</c:v>
                </c:pt>
                <c:pt idx="55">
                  <c:v>326137050</c:v>
                </c:pt>
                <c:pt idx="56">
                  <c:v>96589976.659999996</c:v>
                </c:pt>
                <c:pt idx="57">
                  <c:v>245160120.64999998</c:v>
                </c:pt>
                <c:pt idx="58">
                  <c:v>21098716.149999999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760560"/>
        <c:axId val="410043136"/>
        <c:axId val="0"/>
      </c:bar3DChart>
      <c:catAx>
        <c:axId val="190760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10043136"/>
        <c:crosses val="autoZero"/>
        <c:auto val="1"/>
        <c:lblAlgn val="ctr"/>
        <c:lblOffset val="100"/>
        <c:noMultiLvlLbl val="0"/>
      </c:catAx>
      <c:valAx>
        <c:axId val="410043136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190760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421825007109462"/>
          <c:y val="0.9057117656878686"/>
          <c:w val="0.14567663331987282"/>
          <c:h val="5.488580662977946E-2"/>
        </c:manualLayout>
      </c:layout>
      <c:overlay val="0"/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view="pageLayout" topLeftCell="A11" zoomScaleNormal="75" workbookViewId="0">
      <selection activeCell="B24" sqref="B24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21234</v>
      </c>
      <c r="E3" s="121">
        <v>60916089.030000009</v>
      </c>
      <c r="F3" s="120">
        <v>927351</v>
      </c>
      <c r="G3" s="121">
        <v>9273529512.3699532</v>
      </c>
    </row>
    <row r="4" spans="1:10" x14ac:dyDescent="0.3">
      <c r="A4" s="207"/>
      <c r="B4" s="215"/>
      <c r="C4" s="197" t="s">
        <v>4</v>
      </c>
      <c r="D4" s="175">
        <v>3</v>
      </c>
      <c r="E4" s="176">
        <v>771800.45</v>
      </c>
      <c r="F4" s="175">
        <v>833</v>
      </c>
      <c r="G4" s="176">
        <v>794642109.12000072</v>
      </c>
    </row>
    <row r="5" spans="1:10" x14ac:dyDescent="0.3">
      <c r="A5" s="207"/>
      <c r="B5" s="216"/>
      <c r="C5" s="177" t="s">
        <v>71</v>
      </c>
      <c r="D5" s="178">
        <f>SUM(D3:D4)</f>
        <v>21237</v>
      </c>
      <c r="E5" s="179">
        <f>SUM(E3:E4)</f>
        <v>61687889.480000012</v>
      </c>
      <c r="F5" s="178">
        <f>SUM(F3:F4)</f>
        <v>928184</v>
      </c>
      <c r="G5" s="179">
        <f>SUM(G3:G4)</f>
        <v>10068171621.489954</v>
      </c>
    </row>
    <row r="6" spans="1:10" x14ac:dyDescent="0.3">
      <c r="A6" s="207"/>
      <c r="B6" s="217" t="s">
        <v>72</v>
      </c>
      <c r="C6" s="180" t="s">
        <v>4</v>
      </c>
      <c r="D6" s="175">
        <v>27</v>
      </c>
      <c r="E6" s="176">
        <v>20491608.439999942</v>
      </c>
      <c r="F6" s="175">
        <v>13336</v>
      </c>
      <c r="G6" s="176">
        <v>13854252128.010061</v>
      </c>
    </row>
    <row r="7" spans="1:10" x14ac:dyDescent="0.3">
      <c r="A7" s="207"/>
      <c r="B7" s="218"/>
      <c r="C7" s="181" t="s">
        <v>71</v>
      </c>
      <c r="D7" s="178">
        <f>SUM(D6)</f>
        <v>27</v>
      </c>
      <c r="E7" s="179">
        <f>SUM(E6)</f>
        <v>20491608.439999942</v>
      </c>
      <c r="F7" s="178">
        <f>SUM(F6)</f>
        <v>13336</v>
      </c>
      <c r="G7" s="179">
        <f>SUM(G6)</f>
        <v>13854252128.010061</v>
      </c>
    </row>
    <row r="8" spans="1:10" x14ac:dyDescent="0.3">
      <c r="A8" s="207"/>
      <c r="B8" s="202"/>
      <c r="C8" s="182" t="s">
        <v>73</v>
      </c>
      <c r="D8" s="183">
        <f>SUM(D4,D6)</f>
        <v>30</v>
      </c>
      <c r="E8" s="184">
        <f>SUM(E4,E6)</f>
        <v>21263408.889999941</v>
      </c>
      <c r="F8" s="183">
        <f>SUM(F4,F6)</f>
        <v>14169</v>
      </c>
      <c r="G8" s="184">
        <f>SUM(G4,G6)</f>
        <v>14648894237.130062</v>
      </c>
    </row>
    <row r="9" spans="1:10" x14ac:dyDescent="0.3">
      <c r="A9" s="207"/>
      <c r="B9" s="213" t="s">
        <v>71</v>
      </c>
      <c r="C9" s="213"/>
      <c r="D9" s="186">
        <f>SUM(D3,D8)</f>
        <v>21264</v>
      </c>
      <c r="E9" s="185">
        <f>SUM(E3,E8)</f>
        <v>82179497.919999957</v>
      </c>
      <c r="F9" s="186">
        <f>SUM(F3,F8)</f>
        <v>941520</v>
      </c>
      <c r="G9" s="187">
        <f>SUM(G3,G8)</f>
        <v>23922423749.500015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5722</v>
      </c>
      <c r="E10" s="190">
        <v>68999096.25</v>
      </c>
      <c r="F10" s="191">
        <v>339523</v>
      </c>
      <c r="G10" s="192">
        <v>5189154288.9800072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8</v>
      </c>
      <c r="E11" s="190">
        <v>7282807.0600000005</v>
      </c>
      <c r="F11" s="191">
        <v>361</v>
      </c>
      <c r="G11" s="192">
        <v>472363105.29000032</v>
      </c>
    </row>
    <row r="12" spans="1:10" x14ac:dyDescent="0.3">
      <c r="A12" s="207"/>
      <c r="B12" s="210"/>
      <c r="C12" s="177" t="s">
        <v>71</v>
      </c>
      <c r="D12" s="178">
        <f>SUM(D10:D11)</f>
        <v>5730</v>
      </c>
      <c r="E12" s="179">
        <f>SUM(E10:E11)</f>
        <v>76281903.310000002</v>
      </c>
      <c r="F12" s="178">
        <f>SUM(F10:F11)</f>
        <v>339884</v>
      </c>
      <c r="G12" s="179">
        <f>SUM(G10:G11)</f>
        <v>5661517394.2700071</v>
      </c>
    </row>
    <row r="13" spans="1:10" x14ac:dyDescent="0.3">
      <c r="A13" s="207"/>
      <c r="B13" s="211" t="s">
        <v>72</v>
      </c>
      <c r="C13" s="193" t="s">
        <v>4</v>
      </c>
      <c r="D13" s="191">
        <v>40</v>
      </c>
      <c r="E13" s="192">
        <v>8825247.8299999982</v>
      </c>
      <c r="F13" s="191">
        <v>11693</v>
      </c>
      <c r="G13" s="192">
        <v>5892874646.5099945</v>
      </c>
    </row>
    <row r="14" spans="1:10" x14ac:dyDescent="0.3">
      <c r="A14" s="207"/>
      <c r="B14" s="212"/>
      <c r="C14" s="177" t="s">
        <v>71</v>
      </c>
      <c r="D14" s="178">
        <f>SUM(D13)</f>
        <v>40</v>
      </c>
      <c r="E14" s="179">
        <f>SUM(E13)</f>
        <v>8825247.8299999982</v>
      </c>
      <c r="F14" s="178">
        <f>SUM(F13)</f>
        <v>11693</v>
      </c>
      <c r="G14" s="179">
        <f>SUM(G13)</f>
        <v>5892874646.5099945</v>
      </c>
    </row>
    <row r="15" spans="1:10" x14ac:dyDescent="0.3">
      <c r="A15" s="207"/>
      <c r="B15" s="203"/>
      <c r="C15" s="194" t="s">
        <v>73</v>
      </c>
      <c r="D15" s="183">
        <f>SUM(D11,D13)</f>
        <v>48</v>
      </c>
      <c r="E15" s="184">
        <f>SUM(E11,E13)</f>
        <v>16108054.889999999</v>
      </c>
      <c r="F15" s="183">
        <f>SUM(F11,F13)</f>
        <v>12054</v>
      </c>
      <c r="G15" s="184">
        <f>SUM(G11,G13)</f>
        <v>6365237751.7999945</v>
      </c>
    </row>
    <row r="16" spans="1:10" x14ac:dyDescent="0.3">
      <c r="A16" s="207"/>
      <c r="B16" s="213" t="s">
        <v>71</v>
      </c>
      <c r="C16" s="213"/>
      <c r="D16" s="186">
        <f>SUM(D10,D15)</f>
        <v>5770</v>
      </c>
      <c r="E16" s="185">
        <f>SUM(E10,E15)</f>
        <v>85107151.140000001</v>
      </c>
      <c r="F16" s="186">
        <f>SUM(F10,F15)</f>
        <v>351577</v>
      </c>
      <c r="G16" s="185">
        <f>SUM(G10,G15)</f>
        <v>11554392040.780003</v>
      </c>
    </row>
    <row r="17" spans="1:7" ht="25.2" customHeight="1" x14ac:dyDescent="0.3">
      <c r="A17" s="204" t="s">
        <v>75</v>
      </c>
      <c r="B17" s="204"/>
      <c r="C17" s="204"/>
      <c r="D17" s="195">
        <f>D9+D16</f>
        <v>27034</v>
      </c>
      <c r="E17" s="196">
        <f>E9+E16</f>
        <v>167286649.05999994</v>
      </c>
      <c r="F17" s="195">
        <f>F9+F16</f>
        <v>1293097</v>
      </c>
      <c r="G17" s="196">
        <f>G9+G16</f>
        <v>35476815790.280014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178207953.61000001</v>
      </c>
      <c r="E19" s="126" t="s">
        <v>107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FEBRUARY 2017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Layout" zoomScaleNormal="100" workbookViewId="0">
      <selection activeCell="B3" sqref="B3:G61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12669</v>
      </c>
      <c r="C3" s="107">
        <v>464155745.06000018</v>
      </c>
      <c r="D3" s="112">
        <v>3496</v>
      </c>
      <c r="E3" s="113">
        <v>172708814.74000001</v>
      </c>
      <c r="F3" s="100">
        <v>16165</v>
      </c>
      <c r="G3" s="101">
        <v>636864559.80000019</v>
      </c>
    </row>
    <row r="4" spans="1:7" ht="15.6" x14ac:dyDescent="0.3">
      <c r="A4" s="86" t="s">
        <v>6</v>
      </c>
      <c r="B4" s="98">
        <v>889</v>
      </c>
      <c r="C4" s="108">
        <v>27603260.499999985</v>
      </c>
      <c r="D4" s="99">
        <v>1814</v>
      </c>
      <c r="E4" s="114">
        <v>49880105</v>
      </c>
      <c r="F4" s="102">
        <v>2703</v>
      </c>
      <c r="G4" s="103">
        <v>77483365.499999985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13</v>
      </c>
      <c r="E5" s="114">
        <v>5545515.9100000001</v>
      </c>
      <c r="F5" s="102">
        <v>13</v>
      </c>
      <c r="G5" s="103">
        <v>5545515.9100000001</v>
      </c>
    </row>
    <row r="6" spans="1:7" ht="15.6" x14ac:dyDescent="0.3">
      <c r="A6" s="86" t="s">
        <v>7</v>
      </c>
      <c r="B6" s="98">
        <v>15378</v>
      </c>
      <c r="C6" s="108">
        <v>400575532.7900002</v>
      </c>
      <c r="D6" s="99">
        <v>5583</v>
      </c>
      <c r="E6" s="114">
        <v>264663452.71000001</v>
      </c>
      <c r="F6" s="102">
        <v>20961</v>
      </c>
      <c r="G6" s="103">
        <v>665238985.50000024</v>
      </c>
    </row>
    <row r="7" spans="1:7" ht="15.6" x14ac:dyDescent="0.3">
      <c r="A7" s="86" t="s">
        <v>8</v>
      </c>
      <c r="B7" s="98">
        <v>7201</v>
      </c>
      <c r="C7" s="108">
        <v>278137728.28999972</v>
      </c>
      <c r="D7" s="99">
        <v>3578</v>
      </c>
      <c r="E7" s="114">
        <v>106685091.63999996</v>
      </c>
      <c r="F7" s="102">
        <v>10779</v>
      </c>
      <c r="G7" s="103">
        <v>384822819.92999971</v>
      </c>
    </row>
    <row r="8" spans="1:7" ht="15.6" x14ac:dyDescent="0.3">
      <c r="A8" s="86" t="s">
        <v>9</v>
      </c>
      <c r="B8" s="98">
        <v>70994</v>
      </c>
      <c r="C8" s="108">
        <v>1776782869.8599956</v>
      </c>
      <c r="D8" s="99">
        <v>35767</v>
      </c>
      <c r="E8" s="114">
        <v>1280475141.3200009</v>
      </c>
      <c r="F8" s="102">
        <v>106761</v>
      </c>
      <c r="G8" s="103">
        <v>3057258011.1799965</v>
      </c>
    </row>
    <row r="9" spans="1:7" ht="15.6" x14ac:dyDescent="0.3">
      <c r="A9" s="86" t="s">
        <v>10</v>
      </c>
      <c r="B9" s="98">
        <v>14914</v>
      </c>
      <c r="C9" s="108">
        <v>332922159.25999999</v>
      </c>
      <c r="D9" s="99">
        <v>5855</v>
      </c>
      <c r="E9" s="114">
        <v>171570694</v>
      </c>
      <c r="F9" s="102">
        <v>20769</v>
      </c>
      <c r="G9" s="103">
        <v>504492853.25999999</v>
      </c>
    </row>
    <row r="10" spans="1:7" ht="15.6" x14ac:dyDescent="0.3">
      <c r="A10" s="86" t="s">
        <v>11</v>
      </c>
      <c r="B10" s="98">
        <v>12630</v>
      </c>
      <c r="C10" s="108">
        <v>270525480.93999982</v>
      </c>
      <c r="D10" s="99">
        <v>3859</v>
      </c>
      <c r="E10" s="114">
        <v>105687395.00000001</v>
      </c>
      <c r="F10" s="102">
        <v>16489</v>
      </c>
      <c r="G10" s="103">
        <v>376212875.93999982</v>
      </c>
    </row>
    <row r="11" spans="1:7" ht="15.6" x14ac:dyDescent="0.3">
      <c r="A11" s="86" t="s">
        <v>12</v>
      </c>
      <c r="B11" s="98">
        <v>3418</v>
      </c>
      <c r="C11" s="108">
        <v>59067331.950000025</v>
      </c>
      <c r="D11" s="99">
        <v>1737</v>
      </c>
      <c r="E11" s="114">
        <v>37693235.299999982</v>
      </c>
      <c r="F11" s="102">
        <v>5155</v>
      </c>
      <c r="G11" s="103">
        <v>96760567.25</v>
      </c>
    </row>
    <row r="12" spans="1:7" ht="15.6" x14ac:dyDescent="0.3">
      <c r="A12" s="86" t="s">
        <v>13</v>
      </c>
      <c r="B12" s="98">
        <v>2893</v>
      </c>
      <c r="C12" s="108">
        <v>49915946.349999972</v>
      </c>
      <c r="D12" s="99">
        <v>236</v>
      </c>
      <c r="E12" s="114">
        <v>21530880</v>
      </c>
      <c r="F12" s="102">
        <v>3129</v>
      </c>
      <c r="G12" s="103">
        <v>71446826.349999964</v>
      </c>
    </row>
    <row r="13" spans="1:7" ht="15.6" x14ac:dyDescent="0.3">
      <c r="A13" s="96" t="s">
        <v>14</v>
      </c>
      <c r="B13" s="98">
        <v>35</v>
      </c>
      <c r="C13" s="108">
        <v>361020</v>
      </c>
      <c r="D13" s="99">
        <v>0</v>
      </c>
      <c r="E13" s="114">
        <v>0</v>
      </c>
      <c r="F13" s="102">
        <v>35</v>
      </c>
      <c r="G13" s="103">
        <v>361020</v>
      </c>
    </row>
    <row r="14" spans="1:7" ht="15.6" x14ac:dyDescent="0.3">
      <c r="A14" s="86" t="s">
        <v>15</v>
      </c>
      <c r="B14" s="98">
        <v>56937</v>
      </c>
      <c r="C14" s="108">
        <v>1526554807.1799965</v>
      </c>
      <c r="D14" s="99">
        <v>14145</v>
      </c>
      <c r="E14" s="114">
        <v>532974630.49000007</v>
      </c>
      <c r="F14" s="102">
        <v>71082</v>
      </c>
      <c r="G14" s="103">
        <v>2059529437.6699965</v>
      </c>
    </row>
    <row r="15" spans="1:7" ht="15.6" x14ac:dyDescent="0.3">
      <c r="A15" s="86" t="s">
        <v>16</v>
      </c>
      <c r="B15" s="98">
        <v>21527</v>
      </c>
      <c r="C15" s="108">
        <v>655919809.79000092</v>
      </c>
      <c r="D15" s="99">
        <v>7359</v>
      </c>
      <c r="E15" s="114">
        <v>294147775.71999991</v>
      </c>
      <c r="F15" s="102">
        <v>28886</v>
      </c>
      <c r="G15" s="103">
        <v>950067585.51000082</v>
      </c>
    </row>
    <row r="16" spans="1:7" ht="15.6" x14ac:dyDescent="0.3">
      <c r="A16" s="86" t="s">
        <v>17</v>
      </c>
      <c r="B16" s="98">
        <v>133</v>
      </c>
      <c r="C16" s="108">
        <v>1257227.83</v>
      </c>
      <c r="D16" s="99">
        <v>17</v>
      </c>
      <c r="E16" s="114">
        <v>1629685.82</v>
      </c>
      <c r="F16" s="102">
        <v>150</v>
      </c>
      <c r="G16" s="103">
        <v>2886913.6500000004</v>
      </c>
    </row>
    <row r="17" spans="1:7" ht="15.6" x14ac:dyDescent="0.3">
      <c r="A17" s="86" t="s">
        <v>18</v>
      </c>
      <c r="B17" s="98">
        <v>3103</v>
      </c>
      <c r="C17" s="108">
        <v>74034642.459999993</v>
      </c>
      <c r="D17" s="99">
        <v>1043</v>
      </c>
      <c r="E17" s="114">
        <v>46182928</v>
      </c>
      <c r="F17" s="102">
        <v>4146</v>
      </c>
      <c r="G17" s="103">
        <v>120217570.45999999</v>
      </c>
    </row>
    <row r="18" spans="1:7" ht="15.6" x14ac:dyDescent="0.3">
      <c r="A18" s="86" t="s">
        <v>19</v>
      </c>
      <c r="B18" s="98">
        <v>3987</v>
      </c>
      <c r="C18" s="108">
        <v>91955917.539999992</v>
      </c>
      <c r="D18" s="99">
        <v>1820</v>
      </c>
      <c r="E18" s="114">
        <v>50120170</v>
      </c>
      <c r="F18" s="102">
        <v>5807</v>
      </c>
      <c r="G18" s="103">
        <v>142076087.53999999</v>
      </c>
    </row>
    <row r="19" spans="1:7" ht="15.6" x14ac:dyDescent="0.3">
      <c r="A19" s="86" t="s">
        <v>20</v>
      </c>
      <c r="B19" s="98">
        <v>45408</v>
      </c>
      <c r="C19" s="108">
        <v>1080017393.4499989</v>
      </c>
      <c r="D19" s="99">
        <v>16516</v>
      </c>
      <c r="E19" s="114">
        <v>550995377.57999969</v>
      </c>
      <c r="F19" s="102">
        <v>61924</v>
      </c>
      <c r="G19" s="103">
        <v>1631012771.0299985</v>
      </c>
    </row>
    <row r="20" spans="1:7" ht="15.6" x14ac:dyDescent="0.3">
      <c r="A20" s="86" t="s">
        <v>21</v>
      </c>
      <c r="B20" s="98">
        <v>20401</v>
      </c>
      <c r="C20" s="108">
        <v>582150361.01000047</v>
      </c>
      <c r="D20" s="99">
        <v>6262</v>
      </c>
      <c r="E20" s="114">
        <v>220294159.87999997</v>
      </c>
      <c r="F20" s="102">
        <v>26663</v>
      </c>
      <c r="G20" s="103">
        <v>802444520.89000046</v>
      </c>
    </row>
    <row r="21" spans="1:7" ht="15.6" x14ac:dyDescent="0.3">
      <c r="A21" s="86" t="s">
        <v>22</v>
      </c>
      <c r="B21" s="98">
        <v>12579</v>
      </c>
      <c r="C21" s="108">
        <v>350967704.76999938</v>
      </c>
      <c r="D21" s="99">
        <v>4223</v>
      </c>
      <c r="E21" s="114">
        <v>134267155</v>
      </c>
      <c r="F21" s="102">
        <v>16802</v>
      </c>
      <c r="G21" s="103">
        <v>485234859.76999938</v>
      </c>
    </row>
    <row r="22" spans="1:7" ht="15.6" x14ac:dyDescent="0.3">
      <c r="A22" s="86" t="s">
        <v>23</v>
      </c>
      <c r="B22" s="98">
        <v>9950</v>
      </c>
      <c r="C22" s="108">
        <v>332393101.61999941</v>
      </c>
      <c r="D22" s="99">
        <v>2157</v>
      </c>
      <c r="E22" s="114">
        <v>89117371.809999958</v>
      </c>
      <c r="F22" s="102">
        <v>12107</v>
      </c>
      <c r="G22" s="103">
        <v>421510473.42999935</v>
      </c>
    </row>
    <row r="23" spans="1:7" ht="15.6" x14ac:dyDescent="0.3">
      <c r="A23" s="86" t="s">
        <v>24</v>
      </c>
      <c r="B23" s="98">
        <v>11263</v>
      </c>
      <c r="C23" s="108">
        <v>384487709.84999985</v>
      </c>
      <c r="D23" s="99">
        <v>6749</v>
      </c>
      <c r="E23" s="114">
        <v>235865819.31999999</v>
      </c>
      <c r="F23" s="102">
        <v>18012</v>
      </c>
      <c r="G23" s="103">
        <v>620353529.16999984</v>
      </c>
    </row>
    <row r="24" spans="1:7" ht="15.6" x14ac:dyDescent="0.3">
      <c r="A24" s="86" t="s">
        <v>25</v>
      </c>
      <c r="B24" s="98">
        <v>11559</v>
      </c>
      <c r="C24" s="108">
        <v>417404606.39999992</v>
      </c>
      <c r="D24" s="99">
        <v>6084</v>
      </c>
      <c r="E24" s="114">
        <v>279638724.73999983</v>
      </c>
      <c r="F24" s="102">
        <v>17643</v>
      </c>
      <c r="G24" s="103">
        <v>697043331.13999975</v>
      </c>
    </row>
    <row r="25" spans="1:7" ht="15.6" x14ac:dyDescent="0.3">
      <c r="A25" s="86" t="s">
        <v>26</v>
      </c>
      <c r="B25" s="98">
        <v>3488</v>
      </c>
      <c r="C25" s="108">
        <v>112954263.14000009</v>
      </c>
      <c r="D25" s="99">
        <v>7311</v>
      </c>
      <c r="E25" s="114">
        <v>134814735.46000001</v>
      </c>
      <c r="F25" s="102">
        <v>10799</v>
      </c>
      <c r="G25" s="103">
        <v>247768998.60000008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19249</v>
      </c>
      <c r="C27" s="108">
        <v>423960726.53000033</v>
      </c>
      <c r="D27" s="99">
        <v>6176</v>
      </c>
      <c r="E27" s="114">
        <v>182725614.5</v>
      </c>
      <c r="F27" s="102">
        <v>25425</v>
      </c>
      <c r="G27" s="103">
        <v>606686341.03000033</v>
      </c>
    </row>
    <row r="28" spans="1:7" ht="15.6" x14ac:dyDescent="0.3">
      <c r="A28" s="86" t="s">
        <v>29</v>
      </c>
      <c r="B28" s="98">
        <v>36637</v>
      </c>
      <c r="C28" s="108">
        <v>634901486.63000238</v>
      </c>
      <c r="D28" s="99">
        <v>14563</v>
      </c>
      <c r="E28" s="114">
        <v>317354417.31999964</v>
      </c>
      <c r="F28" s="102">
        <v>51200</v>
      </c>
      <c r="G28" s="103">
        <v>952255903.95000196</v>
      </c>
    </row>
    <row r="29" spans="1:7" ht="15.6" x14ac:dyDescent="0.3">
      <c r="A29" s="86" t="s">
        <v>30</v>
      </c>
      <c r="B29" s="98">
        <v>35424</v>
      </c>
      <c r="C29" s="108">
        <v>868060888.01000047</v>
      </c>
      <c r="D29" s="99">
        <v>12428</v>
      </c>
      <c r="E29" s="114">
        <v>344016596</v>
      </c>
      <c r="F29" s="102">
        <v>47852</v>
      </c>
      <c r="G29" s="103">
        <v>1212077484.0100005</v>
      </c>
    </row>
    <row r="30" spans="1:7" ht="15.6" x14ac:dyDescent="0.3">
      <c r="A30" s="86" t="s">
        <v>31</v>
      </c>
      <c r="B30" s="98">
        <v>31010</v>
      </c>
      <c r="C30" s="108">
        <v>544137872.20000041</v>
      </c>
      <c r="D30" s="99">
        <v>6213</v>
      </c>
      <c r="E30" s="114">
        <v>208698521.02000007</v>
      </c>
      <c r="F30" s="102">
        <v>37223</v>
      </c>
      <c r="G30" s="103">
        <v>752836393.22000051</v>
      </c>
    </row>
    <row r="31" spans="1:7" ht="15.6" x14ac:dyDescent="0.3">
      <c r="A31" s="86" t="s">
        <v>32</v>
      </c>
      <c r="B31" s="98">
        <v>5729</v>
      </c>
      <c r="C31" s="108">
        <v>298472245.93999982</v>
      </c>
      <c r="D31" s="99">
        <v>5700</v>
      </c>
      <c r="E31" s="114">
        <v>192828991</v>
      </c>
      <c r="F31" s="102">
        <v>11429</v>
      </c>
      <c r="G31" s="103">
        <v>491301236.93999982</v>
      </c>
    </row>
    <row r="32" spans="1:7" ht="15.6" x14ac:dyDescent="0.3">
      <c r="A32" s="86" t="s">
        <v>33</v>
      </c>
      <c r="B32" s="98">
        <v>21256</v>
      </c>
      <c r="C32" s="108">
        <v>603054901.16000092</v>
      </c>
      <c r="D32" s="99">
        <v>7683</v>
      </c>
      <c r="E32" s="114">
        <v>259943793</v>
      </c>
      <c r="F32" s="102">
        <v>28939</v>
      </c>
      <c r="G32" s="103">
        <v>862998694.16000092</v>
      </c>
    </row>
    <row r="33" spans="1:7" ht="15.6" x14ac:dyDescent="0.3">
      <c r="A33" s="86" t="s">
        <v>34</v>
      </c>
      <c r="B33" s="98">
        <v>2965</v>
      </c>
      <c r="C33" s="108">
        <v>102757915.39000009</v>
      </c>
      <c r="D33" s="99">
        <v>1063</v>
      </c>
      <c r="E33" s="114">
        <v>41174978</v>
      </c>
      <c r="F33" s="102">
        <v>4028</v>
      </c>
      <c r="G33" s="103">
        <v>143932893.3900001</v>
      </c>
    </row>
    <row r="34" spans="1:7" ht="15.6" x14ac:dyDescent="0.3">
      <c r="A34" s="86" t="s">
        <v>35</v>
      </c>
      <c r="B34" s="98">
        <v>7242</v>
      </c>
      <c r="C34" s="108">
        <v>216888131.79999992</v>
      </c>
      <c r="D34" s="99">
        <v>1829</v>
      </c>
      <c r="E34" s="114">
        <v>74535003.669999987</v>
      </c>
      <c r="F34" s="102">
        <v>9071</v>
      </c>
      <c r="G34" s="103">
        <v>291423135.46999991</v>
      </c>
    </row>
    <row r="35" spans="1:7" ht="15.6" x14ac:dyDescent="0.3">
      <c r="A35" s="86" t="s">
        <v>36</v>
      </c>
      <c r="B35" s="98">
        <v>4861</v>
      </c>
      <c r="C35" s="108">
        <v>135218958.18999997</v>
      </c>
      <c r="D35" s="99">
        <v>1123</v>
      </c>
      <c r="E35" s="114">
        <v>51047188.220000021</v>
      </c>
      <c r="F35" s="102">
        <v>5984</v>
      </c>
      <c r="G35" s="103">
        <v>186266146.41</v>
      </c>
    </row>
    <row r="36" spans="1:7" ht="15.6" x14ac:dyDescent="0.3">
      <c r="A36" s="86" t="s">
        <v>37</v>
      </c>
      <c r="B36" s="98">
        <v>7136</v>
      </c>
      <c r="C36" s="108">
        <v>140526054.45999992</v>
      </c>
      <c r="D36" s="99">
        <v>432</v>
      </c>
      <c r="E36" s="114">
        <v>14181470.989999998</v>
      </c>
      <c r="F36" s="102">
        <v>7568</v>
      </c>
      <c r="G36" s="103">
        <v>154707525.44999993</v>
      </c>
    </row>
    <row r="37" spans="1:7" ht="15.6" x14ac:dyDescent="0.3">
      <c r="A37" s="86" t="s">
        <v>38</v>
      </c>
      <c r="B37" s="98">
        <v>29234</v>
      </c>
      <c r="C37" s="108">
        <v>655364765.70000005</v>
      </c>
      <c r="D37" s="99">
        <v>5261</v>
      </c>
      <c r="E37" s="114">
        <v>194525645.50999996</v>
      </c>
      <c r="F37" s="102">
        <v>34495</v>
      </c>
      <c r="G37" s="103">
        <v>849890411.21000004</v>
      </c>
    </row>
    <row r="38" spans="1:7" ht="15.6" x14ac:dyDescent="0.3">
      <c r="A38" s="86" t="s">
        <v>39</v>
      </c>
      <c r="B38" s="98">
        <v>3530</v>
      </c>
      <c r="C38" s="108">
        <v>121666705.99000002</v>
      </c>
      <c r="D38" s="99">
        <v>3494</v>
      </c>
      <c r="E38" s="114">
        <v>112490143</v>
      </c>
      <c r="F38" s="102">
        <v>7024</v>
      </c>
      <c r="G38" s="103">
        <v>234156848.99000001</v>
      </c>
    </row>
    <row r="39" spans="1:7" ht="15.6" x14ac:dyDescent="0.3">
      <c r="A39" s="86" t="s">
        <v>40</v>
      </c>
      <c r="B39" s="98">
        <v>51621</v>
      </c>
      <c r="C39" s="108">
        <v>1252337494.380003</v>
      </c>
      <c r="D39" s="99">
        <v>24286</v>
      </c>
      <c r="E39" s="114">
        <v>787929212.2099998</v>
      </c>
      <c r="F39" s="102">
        <v>75907</v>
      </c>
      <c r="G39" s="103">
        <v>2040266706.5900028</v>
      </c>
    </row>
    <row r="40" spans="1:7" ht="15.6" x14ac:dyDescent="0.3">
      <c r="A40" s="86" t="s">
        <v>41</v>
      </c>
      <c r="B40" s="98">
        <v>34474</v>
      </c>
      <c r="C40" s="108">
        <v>723070808.13999987</v>
      </c>
      <c r="D40" s="99">
        <v>11458</v>
      </c>
      <c r="E40" s="114">
        <v>303974270.16000009</v>
      </c>
      <c r="F40" s="102">
        <v>45932</v>
      </c>
      <c r="G40" s="103">
        <v>1027045078.3</v>
      </c>
    </row>
    <row r="41" spans="1:7" ht="15.6" x14ac:dyDescent="0.3">
      <c r="A41" s="86" t="s">
        <v>42</v>
      </c>
      <c r="B41" s="98">
        <v>3672</v>
      </c>
      <c r="C41" s="108">
        <v>87150280.74999997</v>
      </c>
      <c r="D41" s="99">
        <v>399</v>
      </c>
      <c r="E41" s="114">
        <v>22387294.269999996</v>
      </c>
      <c r="F41" s="102">
        <v>4071</v>
      </c>
      <c r="G41" s="103">
        <v>109537575.01999997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41808</v>
      </c>
      <c r="C43" s="108">
        <v>1050011550.4999986</v>
      </c>
      <c r="D43" s="99">
        <v>16849</v>
      </c>
      <c r="E43" s="114">
        <v>461062483.29999959</v>
      </c>
      <c r="F43" s="102">
        <v>58657</v>
      </c>
      <c r="G43" s="103">
        <v>1511074033.7999983</v>
      </c>
    </row>
    <row r="44" spans="1:7" ht="15.6" x14ac:dyDescent="0.3">
      <c r="A44" s="86" t="s">
        <v>45</v>
      </c>
      <c r="B44" s="98">
        <v>8634</v>
      </c>
      <c r="C44" s="108">
        <v>362195272.86000001</v>
      </c>
      <c r="D44" s="99">
        <v>5556</v>
      </c>
      <c r="E44" s="114">
        <v>204370931.01999992</v>
      </c>
      <c r="F44" s="102">
        <v>14190</v>
      </c>
      <c r="G44" s="103">
        <v>566566203.87999988</v>
      </c>
    </row>
    <row r="45" spans="1:7" ht="15.6" x14ac:dyDescent="0.3">
      <c r="A45" s="86" t="s">
        <v>46</v>
      </c>
      <c r="B45" s="98">
        <v>14421</v>
      </c>
      <c r="C45" s="108">
        <v>298709413.84000033</v>
      </c>
      <c r="D45" s="99">
        <v>5894</v>
      </c>
      <c r="E45" s="114">
        <v>154961141.86999992</v>
      </c>
      <c r="F45" s="102">
        <v>20315</v>
      </c>
      <c r="G45" s="103">
        <v>453670555.71000028</v>
      </c>
    </row>
    <row r="46" spans="1:7" ht="15.6" x14ac:dyDescent="0.3">
      <c r="A46" s="86" t="s">
        <v>47</v>
      </c>
      <c r="B46" s="98">
        <v>13</v>
      </c>
      <c r="C46" s="108">
        <v>144761.19</v>
      </c>
      <c r="D46" s="99">
        <v>0</v>
      </c>
      <c r="E46" s="114">
        <v>0</v>
      </c>
      <c r="F46" s="102">
        <v>13</v>
      </c>
      <c r="G46" s="103">
        <v>144761.19</v>
      </c>
    </row>
    <row r="47" spans="1:7" ht="15.6" x14ac:dyDescent="0.3">
      <c r="A47" s="86" t="s">
        <v>48</v>
      </c>
      <c r="B47" s="98">
        <v>51501</v>
      </c>
      <c r="C47" s="108">
        <v>1214286993.5700002</v>
      </c>
      <c r="D47" s="99">
        <v>14133</v>
      </c>
      <c r="E47" s="114">
        <v>399073062.85000056</v>
      </c>
      <c r="F47" s="102">
        <v>65634</v>
      </c>
      <c r="G47" s="103">
        <v>1613360056.4200008</v>
      </c>
    </row>
    <row r="48" spans="1:7" ht="15.6" x14ac:dyDescent="0.3">
      <c r="A48" s="86" t="s">
        <v>49</v>
      </c>
      <c r="B48" s="98">
        <v>981</v>
      </c>
      <c r="C48" s="108">
        <v>14541647.270000003</v>
      </c>
      <c r="D48" s="99">
        <v>4147</v>
      </c>
      <c r="E48" s="114">
        <v>143467898</v>
      </c>
      <c r="F48" s="102">
        <v>5128</v>
      </c>
      <c r="G48" s="103">
        <v>158009545.27000001</v>
      </c>
    </row>
    <row r="49" spans="1:7" ht="15.6" x14ac:dyDescent="0.3">
      <c r="A49" s="86" t="s">
        <v>50</v>
      </c>
      <c r="B49" s="98">
        <v>2875</v>
      </c>
      <c r="C49" s="108">
        <v>72890237.580000013</v>
      </c>
      <c r="D49" s="99">
        <v>1345</v>
      </c>
      <c r="E49" s="114">
        <v>35779654.800000012</v>
      </c>
      <c r="F49" s="102">
        <v>4220</v>
      </c>
      <c r="G49" s="103">
        <v>108669892.38000003</v>
      </c>
    </row>
    <row r="50" spans="1:7" ht="15.6" x14ac:dyDescent="0.3">
      <c r="A50" s="86" t="s">
        <v>51</v>
      </c>
      <c r="B50" s="98">
        <v>12585</v>
      </c>
      <c r="C50" s="108">
        <v>372714817.27999997</v>
      </c>
      <c r="D50" s="99">
        <v>4116</v>
      </c>
      <c r="E50" s="114">
        <v>151709580.24999997</v>
      </c>
      <c r="F50" s="102">
        <v>16701</v>
      </c>
      <c r="G50" s="103">
        <v>524424397.52999997</v>
      </c>
    </row>
    <row r="51" spans="1:7" ht="15.6" x14ac:dyDescent="0.3">
      <c r="A51" s="86" t="s">
        <v>52</v>
      </c>
      <c r="B51" s="98">
        <v>4535</v>
      </c>
      <c r="C51" s="108">
        <v>109471344.41999988</v>
      </c>
      <c r="D51" s="99">
        <v>993</v>
      </c>
      <c r="E51" s="114">
        <v>48825351.079999991</v>
      </c>
      <c r="F51" s="102">
        <v>5528</v>
      </c>
      <c r="G51" s="103">
        <v>158296695.49999988</v>
      </c>
    </row>
    <row r="52" spans="1:7" ht="15.6" x14ac:dyDescent="0.3">
      <c r="A52" s="86" t="s">
        <v>53</v>
      </c>
      <c r="B52" s="98">
        <v>17446</v>
      </c>
      <c r="C52" s="108">
        <v>574148809.83000028</v>
      </c>
      <c r="D52" s="99">
        <v>8538</v>
      </c>
      <c r="E52" s="114">
        <v>260693118.99000001</v>
      </c>
      <c r="F52" s="102">
        <v>25984</v>
      </c>
      <c r="G52" s="103">
        <v>834841928.82000029</v>
      </c>
    </row>
    <row r="53" spans="1:7" ht="15.6" x14ac:dyDescent="0.3">
      <c r="A53" s="86" t="s">
        <v>54</v>
      </c>
      <c r="B53" s="98">
        <v>56097</v>
      </c>
      <c r="C53" s="108">
        <v>1634246741.1999993</v>
      </c>
      <c r="D53" s="99">
        <v>18821</v>
      </c>
      <c r="E53" s="114">
        <v>806733904.6899997</v>
      </c>
      <c r="F53" s="102">
        <v>74918</v>
      </c>
      <c r="G53" s="103">
        <v>2440980645.8899989</v>
      </c>
    </row>
    <row r="54" spans="1:7" ht="15.6" x14ac:dyDescent="0.3">
      <c r="A54" s="86" t="s">
        <v>55</v>
      </c>
      <c r="B54" s="98">
        <v>8670</v>
      </c>
      <c r="C54" s="108">
        <v>164120762.22999996</v>
      </c>
      <c r="D54" s="99">
        <v>1767</v>
      </c>
      <c r="E54" s="114">
        <v>80520371</v>
      </c>
      <c r="F54" s="102">
        <v>10437</v>
      </c>
      <c r="G54" s="103">
        <v>244641133.22999996</v>
      </c>
    </row>
    <row r="55" spans="1:7" ht="15.6" x14ac:dyDescent="0.3">
      <c r="A55" s="86" t="s">
        <v>56</v>
      </c>
      <c r="B55" s="98">
        <v>2101</v>
      </c>
      <c r="C55" s="108">
        <v>58708027.959999964</v>
      </c>
      <c r="D55" s="99">
        <v>2477</v>
      </c>
      <c r="E55" s="114">
        <v>49129499.350000001</v>
      </c>
      <c r="F55" s="102">
        <v>4578</v>
      </c>
      <c r="G55" s="103">
        <v>107837527.30999997</v>
      </c>
    </row>
    <row r="56" spans="1:7" ht="15.6" x14ac:dyDescent="0.3">
      <c r="A56" s="86" t="s">
        <v>57</v>
      </c>
      <c r="B56" s="98">
        <v>96</v>
      </c>
      <c r="C56" s="108">
        <v>1031866.2899999998</v>
      </c>
      <c r="D56" s="99">
        <v>9</v>
      </c>
      <c r="E56" s="114">
        <v>1750003.12</v>
      </c>
      <c r="F56" s="102">
        <v>105</v>
      </c>
      <c r="G56" s="103">
        <v>2781869.41</v>
      </c>
    </row>
    <row r="57" spans="1:7" ht="15.6" x14ac:dyDescent="0.3">
      <c r="A57" s="86" t="s">
        <v>58</v>
      </c>
      <c r="B57" s="98">
        <v>27680</v>
      </c>
      <c r="C57" s="108">
        <v>637507984.65999973</v>
      </c>
      <c r="D57" s="99">
        <v>5298</v>
      </c>
      <c r="E57" s="114">
        <v>171262880.9900001</v>
      </c>
      <c r="F57" s="102">
        <v>32978</v>
      </c>
      <c r="G57" s="103">
        <v>808770865.64999986</v>
      </c>
    </row>
    <row r="58" spans="1:7" ht="15.6" x14ac:dyDescent="0.3">
      <c r="A58" s="86" t="s">
        <v>59</v>
      </c>
      <c r="B58" s="98">
        <v>20972</v>
      </c>
      <c r="C58" s="108">
        <v>444535571.80000007</v>
      </c>
      <c r="D58" s="99">
        <v>12614</v>
      </c>
      <c r="E58" s="114">
        <v>326137050</v>
      </c>
      <c r="F58" s="102">
        <v>33586</v>
      </c>
      <c r="G58" s="103">
        <v>770672621.80000007</v>
      </c>
    </row>
    <row r="59" spans="1:7" ht="15.6" x14ac:dyDescent="0.3">
      <c r="A59" s="86" t="s">
        <v>60</v>
      </c>
      <c r="B59" s="98">
        <v>5253</v>
      </c>
      <c r="C59" s="108">
        <v>189802504.09</v>
      </c>
      <c r="D59" s="99">
        <v>2451</v>
      </c>
      <c r="E59" s="114">
        <v>96589976.659999996</v>
      </c>
      <c r="F59" s="102">
        <v>7704</v>
      </c>
      <c r="G59" s="103">
        <v>286392480.75</v>
      </c>
    </row>
    <row r="60" spans="1:7" ht="15.6" x14ac:dyDescent="0.3">
      <c r="A60" s="86" t="s">
        <v>61</v>
      </c>
      <c r="B60" s="98">
        <v>29148</v>
      </c>
      <c r="C60" s="108">
        <v>596594891.37000132</v>
      </c>
      <c r="D60" s="99">
        <v>8465</v>
      </c>
      <c r="E60" s="114">
        <v>245160120.64999998</v>
      </c>
      <c r="F60" s="102">
        <v>37613</v>
      </c>
      <c r="G60" s="103">
        <v>841755012.02000129</v>
      </c>
    </row>
    <row r="61" spans="1:7" ht="15.6" x14ac:dyDescent="0.3">
      <c r="A61" s="87" t="s">
        <v>62</v>
      </c>
      <c r="B61" s="109">
        <v>1303</v>
      </c>
      <c r="C61" s="110">
        <v>49002976.250000007</v>
      </c>
      <c r="D61" s="115">
        <v>354</v>
      </c>
      <c r="E61" s="116">
        <v>21098716.149999999</v>
      </c>
      <c r="F61" s="111">
        <v>1657</v>
      </c>
      <c r="G61" s="104">
        <v>70101692.400000006</v>
      </c>
    </row>
    <row r="62" spans="1:7" s="14" customFormat="1" ht="15.6" x14ac:dyDescent="0.3">
      <c r="A62" s="68" t="s">
        <v>79</v>
      </c>
      <c r="B62" s="83">
        <f>SUM(B3:B61)</f>
        <v>941520</v>
      </c>
      <c r="C62" s="84">
        <f t="shared" ref="C62:G62" si="0">SUM(C3:C61)</f>
        <v>23922423749.499996</v>
      </c>
      <c r="D62" s="83">
        <f t="shared" si="0"/>
        <v>351577</v>
      </c>
      <c r="E62" s="84">
        <f t="shared" si="0"/>
        <v>11554392040.780001</v>
      </c>
      <c r="F62" s="85">
        <f t="shared" si="0"/>
        <v>1293097</v>
      </c>
      <c r="G62" s="84">
        <f t="shared" si="0"/>
        <v>35476815790.280006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February 2017&amp;R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zoomScale="75" zoomScaleNormal="100" zoomScalePageLayoutView="75" workbookViewId="0">
      <selection activeCell="Q18" sqref="Q18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5"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February 2017&amp;R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topLeftCell="D1" zoomScaleNormal="100" workbookViewId="0">
      <selection activeCell="H199" sqref="H199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12365</v>
      </c>
      <c r="E3" s="153">
        <v>129726510.0500001</v>
      </c>
      <c r="F3" s="37" t="s">
        <v>74</v>
      </c>
      <c r="G3" s="34" t="s">
        <v>3</v>
      </c>
      <c r="H3" s="128">
        <v>1908</v>
      </c>
      <c r="I3" s="129">
        <v>40176684</v>
      </c>
      <c r="J3" s="130">
        <v>1344</v>
      </c>
      <c r="K3" s="131">
        <v>11526021</v>
      </c>
      <c r="L3" s="132">
        <v>3252</v>
      </c>
      <c r="M3" s="133">
        <v>51702705</v>
      </c>
      <c r="N3" s="132">
        <f t="shared" ref="N3:O70" si="0">+L3+D3</f>
        <v>15617</v>
      </c>
      <c r="O3" s="134">
        <f t="shared" si="0"/>
        <v>181429215.0500001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3</v>
      </c>
      <c r="K4" s="137">
        <v>5346717</v>
      </c>
      <c r="L4" s="138">
        <v>5</v>
      </c>
      <c r="M4" s="139">
        <v>12066029</v>
      </c>
      <c r="N4" s="138">
        <f t="shared" si="0"/>
        <v>15</v>
      </c>
      <c r="O4" s="137">
        <f t="shared" si="0"/>
        <v>24185919.299999997</v>
      </c>
    </row>
    <row r="5" spans="1:15" x14ac:dyDescent="0.3">
      <c r="A5" s="45"/>
      <c r="B5" s="38" t="s">
        <v>72</v>
      </c>
      <c r="C5" s="27" t="s">
        <v>4</v>
      </c>
      <c r="D5" s="93">
        <v>294</v>
      </c>
      <c r="E5" s="153">
        <v>322309344.70999992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153</v>
      </c>
      <c r="K5" s="137">
        <v>53134276.740000002</v>
      </c>
      <c r="L5" s="138">
        <v>239</v>
      </c>
      <c r="M5" s="139">
        <v>108940080.74000001</v>
      </c>
      <c r="N5" s="138">
        <f t="shared" si="0"/>
        <v>533</v>
      </c>
      <c r="O5" s="137">
        <f t="shared" si="0"/>
        <v>431249425.44999993</v>
      </c>
    </row>
    <row r="6" spans="1:15" x14ac:dyDescent="0.3">
      <c r="A6" s="46" t="s">
        <v>5</v>
      </c>
      <c r="B6" s="39"/>
      <c r="C6" s="29"/>
      <c r="D6" s="30">
        <v>12669</v>
      </c>
      <c r="E6" s="155">
        <v>464155745.06000006</v>
      </c>
      <c r="F6" s="39"/>
      <c r="G6" s="29"/>
      <c r="H6" s="122">
        <v>1996</v>
      </c>
      <c r="I6" s="123">
        <v>102701800</v>
      </c>
      <c r="J6" s="122">
        <v>1500</v>
      </c>
      <c r="K6" s="89">
        <v>70007014.74000001</v>
      </c>
      <c r="L6" s="42">
        <v>3496</v>
      </c>
      <c r="M6" s="140">
        <v>172708814.74000001</v>
      </c>
      <c r="N6" s="42">
        <f t="shared" si="0"/>
        <v>16165</v>
      </c>
      <c r="O6" s="89">
        <f t="shared" si="0"/>
        <v>636864559.80000007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850</v>
      </c>
      <c r="E7" s="153">
        <v>8695829.9699999988</v>
      </c>
      <c r="F7" s="38" t="s">
        <v>74</v>
      </c>
      <c r="G7" s="27" t="s">
        <v>3</v>
      </c>
      <c r="H7" s="130">
        <v>764</v>
      </c>
      <c r="I7" s="141">
        <v>16192502</v>
      </c>
      <c r="J7" s="130">
        <v>996</v>
      </c>
      <c r="K7" s="142">
        <v>9879835</v>
      </c>
      <c r="L7" s="138">
        <v>1760</v>
      </c>
      <c r="M7" s="139">
        <v>26072337</v>
      </c>
      <c r="N7" s="138">
        <f t="shared" si="0"/>
        <v>2610</v>
      </c>
      <c r="O7" s="137">
        <f t="shared" si="0"/>
        <v>34768166.969999999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37</v>
      </c>
      <c r="E9" s="153">
        <v>18391090.520000007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29</v>
      </c>
      <c r="K9" s="137">
        <v>9818689</v>
      </c>
      <c r="L9" s="138">
        <v>50</v>
      </c>
      <c r="M9" s="139">
        <v>23018339</v>
      </c>
      <c r="N9" s="138">
        <f t="shared" si="0"/>
        <v>87</v>
      </c>
      <c r="O9" s="137">
        <f t="shared" si="0"/>
        <v>41409429.520000011</v>
      </c>
    </row>
    <row r="10" spans="1:15" x14ac:dyDescent="0.3">
      <c r="A10" s="46" t="s">
        <v>6</v>
      </c>
      <c r="B10" s="39"/>
      <c r="C10" s="29"/>
      <c r="D10" s="30">
        <v>889</v>
      </c>
      <c r="E10" s="155">
        <v>27603260.500000007</v>
      </c>
      <c r="F10" s="39"/>
      <c r="G10" s="29"/>
      <c r="H10" s="122">
        <v>785</v>
      </c>
      <c r="I10" s="123">
        <v>28964121</v>
      </c>
      <c r="J10" s="122">
        <v>1029</v>
      </c>
      <c r="K10" s="89">
        <v>20915984</v>
      </c>
      <c r="L10" s="42">
        <v>1814</v>
      </c>
      <c r="M10" s="140">
        <v>49880105</v>
      </c>
      <c r="N10" s="42">
        <f t="shared" si="0"/>
        <v>2703</v>
      </c>
      <c r="O10" s="89">
        <f t="shared" si="0"/>
        <v>77483365.5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11</v>
      </c>
      <c r="I11" s="129">
        <v>233750</v>
      </c>
      <c r="J11" s="130">
        <v>0</v>
      </c>
      <c r="K11" s="142">
        <v>0</v>
      </c>
      <c r="L11" s="169">
        <v>11</v>
      </c>
      <c r="M11" s="170">
        <v>233750</v>
      </c>
      <c r="N11" s="132">
        <f t="shared" ref="N11:N14" si="1">+L11+D11</f>
        <v>11</v>
      </c>
      <c r="O11" s="134">
        <f t="shared" ref="O11:O14" si="2">+M11+E11</f>
        <v>233750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12</v>
      </c>
      <c r="I14" s="173">
        <v>3184731.06</v>
      </c>
      <c r="J14" s="174">
        <v>1</v>
      </c>
      <c r="K14" s="155">
        <v>2360784.85</v>
      </c>
      <c r="L14" s="42">
        <v>13</v>
      </c>
      <c r="M14" s="140">
        <v>5545515.9100000001</v>
      </c>
      <c r="N14" s="42">
        <f t="shared" si="1"/>
        <v>13</v>
      </c>
      <c r="O14" s="89">
        <f t="shared" si="2"/>
        <v>5545515.9100000001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15143</v>
      </c>
      <c r="E15" s="153">
        <v>154461752.84999996</v>
      </c>
      <c r="F15" s="38" t="s">
        <v>74</v>
      </c>
      <c r="G15" s="27" t="s">
        <v>3</v>
      </c>
      <c r="H15" s="130">
        <v>3471</v>
      </c>
      <c r="I15" s="141">
        <v>73496679</v>
      </c>
      <c r="J15" s="130">
        <v>1917</v>
      </c>
      <c r="K15" s="142">
        <v>17192672</v>
      </c>
      <c r="L15" s="138">
        <v>5388</v>
      </c>
      <c r="M15" s="139">
        <v>90689351</v>
      </c>
      <c r="N15" s="138">
        <f t="shared" si="0"/>
        <v>20531</v>
      </c>
      <c r="O15" s="137">
        <f t="shared" si="0"/>
        <v>245151103.84999996</v>
      </c>
    </row>
    <row r="16" spans="1:15" x14ac:dyDescent="0.3">
      <c r="A16" s="45"/>
      <c r="B16" s="38" t="s">
        <v>70</v>
      </c>
      <c r="C16" s="27" t="s">
        <v>4</v>
      </c>
      <c r="D16" s="28">
        <v>3</v>
      </c>
      <c r="E16" s="154">
        <v>2718132.1</v>
      </c>
      <c r="F16" s="38" t="s">
        <v>74</v>
      </c>
      <c r="G16" s="27" t="s">
        <v>4</v>
      </c>
      <c r="H16" s="135">
        <v>3</v>
      </c>
      <c r="I16" s="136">
        <v>6335091.1699999999</v>
      </c>
      <c r="J16" s="135">
        <v>4</v>
      </c>
      <c r="K16" s="137">
        <v>5728256.21</v>
      </c>
      <c r="L16" s="138">
        <v>7</v>
      </c>
      <c r="M16" s="139">
        <v>12063347.379999999</v>
      </c>
      <c r="N16" s="138">
        <f t="shared" si="0"/>
        <v>10</v>
      </c>
      <c r="O16" s="137">
        <f t="shared" si="0"/>
        <v>14781479.479999999</v>
      </c>
    </row>
    <row r="17" spans="1:15" x14ac:dyDescent="0.3">
      <c r="A17" s="45"/>
      <c r="B17" s="38" t="s">
        <v>72</v>
      </c>
      <c r="C17" s="27" t="s">
        <v>4</v>
      </c>
      <c r="D17" s="93">
        <v>232</v>
      </c>
      <c r="E17" s="153">
        <v>243395647.83999977</v>
      </c>
      <c r="F17" s="38" t="s">
        <v>72</v>
      </c>
      <c r="G17" s="27" t="s">
        <v>4</v>
      </c>
      <c r="H17" s="130">
        <v>72</v>
      </c>
      <c r="I17" s="141">
        <v>76625787.340000004</v>
      </c>
      <c r="J17" s="130">
        <v>116</v>
      </c>
      <c r="K17" s="142">
        <v>85284966.98999998</v>
      </c>
      <c r="L17" s="138">
        <v>188</v>
      </c>
      <c r="M17" s="139">
        <v>161910754.32999998</v>
      </c>
      <c r="N17" s="138">
        <f t="shared" si="0"/>
        <v>420</v>
      </c>
      <c r="O17" s="137">
        <f t="shared" si="0"/>
        <v>405306402.16999972</v>
      </c>
    </row>
    <row r="18" spans="1:15" x14ac:dyDescent="0.3">
      <c r="A18" s="46" t="s">
        <v>7</v>
      </c>
      <c r="B18" s="39"/>
      <c r="C18" s="29"/>
      <c r="D18" s="30">
        <v>15378</v>
      </c>
      <c r="E18" s="155">
        <v>400575532.78999972</v>
      </c>
      <c r="F18" s="39"/>
      <c r="G18" s="29"/>
      <c r="H18" s="122">
        <v>3546</v>
      </c>
      <c r="I18" s="123">
        <v>156457557.50999999</v>
      </c>
      <c r="J18" s="122">
        <v>2037</v>
      </c>
      <c r="K18" s="89">
        <v>108205895.19999999</v>
      </c>
      <c r="L18" s="42">
        <v>5583</v>
      </c>
      <c r="M18" s="140">
        <v>264663452.70999998</v>
      </c>
      <c r="N18" s="42">
        <f t="shared" si="0"/>
        <v>20961</v>
      </c>
      <c r="O18" s="89">
        <f t="shared" si="0"/>
        <v>665238985.49999976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6985</v>
      </c>
      <c r="E19" s="153">
        <v>70535104.920000017</v>
      </c>
      <c r="F19" s="38" t="s">
        <v>74</v>
      </c>
      <c r="G19" s="27" t="s">
        <v>3</v>
      </c>
      <c r="H19" s="130">
        <v>1613</v>
      </c>
      <c r="I19" s="141">
        <v>34148756</v>
      </c>
      <c r="J19" s="130">
        <v>1752</v>
      </c>
      <c r="K19" s="142">
        <v>15781678</v>
      </c>
      <c r="L19" s="138">
        <v>3365</v>
      </c>
      <c r="M19" s="139">
        <v>49930434</v>
      </c>
      <c r="N19" s="138">
        <f t="shared" si="0"/>
        <v>10350</v>
      </c>
      <c r="O19" s="137">
        <f t="shared" si="0"/>
        <v>120465538.92000002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15736708.859999998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21068362.059999999</v>
      </c>
    </row>
    <row r="21" spans="1:15" x14ac:dyDescent="0.3">
      <c r="A21" s="45"/>
      <c r="B21" s="38" t="s">
        <v>72</v>
      </c>
      <c r="C21" s="27" t="s">
        <v>4</v>
      </c>
      <c r="D21" s="93">
        <v>204</v>
      </c>
      <c r="E21" s="153">
        <v>191865914.50999996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162</v>
      </c>
      <c r="K21" s="137">
        <v>36144145.599999987</v>
      </c>
      <c r="L21" s="138">
        <v>209</v>
      </c>
      <c r="M21" s="139">
        <v>51423004.439999983</v>
      </c>
      <c r="N21" s="138">
        <f t="shared" si="0"/>
        <v>413</v>
      </c>
      <c r="O21" s="137">
        <f t="shared" si="0"/>
        <v>243288918.94999993</v>
      </c>
    </row>
    <row r="22" spans="1:15" x14ac:dyDescent="0.3">
      <c r="A22" s="46" t="s">
        <v>8</v>
      </c>
      <c r="B22" s="39"/>
      <c r="C22" s="29"/>
      <c r="D22" s="30">
        <v>7201</v>
      </c>
      <c r="E22" s="155">
        <v>278137728.28999996</v>
      </c>
      <c r="F22" s="39"/>
      <c r="G22" s="29"/>
      <c r="H22" s="122">
        <v>1662</v>
      </c>
      <c r="I22" s="123">
        <v>52314310.510000005</v>
      </c>
      <c r="J22" s="122">
        <v>1916</v>
      </c>
      <c r="K22" s="89">
        <v>54370781.129999988</v>
      </c>
      <c r="L22" s="42">
        <v>3578</v>
      </c>
      <c r="M22" s="140">
        <v>106685091.63999999</v>
      </c>
      <c r="N22" s="42">
        <f t="shared" si="0"/>
        <v>10779</v>
      </c>
      <c r="O22" s="89">
        <f t="shared" si="0"/>
        <v>384822819.92999995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69979</v>
      </c>
      <c r="E23" s="153">
        <v>704356981.21999788</v>
      </c>
      <c r="F23" s="38" t="s">
        <v>74</v>
      </c>
      <c r="G23" s="27" t="s">
        <v>3</v>
      </c>
      <c r="H23" s="130">
        <v>20834</v>
      </c>
      <c r="I23" s="141">
        <v>441028213.33999997</v>
      </c>
      <c r="J23" s="130">
        <v>14092</v>
      </c>
      <c r="K23" s="142">
        <v>124305417.21000025</v>
      </c>
      <c r="L23" s="138">
        <v>34926</v>
      </c>
      <c r="M23" s="139">
        <v>565333630.55000019</v>
      </c>
      <c r="N23" s="138">
        <f t="shared" si="0"/>
        <v>104905</v>
      </c>
      <c r="O23" s="137">
        <f t="shared" si="0"/>
        <v>1269690611.7699981</v>
      </c>
    </row>
    <row r="24" spans="1:15" x14ac:dyDescent="0.3">
      <c r="A24" s="45"/>
      <c r="B24" s="38" t="s">
        <v>70</v>
      </c>
      <c r="C24" s="27" t="s">
        <v>4</v>
      </c>
      <c r="D24" s="93">
        <v>143</v>
      </c>
      <c r="E24" s="153">
        <v>174078945.60999998</v>
      </c>
      <c r="F24" s="38" t="s">
        <v>74</v>
      </c>
      <c r="G24" s="27" t="s">
        <v>4</v>
      </c>
      <c r="H24" s="31">
        <v>14</v>
      </c>
      <c r="I24" s="136">
        <v>30767917.120000005</v>
      </c>
      <c r="J24" s="135">
        <v>17</v>
      </c>
      <c r="K24" s="137">
        <v>28386510.620000005</v>
      </c>
      <c r="L24" s="138">
        <v>31</v>
      </c>
      <c r="M24" s="139">
        <v>59154427.74000001</v>
      </c>
      <c r="N24" s="138">
        <f t="shared" si="0"/>
        <v>174</v>
      </c>
      <c r="O24" s="137">
        <f t="shared" si="0"/>
        <v>233233373.34999999</v>
      </c>
    </row>
    <row r="25" spans="1:15" x14ac:dyDescent="0.3">
      <c r="A25" s="45"/>
      <c r="B25" s="38" t="s">
        <v>72</v>
      </c>
      <c r="C25" s="27" t="s">
        <v>4</v>
      </c>
      <c r="D25" s="93">
        <v>872</v>
      </c>
      <c r="E25" s="153">
        <v>898346943.03000021</v>
      </c>
      <c r="F25" s="38" t="s">
        <v>72</v>
      </c>
      <c r="G25" s="27" t="s">
        <v>4</v>
      </c>
      <c r="H25" s="130">
        <v>249</v>
      </c>
      <c r="I25" s="141">
        <v>362236658.1500001</v>
      </c>
      <c r="J25" s="130">
        <v>561</v>
      </c>
      <c r="K25" s="142">
        <v>293750424.88</v>
      </c>
      <c r="L25" s="138">
        <v>810</v>
      </c>
      <c r="M25" s="139">
        <v>655987083.03000009</v>
      </c>
      <c r="N25" s="138">
        <f t="shared" si="0"/>
        <v>1682</v>
      </c>
      <c r="O25" s="137">
        <f t="shared" si="0"/>
        <v>1554334026.0600004</v>
      </c>
    </row>
    <row r="26" spans="1:15" x14ac:dyDescent="0.3">
      <c r="A26" s="46" t="s">
        <v>9</v>
      </c>
      <c r="B26" s="39"/>
      <c r="C26" s="29"/>
      <c r="D26" s="30">
        <v>70994</v>
      </c>
      <c r="E26" s="155">
        <v>1776782869.8599982</v>
      </c>
      <c r="F26" s="39"/>
      <c r="G26" s="29"/>
      <c r="H26" s="122">
        <v>21097</v>
      </c>
      <c r="I26" s="123">
        <v>834032788.61000013</v>
      </c>
      <c r="J26" s="122">
        <v>14670</v>
      </c>
      <c r="K26" s="89">
        <v>446442352.71000028</v>
      </c>
      <c r="L26" s="42">
        <v>35767</v>
      </c>
      <c r="M26" s="140">
        <v>1280475141.3200002</v>
      </c>
      <c r="N26" s="42">
        <f t="shared" si="0"/>
        <v>106761</v>
      </c>
      <c r="O26" s="89">
        <f t="shared" si="0"/>
        <v>3057258011.1799984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14680</v>
      </c>
      <c r="E27" s="153">
        <v>146061094.40999997</v>
      </c>
      <c r="F27" s="38" t="s">
        <v>74</v>
      </c>
      <c r="G27" s="27" t="s">
        <v>3</v>
      </c>
      <c r="H27" s="130">
        <v>3180</v>
      </c>
      <c r="I27" s="141">
        <v>66902115</v>
      </c>
      <c r="J27" s="130">
        <v>2477</v>
      </c>
      <c r="K27" s="142">
        <v>22197777</v>
      </c>
      <c r="L27" s="138">
        <v>5657</v>
      </c>
      <c r="M27" s="139">
        <v>89099892</v>
      </c>
      <c r="N27" s="138">
        <f t="shared" si="0"/>
        <v>20337</v>
      </c>
      <c r="O27" s="137">
        <f t="shared" si="0"/>
        <v>235160986.40999997</v>
      </c>
    </row>
    <row r="28" spans="1:15" x14ac:dyDescent="0.3">
      <c r="A28" s="45"/>
      <c r="B28" s="38" t="s">
        <v>70</v>
      </c>
      <c r="C28" s="27" t="s">
        <v>4</v>
      </c>
      <c r="D28" s="93">
        <v>19</v>
      </c>
      <c r="E28" s="153">
        <v>16953783.709999997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22</v>
      </c>
      <c r="O28" s="137">
        <f t="shared" si="0"/>
        <v>22201571.709999997</v>
      </c>
    </row>
    <row r="29" spans="1:15" x14ac:dyDescent="0.3">
      <c r="A29" s="45"/>
      <c r="B29" s="38" t="s">
        <v>72</v>
      </c>
      <c r="C29" s="27" t="s">
        <v>4</v>
      </c>
      <c r="D29" s="93">
        <v>215</v>
      </c>
      <c r="E29" s="153">
        <v>169907281.14000002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149</v>
      </c>
      <c r="K29" s="137">
        <v>54877281</v>
      </c>
      <c r="L29" s="138">
        <v>195</v>
      </c>
      <c r="M29" s="139">
        <v>77223014</v>
      </c>
      <c r="N29" s="138">
        <f t="shared" si="0"/>
        <v>410</v>
      </c>
      <c r="O29" s="137">
        <f t="shared" si="0"/>
        <v>247130295.14000002</v>
      </c>
    </row>
    <row r="30" spans="1:15" x14ac:dyDescent="0.3">
      <c r="A30" s="46" t="s">
        <v>10</v>
      </c>
      <c r="B30" s="39"/>
      <c r="C30" s="29"/>
      <c r="D30" s="30">
        <v>14914</v>
      </c>
      <c r="E30" s="155">
        <v>332922159.25999999</v>
      </c>
      <c r="F30" s="39"/>
      <c r="G30" s="29"/>
      <c r="H30" s="122">
        <v>3227</v>
      </c>
      <c r="I30" s="123">
        <v>91871742</v>
      </c>
      <c r="J30" s="122">
        <v>2628</v>
      </c>
      <c r="K30" s="89">
        <v>79698952</v>
      </c>
      <c r="L30" s="42">
        <v>5855</v>
      </c>
      <c r="M30" s="140">
        <v>171570694</v>
      </c>
      <c r="N30" s="42">
        <f t="shared" si="0"/>
        <v>20769</v>
      </c>
      <c r="O30" s="89">
        <f t="shared" si="0"/>
        <v>504492853.25999999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12534</v>
      </c>
      <c r="E31" s="153">
        <v>129932164.86999984</v>
      </c>
      <c r="F31" s="38" t="s">
        <v>74</v>
      </c>
      <c r="G31" s="27" t="s">
        <v>3</v>
      </c>
      <c r="H31" s="130">
        <v>2294</v>
      </c>
      <c r="I31" s="141">
        <v>48046281</v>
      </c>
      <c r="J31" s="130">
        <v>1489</v>
      </c>
      <c r="K31" s="142">
        <v>13796948</v>
      </c>
      <c r="L31" s="138">
        <v>3783</v>
      </c>
      <c r="M31" s="139">
        <v>61843229</v>
      </c>
      <c r="N31" s="138">
        <f t="shared" si="0"/>
        <v>16317</v>
      </c>
      <c r="O31" s="137">
        <f t="shared" si="0"/>
        <v>191775393.86999983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1</v>
      </c>
      <c r="K32" s="137">
        <v>1277770.18</v>
      </c>
      <c r="L32" s="138">
        <v>2</v>
      </c>
      <c r="M32" s="139">
        <v>3407387.1399999997</v>
      </c>
      <c r="N32" s="138">
        <f t="shared" si="0"/>
        <v>6</v>
      </c>
      <c r="O32" s="137">
        <f t="shared" si="0"/>
        <v>6034783.1399999997</v>
      </c>
    </row>
    <row r="33" spans="1:15" x14ac:dyDescent="0.3">
      <c r="A33" s="45"/>
      <c r="B33" s="38" t="s">
        <v>72</v>
      </c>
      <c r="C33" s="27" t="s">
        <v>4</v>
      </c>
      <c r="D33" s="93">
        <v>92</v>
      </c>
      <c r="E33" s="153">
        <v>137965920.07000005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56</v>
      </c>
      <c r="K33" s="142">
        <v>25251809.089999996</v>
      </c>
      <c r="L33" s="138">
        <v>74</v>
      </c>
      <c r="M33" s="139">
        <v>40436778.859999999</v>
      </c>
      <c r="N33" s="138">
        <f t="shared" si="0"/>
        <v>166</v>
      </c>
      <c r="O33" s="137">
        <f t="shared" si="0"/>
        <v>178402698.93000007</v>
      </c>
    </row>
    <row r="34" spans="1:15" x14ac:dyDescent="0.3">
      <c r="A34" s="46" t="s">
        <v>11</v>
      </c>
      <c r="B34" s="39"/>
      <c r="C34" s="29"/>
      <c r="D34" s="30">
        <v>12630</v>
      </c>
      <c r="E34" s="155">
        <v>270525480.93999988</v>
      </c>
      <c r="F34" s="39"/>
      <c r="G34" s="29"/>
      <c r="H34" s="122">
        <v>2313</v>
      </c>
      <c r="I34" s="123">
        <v>65360867.730000004</v>
      </c>
      <c r="J34" s="122">
        <v>1546</v>
      </c>
      <c r="K34" s="89">
        <v>40326527.269999996</v>
      </c>
      <c r="L34" s="42">
        <v>3859</v>
      </c>
      <c r="M34" s="140">
        <v>105687395</v>
      </c>
      <c r="N34" s="42">
        <f t="shared" si="0"/>
        <v>16489</v>
      </c>
      <c r="O34" s="89">
        <f t="shared" si="0"/>
        <v>376212875.93999988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3403</v>
      </c>
      <c r="E35" s="153">
        <v>35088154.640000008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1068</v>
      </c>
      <c r="K35" s="142">
        <v>9410918</v>
      </c>
      <c r="L35" s="138">
        <v>1718</v>
      </c>
      <c r="M35" s="139">
        <v>23195086</v>
      </c>
      <c r="N35" s="138">
        <f t="shared" si="0"/>
        <v>5121</v>
      </c>
      <c r="O35" s="137">
        <f t="shared" si="0"/>
        <v>58283240.640000008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15</v>
      </c>
      <c r="E37" s="153">
        <v>23979177.310000006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10</v>
      </c>
      <c r="K37" s="137">
        <v>4620330.0300000012</v>
      </c>
      <c r="L37" s="138">
        <v>16</v>
      </c>
      <c r="M37" s="139">
        <v>10176023.890000001</v>
      </c>
      <c r="N37" s="138">
        <f t="shared" si="0"/>
        <v>31</v>
      </c>
      <c r="O37" s="137">
        <f t="shared" si="0"/>
        <v>34155201.200000003</v>
      </c>
    </row>
    <row r="38" spans="1:15" ht="15" customHeight="1" x14ac:dyDescent="0.3">
      <c r="A38" s="46" t="s">
        <v>12</v>
      </c>
      <c r="B38" s="39"/>
      <c r="C38" s="29"/>
      <c r="D38" s="30">
        <v>3418</v>
      </c>
      <c r="E38" s="155">
        <v>59067331.950000018</v>
      </c>
      <c r="F38" s="39"/>
      <c r="G38" s="29"/>
      <c r="H38" s="122">
        <v>657</v>
      </c>
      <c r="I38" s="123">
        <v>21475706.43</v>
      </c>
      <c r="J38" s="122">
        <v>1080</v>
      </c>
      <c r="K38" s="89">
        <v>16217528.870000001</v>
      </c>
      <c r="L38" s="42">
        <v>1737</v>
      </c>
      <c r="M38" s="140">
        <v>37693235.299999997</v>
      </c>
      <c r="N38" s="42">
        <f t="shared" si="0"/>
        <v>5155</v>
      </c>
      <c r="O38" s="89">
        <f t="shared" si="0"/>
        <v>96760567.250000015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2876</v>
      </c>
      <c r="E39" s="153">
        <v>28045758.099999972</v>
      </c>
      <c r="F39" s="38" t="s">
        <v>74</v>
      </c>
      <c r="G39" s="27" t="s">
        <v>3</v>
      </c>
      <c r="H39" s="130">
        <v>128</v>
      </c>
      <c r="I39" s="141">
        <v>2720000</v>
      </c>
      <c r="J39" s="135">
        <v>97</v>
      </c>
      <c r="K39" s="137">
        <v>1003000</v>
      </c>
      <c r="L39" s="138">
        <v>225</v>
      </c>
      <c r="M39" s="139">
        <v>3723000</v>
      </c>
      <c r="N39" s="138">
        <f t="shared" si="0"/>
        <v>3101</v>
      </c>
      <c r="O39" s="137">
        <f t="shared" si="0"/>
        <v>31768758.099999972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0</v>
      </c>
      <c r="K40" s="137">
        <v>0</v>
      </c>
      <c r="L40" s="138">
        <v>1</v>
      </c>
      <c r="M40" s="139">
        <v>6161843</v>
      </c>
      <c r="N40" s="138">
        <f t="shared" si="0"/>
        <v>1</v>
      </c>
      <c r="O40" s="137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3">
        <v>17</v>
      </c>
      <c r="E41" s="153">
        <v>21870188.25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6</v>
      </c>
      <c r="K41" s="137">
        <v>5073725</v>
      </c>
      <c r="L41" s="138">
        <v>10</v>
      </c>
      <c r="M41" s="139">
        <v>11646037</v>
      </c>
      <c r="N41" s="138">
        <f t="shared" si="0"/>
        <v>27</v>
      </c>
      <c r="O41" s="137">
        <f t="shared" si="0"/>
        <v>33516225.25</v>
      </c>
    </row>
    <row r="42" spans="1:15" ht="15" customHeight="1" x14ac:dyDescent="0.3">
      <c r="A42" s="46" t="s">
        <v>13</v>
      </c>
      <c r="B42" s="39"/>
      <c r="C42" s="29"/>
      <c r="D42" s="30">
        <v>2893</v>
      </c>
      <c r="E42" s="155">
        <v>49915946.349999972</v>
      </c>
      <c r="F42" s="39"/>
      <c r="G42" s="29"/>
      <c r="H42" s="122">
        <v>133</v>
      </c>
      <c r="I42" s="123">
        <v>15454155</v>
      </c>
      <c r="J42" s="122">
        <v>103</v>
      </c>
      <c r="K42" s="89">
        <v>6076725</v>
      </c>
      <c r="L42" s="42">
        <v>236</v>
      </c>
      <c r="M42" s="140">
        <v>21530880</v>
      </c>
      <c r="N42" s="42">
        <f t="shared" si="0"/>
        <v>3129</v>
      </c>
      <c r="O42" s="89">
        <f t="shared" si="0"/>
        <v>71446826.349999964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35</v>
      </c>
      <c r="E43" s="153">
        <v>361020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35</v>
      </c>
      <c r="O43" s="137">
        <f t="shared" si="0"/>
        <v>361020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35</v>
      </c>
      <c r="E46" s="155">
        <v>361020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35</v>
      </c>
      <c r="O46" s="89">
        <f t="shared" si="0"/>
        <v>361020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56286</v>
      </c>
      <c r="E47" s="153">
        <v>579876882.52999902</v>
      </c>
      <c r="F47" s="38" t="s">
        <v>74</v>
      </c>
      <c r="G47" s="27" t="s">
        <v>3</v>
      </c>
      <c r="H47" s="143">
        <v>7877</v>
      </c>
      <c r="I47" s="144">
        <v>166486705</v>
      </c>
      <c r="J47" s="143">
        <v>5751</v>
      </c>
      <c r="K47" s="145">
        <v>51388194</v>
      </c>
      <c r="L47" s="138">
        <v>13628</v>
      </c>
      <c r="M47" s="139">
        <v>217874899</v>
      </c>
      <c r="N47" s="138">
        <f t="shared" si="0"/>
        <v>69914</v>
      </c>
      <c r="O47" s="137">
        <f t="shared" si="0"/>
        <v>797751781.52999902</v>
      </c>
    </row>
    <row r="48" spans="1:15" x14ac:dyDescent="0.3">
      <c r="A48" s="45"/>
      <c r="B48" s="38" t="s">
        <v>70</v>
      </c>
      <c r="C48" s="27" t="s">
        <v>4</v>
      </c>
      <c r="D48" s="93">
        <v>9</v>
      </c>
      <c r="E48" s="153">
        <v>17103343.619999997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20</v>
      </c>
      <c r="O48" s="137">
        <f t="shared" si="0"/>
        <v>34768252.199999996</v>
      </c>
    </row>
    <row r="49" spans="1:15" x14ac:dyDescent="0.3">
      <c r="A49" s="45"/>
      <c r="B49" s="38" t="s">
        <v>72</v>
      </c>
      <c r="C49" s="27" t="s">
        <v>4</v>
      </c>
      <c r="D49" s="93">
        <v>642</v>
      </c>
      <c r="E49" s="153">
        <v>929574581.02999961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364</v>
      </c>
      <c r="K49" s="145">
        <v>170527081.17999995</v>
      </c>
      <c r="L49" s="138">
        <v>506</v>
      </c>
      <c r="M49" s="139">
        <v>297434822.91000003</v>
      </c>
      <c r="N49" s="138">
        <f t="shared" si="0"/>
        <v>1148</v>
      </c>
      <c r="O49" s="137">
        <f t="shared" si="0"/>
        <v>1227009403.9399996</v>
      </c>
    </row>
    <row r="50" spans="1:15" x14ac:dyDescent="0.3">
      <c r="A50" s="46" t="s">
        <v>15</v>
      </c>
      <c r="B50" s="39"/>
      <c r="C50" s="29"/>
      <c r="D50" s="30">
        <v>56937</v>
      </c>
      <c r="E50" s="155">
        <v>1526554807.1799986</v>
      </c>
      <c r="F50" s="39"/>
      <c r="G50" s="29"/>
      <c r="H50" s="122">
        <v>8025</v>
      </c>
      <c r="I50" s="123">
        <v>304191363.02000004</v>
      </c>
      <c r="J50" s="122">
        <v>6120</v>
      </c>
      <c r="K50" s="89">
        <v>228783267.46999994</v>
      </c>
      <c r="L50" s="42">
        <v>14145</v>
      </c>
      <c r="M50" s="140">
        <v>532974630.49000001</v>
      </c>
      <c r="N50" s="42">
        <f t="shared" si="0"/>
        <v>71082</v>
      </c>
      <c r="O50" s="89">
        <f t="shared" si="0"/>
        <v>2059529437.6699986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21099</v>
      </c>
      <c r="E51" s="153">
        <v>216984174.62000048</v>
      </c>
      <c r="F51" s="38" t="s">
        <v>74</v>
      </c>
      <c r="G51" s="27" t="s">
        <v>3</v>
      </c>
      <c r="H51" s="130">
        <v>3983</v>
      </c>
      <c r="I51" s="141">
        <v>83902105</v>
      </c>
      <c r="J51" s="130">
        <v>3005</v>
      </c>
      <c r="K51" s="142">
        <v>25841447</v>
      </c>
      <c r="L51" s="138">
        <v>6988</v>
      </c>
      <c r="M51" s="139">
        <v>109743552</v>
      </c>
      <c r="N51" s="138">
        <f t="shared" si="0"/>
        <v>28087</v>
      </c>
      <c r="O51" s="137">
        <f t="shared" si="0"/>
        <v>326727726.62000048</v>
      </c>
    </row>
    <row r="52" spans="1:15" x14ac:dyDescent="0.3">
      <c r="A52" s="45"/>
      <c r="B52" s="38" t="s">
        <v>70</v>
      </c>
      <c r="C52" s="27" t="s">
        <v>4</v>
      </c>
      <c r="D52" s="93">
        <v>13</v>
      </c>
      <c r="E52" s="153">
        <v>22498204.729999997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19</v>
      </c>
      <c r="O52" s="137">
        <f t="shared" si="0"/>
        <v>33682628.43</v>
      </c>
    </row>
    <row r="53" spans="1:15" x14ac:dyDescent="0.3">
      <c r="A53" s="45"/>
      <c r="B53" s="38" t="s">
        <v>72</v>
      </c>
      <c r="C53" s="27" t="s">
        <v>4</v>
      </c>
      <c r="D53" s="93">
        <v>415</v>
      </c>
      <c r="E53" s="153">
        <v>416437430.43999952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269</v>
      </c>
      <c r="K53" s="142">
        <v>116573176.60999998</v>
      </c>
      <c r="L53" s="138">
        <v>365</v>
      </c>
      <c r="M53" s="139">
        <v>173219800.01999998</v>
      </c>
      <c r="N53" s="138">
        <f t="shared" si="0"/>
        <v>780</v>
      </c>
      <c r="O53" s="137">
        <f t="shared" si="0"/>
        <v>589657230.45999956</v>
      </c>
    </row>
    <row r="54" spans="1:15" x14ac:dyDescent="0.3">
      <c r="A54" s="46" t="s">
        <v>16</v>
      </c>
      <c r="B54" s="39"/>
      <c r="C54" s="29"/>
      <c r="D54" s="30">
        <v>21527</v>
      </c>
      <c r="E54" s="155">
        <v>655919809.78999996</v>
      </c>
      <c r="F54" s="39"/>
      <c r="G54" s="29"/>
      <c r="H54" s="122">
        <v>4081</v>
      </c>
      <c r="I54" s="123">
        <v>145022497.89000002</v>
      </c>
      <c r="J54" s="122">
        <v>3278</v>
      </c>
      <c r="K54" s="89">
        <v>149125277.82999998</v>
      </c>
      <c r="L54" s="42">
        <v>7359</v>
      </c>
      <c r="M54" s="140">
        <v>294147775.71999997</v>
      </c>
      <c r="N54" s="42">
        <f t="shared" si="0"/>
        <v>28886</v>
      </c>
      <c r="O54" s="89">
        <f t="shared" si="0"/>
        <v>950067585.50999999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133</v>
      </c>
      <c r="E55" s="153">
        <v>1257227.83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2</v>
      </c>
      <c r="K55" s="137">
        <v>29750</v>
      </c>
      <c r="L55" s="138">
        <v>16</v>
      </c>
      <c r="M55" s="139">
        <v>327250</v>
      </c>
      <c r="N55" s="138">
        <f t="shared" si="0"/>
        <v>149</v>
      </c>
      <c r="O55" s="137">
        <f t="shared" si="0"/>
        <v>1584477.83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133</v>
      </c>
      <c r="E58" s="155">
        <v>1257227.83</v>
      </c>
      <c r="F58" s="39"/>
      <c r="G58" s="29"/>
      <c r="H58" s="122">
        <v>15</v>
      </c>
      <c r="I58" s="123">
        <v>1599935.82</v>
      </c>
      <c r="J58" s="122">
        <v>2</v>
      </c>
      <c r="K58" s="89">
        <v>29750</v>
      </c>
      <c r="L58" s="42">
        <v>17</v>
      </c>
      <c r="M58" s="140">
        <v>1629685.82</v>
      </c>
      <c r="N58" s="42">
        <f t="shared" si="0"/>
        <v>150</v>
      </c>
      <c r="O58" s="89">
        <f t="shared" si="0"/>
        <v>2886913.6500000004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3054</v>
      </c>
      <c r="E59" s="153">
        <v>30212268.309999995</v>
      </c>
      <c r="F59" s="38" t="s">
        <v>74</v>
      </c>
      <c r="G59" s="27" t="s">
        <v>3</v>
      </c>
      <c r="H59" s="130">
        <v>488</v>
      </c>
      <c r="I59" s="141">
        <v>10256672</v>
      </c>
      <c r="J59" s="135">
        <v>511</v>
      </c>
      <c r="K59" s="137">
        <v>4956921</v>
      </c>
      <c r="L59" s="138">
        <v>999</v>
      </c>
      <c r="M59" s="139">
        <v>15213593</v>
      </c>
      <c r="N59" s="138">
        <f t="shared" si="0"/>
        <v>4053</v>
      </c>
      <c r="O59" s="137">
        <f t="shared" si="0"/>
        <v>45425861.309999995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5</v>
      </c>
      <c r="K60" s="137">
        <v>6515953</v>
      </c>
      <c r="L60" s="138">
        <v>6</v>
      </c>
      <c r="M60" s="139">
        <v>7148203</v>
      </c>
      <c r="N60" s="138">
        <f t="shared" si="0"/>
        <v>14</v>
      </c>
      <c r="O60" s="137">
        <f t="shared" si="0"/>
        <v>16759047.719999999</v>
      </c>
    </row>
    <row r="61" spans="1:15" x14ac:dyDescent="0.3">
      <c r="A61" s="45"/>
      <c r="B61" s="38" t="s">
        <v>72</v>
      </c>
      <c r="C61" s="27" t="s">
        <v>4</v>
      </c>
      <c r="D61" s="93">
        <v>41</v>
      </c>
      <c r="E61" s="153">
        <v>34211529.43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33</v>
      </c>
      <c r="K61" s="137">
        <v>20258477</v>
      </c>
      <c r="L61" s="138">
        <v>38</v>
      </c>
      <c r="M61" s="139">
        <v>23821132</v>
      </c>
      <c r="N61" s="138">
        <f t="shared" si="0"/>
        <v>79</v>
      </c>
      <c r="O61" s="137">
        <f t="shared" si="0"/>
        <v>58032661.43</v>
      </c>
    </row>
    <row r="62" spans="1:15" x14ac:dyDescent="0.3">
      <c r="A62" s="46" t="s">
        <v>18</v>
      </c>
      <c r="B62" s="39"/>
      <c r="C62" s="29"/>
      <c r="D62" s="30">
        <v>3103</v>
      </c>
      <c r="E62" s="155">
        <v>74034642.459999993</v>
      </c>
      <c r="F62" s="39"/>
      <c r="G62" s="29"/>
      <c r="H62" s="122">
        <v>494</v>
      </c>
      <c r="I62" s="123">
        <v>14451577</v>
      </c>
      <c r="J62" s="122">
        <v>549</v>
      </c>
      <c r="K62" s="89">
        <v>31731351</v>
      </c>
      <c r="L62" s="42">
        <v>1043</v>
      </c>
      <c r="M62" s="140">
        <v>46182928</v>
      </c>
      <c r="N62" s="42">
        <f t="shared" si="0"/>
        <v>4146</v>
      </c>
      <c r="O62" s="89">
        <f t="shared" si="0"/>
        <v>120217570.45999999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3893</v>
      </c>
      <c r="E63" s="153">
        <v>39351132.289999984</v>
      </c>
      <c r="F63" s="38" t="s">
        <v>74</v>
      </c>
      <c r="G63" s="27" t="s">
        <v>3</v>
      </c>
      <c r="H63" s="130">
        <v>834</v>
      </c>
      <c r="I63" s="141">
        <v>17701251</v>
      </c>
      <c r="J63" s="130">
        <v>932</v>
      </c>
      <c r="K63" s="142">
        <v>8372501</v>
      </c>
      <c r="L63" s="138">
        <v>1766</v>
      </c>
      <c r="M63" s="139">
        <v>26073752</v>
      </c>
      <c r="N63" s="138">
        <f t="shared" si="0"/>
        <v>5659</v>
      </c>
      <c r="O63" s="137">
        <f t="shared" si="0"/>
        <v>65424884.289999984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84</v>
      </c>
      <c r="E65" s="153">
        <v>48922521.759999983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30</v>
      </c>
      <c r="K65" s="137">
        <v>10443462</v>
      </c>
      <c r="L65" s="138">
        <v>54</v>
      </c>
      <c r="M65" s="139">
        <v>24046418</v>
      </c>
      <c r="N65" s="138">
        <f t="shared" si="0"/>
        <v>138</v>
      </c>
      <c r="O65" s="137">
        <f t="shared" si="0"/>
        <v>72968939.75999999</v>
      </c>
    </row>
    <row r="66" spans="1:15" x14ac:dyDescent="0.3">
      <c r="A66" s="46" t="s">
        <v>19</v>
      </c>
      <c r="B66" s="39"/>
      <c r="C66" s="29"/>
      <c r="D66" s="30">
        <v>3987</v>
      </c>
      <c r="E66" s="155">
        <v>91955917.539999962</v>
      </c>
      <c r="F66" s="39"/>
      <c r="G66" s="29"/>
      <c r="H66" s="122">
        <v>858</v>
      </c>
      <c r="I66" s="123">
        <v>31304207</v>
      </c>
      <c r="J66" s="122">
        <v>962</v>
      </c>
      <c r="K66" s="89">
        <v>18815963</v>
      </c>
      <c r="L66" s="42">
        <v>1820</v>
      </c>
      <c r="M66" s="140">
        <v>50120170</v>
      </c>
      <c r="N66" s="42">
        <f t="shared" si="0"/>
        <v>5807</v>
      </c>
      <c r="O66" s="89">
        <f t="shared" si="0"/>
        <v>142076087.53999996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44823</v>
      </c>
      <c r="E67" s="153">
        <v>448099390.92999977</v>
      </c>
      <c r="F67" s="38" t="s">
        <v>74</v>
      </c>
      <c r="G67" s="27" t="s">
        <v>3</v>
      </c>
      <c r="H67" s="130">
        <v>7501</v>
      </c>
      <c r="I67" s="141">
        <v>159523796.69</v>
      </c>
      <c r="J67" s="130">
        <v>8476</v>
      </c>
      <c r="K67" s="142">
        <v>77532796.719999999</v>
      </c>
      <c r="L67" s="138">
        <v>15977</v>
      </c>
      <c r="M67" s="139">
        <v>237056593.41</v>
      </c>
      <c r="N67" s="138">
        <f t="shared" si="0"/>
        <v>60800</v>
      </c>
      <c r="O67" s="137">
        <f t="shared" si="0"/>
        <v>685155984.33999979</v>
      </c>
    </row>
    <row r="68" spans="1:15" x14ac:dyDescent="0.3">
      <c r="A68" s="45"/>
      <c r="B68" s="38" t="s">
        <v>70</v>
      </c>
      <c r="C68" s="27" t="s">
        <v>4</v>
      </c>
      <c r="D68" s="93">
        <v>11</v>
      </c>
      <c r="E68" s="153">
        <v>14684597.279999999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24</v>
      </c>
      <c r="O68" s="137">
        <f t="shared" si="0"/>
        <v>30449630.380000003</v>
      </c>
    </row>
    <row r="69" spans="1:15" x14ac:dyDescent="0.3">
      <c r="A69" s="45"/>
      <c r="B69" s="38" t="s">
        <v>72</v>
      </c>
      <c r="C69" s="27" t="s">
        <v>4</v>
      </c>
      <c r="D69" s="93">
        <v>574</v>
      </c>
      <c r="E69" s="153">
        <v>617233405.23999977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383</v>
      </c>
      <c r="K69" s="137">
        <v>173219737.06999999</v>
      </c>
      <c r="L69" s="138">
        <v>526</v>
      </c>
      <c r="M69" s="139">
        <v>298173751.06999999</v>
      </c>
      <c r="N69" s="138">
        <f t="shared" si="0"/>
        <v>1100</v>
      </c>
      <c r="O69" s="137">
        <f t="shared" si="0"/>
        <v>915407156.3099997</v>
      </c>
    </row>
    <row r="70" spans="1:15" x14ac:dyDescent="0.3">
      <c r="A70" s="46" t="s">
        <v>20</v>
      </c>
      <c r="B70" s="39"/>
      <c r="C70" s="29"/>
      <c r="D70" s="30">
        <v>45408</v>
      </c>
      <c r="E70" s="155">
        <v>1080017393.4499996</v>
      </c>
      <c r="F70" s="39"/>
      <c r="G70" s="29"/>
      <c r="H70" s="122">
        <v>7647</v>
      </c>
      <c r="I70" s="123">
        <v>292709596.69</v>
      </c>
      <c r="J70" s="122">
        <v>8869</v>
      </c>
      <c r="K70" s="89">
        <v>258285780.88999999</v>
      </c>
      <c r="L70" s="42">
        <v>16516</v>
      </c>
      <c r="M70" s="140">
        <v>550995377.57999992</v>
      </c>
      <c r="N70" s="42">
        <f t="shared" si="0"/>
        <v>61924</v>
      </c>
      <c r="O70" s="89">
        <f t="shared" si="0"/>
        <v>1631012771.0299995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20025</v>
      </c>
      <c r="E71" s="153">
        <v>203655305.10000026</v>
      </c>
      <c r="F71" s="38" t="s">
        <v>74</v>
      </c>
      <c r="G71" s="27" t="s">
        <v>3</v>
      </c>
      <c r="H71" s="130">
        <v>2989</v>
      </c>
      <c r="I71" s="141">
        <v>63055855</v>
      </c>
      <c r="J71" s="130">
        <v>2972</v>
      </c>
      <c r="K71" s="142">
        <v>26682958</v>
      </c>
      <c r="L71" s="138">
        <v>5961</v>
      </c>
      <c r="M71" s="139">
        <v>89738813</v>
      </c>
      <c r="N71" s="138">
        <f t="shared" ref="N71:O134" si="3">+L71+D71</f>
        <v>25986</v>
      </c>
      <c r="O71" s="137">
        <f t="shared" si="3"/>
        <v>293394118.10000026</v>
      </c>
    </row>
    <row r="72" spans="1:15" x14ac:dyDescent="0.3">
      <c r="A72" s="45"/>
      <c r="B72" s="38" t="s">
        <v>70</v>
      </c>
      <c r="C72" s="27" t="s">
        <v>4</v>
      </c>
      <c r="D72" s="93">
        <v>9</v>
      </c>
      <c r="E72" s="153">
        <v>6267067.5500000007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9</v>
      </c>
      <c r="O72" s="137">
        <f t="shared" si="3"/>
        <v>6267067.5500000007</v>
      </c>
    </row>
    <row r="73" spans="1:15" x14ac:dyDescent="0.3">
      <c r="A73" s="45"/>
      <c r="B73" s="38" t="s">
        <v>72</v>
      </c>
      <c r="C73" s="27" t="s">
        <v>4</v>
      </c>
      <c r="D73" s="93">
        <v>367</v>
      </c>
      <c r="E73" s="153">
        <v>372227988.36000043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201</v>
      </c>
      <c r="K73" s="142">
        <v>68208770.050000012</v>
      </c>
      <c r="L73" s="138">
        <v>301</v>
      </c>
      <c r="M73" s="139">
        <v>130555346.88</v>
      </c>
      <c r="N73" s="138">
        <f t="shared" si="3"/>
        <v>668</v>
      </c>
      <c r="O73" s="137">
        <f t="shared" si="3"/>
        <v>502783335.24000043</v>
      </c>
    </row>
    <row r="74" spans="1:15" x14ac:dyDescent="0.3">
      <c r="A74" s="46" t="s">
        <v>21</v>
      </c>
      <c r="B74" s="39"/>
      <c r="C74" s="29"/>
      <c r="D74" s="30">
        <v>20401</v>
      </c>
      <c r="E74" s="155">
        <v>582150361.01000071</v>
      </c>
      <c r="F74" s="39"/>
      <c r="G74" s="29"/>
      <c r="H74" s="122">
        <v>3089</v>
      </c>
      <c r="I74" s="123">
        <v>125402431.82999998</v>
      </c>
      <c r="J74" s="122">
        <v>3173</v>
      </c>
      <c r="K74" s="89">
        <v>94891728.050000012</v>
      </c>
      <c r="L74" s="42">
        <v>6262</v>
      </c>
      <c r="M74" s="140">
        <v>220294159.88</v>
      </c>
      <c r="N74" s="42">
        <f t="shared" si="3"/>
        <v>26663</v>
      </c>
      <c r="O74" s="89">
        <f t="shared" si="3"/>
        <v>802444520.8900007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12228</v>
      </c>
      <c r="E75" s="153">
        <v>120233139.23999986</v>
      </c>
      <c r="F75" s="38" t="s">
        <v>74</v>
      </c>
      <c r="G75" s="27" t="s">
        <v>3</v>
      </c>
      <c r="H75" s="130">
        <v>1778</v>
      </c>
      <c r="I75" s="141">
        <v>37329186</v>
      </c>
      <c r="J75" s="130">
        <v>2151</v>
      </c>
      <c r="K75" s="142">
        <v>18153200</v>
      </c>
      <c r="L75" s="138">
        <v>3929</v>
      </c>
      <c r="M75" s="139">
        <v>55482386</v>
      </c>
      <c r="N75" s="138">
        <f t="shared" si="3"/>
        <v>16157</v>
      </c>
      <c r="O75" s="137">
        <f t="shared" si="3"/>
        <v>175715525.23999986</v>
      </c>
    </row>
    <row r="76" spans="1:15" x14ac:dyDescent="0.3">
      <c r="A76" s="45"/>
      <c r="B76" s="38" t="s">
        <v>70</v>
      </c>
      <c r="C76" s="27" t="s">
        <v>4</v>
      </c>
      <c r="D76" s="93">
        <v>23</v>
      </c>
      <c r="E76" s="153">
        <v>11432334.76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24</v>
      </c>
      <c r="O76" s="137">
        <f t="shared" si="3"/>
        <v>11799068.76</v>
      </c>
    </row>
    <row r="77" spans="1:15" x14ac:dyDescent="0.3">
      <c r="A77" s="45"/>
      <c r="B77" s="38" t="s">
        <v>72</v>
      </c>
      <c r="C77" s="27" t="s">
        <v>4</v>
      </c>
      <c r="D77" s="93">
        <v>328</v>
      </c>
      <c r="E77" s="153">
        <v>219302230.77000007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621</v>
      </c>
      <c r="O77" s="137">
        <f t="shared" si="3"/>
        <v>297720265.7700001</v>
      </c>
    </row>
    <row r="78" spans="1:15" x14ac:dyDescent="0.3">
      <c r="A78" s="46" t="s">
        <v>22</v>
      </c>
      <c r="B78" s="39"/>
      <c r="C78" s="29"/>
      <c r="D78" s="30">
        <v>12579</v>
      </c>
      <c r="E78" s="155">
        <v>350967704.76999992</v>
      </c>
      <c r="F78" s="39"/>
      <c r="G78" s="29"/>
      <c r="H78" s="122">
        <v>1870</v>
      </c>
      <c r="I78" s="123">
        <v>67649473</v>
      </c>
      <c r="J78" s="122">
        <v>2353</v>
      </c>
      <c r="K78" s="89">
        <v>66617682</v>
      </c>
      <c r="L78" s="42">
        <v>4223</v>
      </c>
      <c r="M78" s="140">
        <v>134267155</v>
      </c>
      <c r="N78" s="42">
        <f t="shared" si="3"/>
        <v>16802</v>
      </c>
      <c r="O78" s="89">
        <f t="shared" si="3"/>
        <v>485234859.76999992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9631</v>
      </c>
      <c r="E79" s="153">
        <v>99214341.459999949</v>
      </c>
      <c r="F79" s="38" t="s">
        <v>74</v>
      </c>
      <c r="G79" s="27" t="s">
        <v>3</v>
      </c>
      <c r="H79" s="135">
        <v>1043</v>
      </c>
      <c r="I79" s="141">
        <v>22043337</v>
      </c>
      <c r="J79" s="130">
        <v>900</v>
      </c>
      <c r="K79" s="137">
        <v>8110426</v>
      </c>
      <c r="L79" s="138">
        <v>1943</v>
      </c>
      <c r="M79" s="139">
        <v>30153763</v>
      </c>
      <c r="N79" s="138">
        <f t="shared" si="3"/>
        <v>11574</v>
      </c>
      <c r="O79" s="137">
        <f t="shared" si="3"/>
        <v>129368104.45999995</v>
      </c>
    </row>
    <row r="80" spans="1:15" x14ac:dyDescent="0.3">
      <c r="A80" s="45"/>
      <c r="B80" s="38" t="s">
        <v>70</v>
      </c>
      <c r="C80" s="27" t="s">
        <v>4</v>
      </c>
      <c r="D80" s="93">
        <v>51</v>
      </c>
      <c r="E80" s="153">
        <v>38748486.270000011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54</v>
      </c>
      <c r="O80" s="137">
        <f t="shared" si="3"/>
        <v>41334481.910000011</v>
      </c>
    </row>
    <row r="81" spans="1:15" x14ac:dyDescent="0.3">
      <c r="A81" s="45"/>
      <c r="B81" s="38" t="s">
        <v>72</v>
      </c>
      <c r="C81" s="27" t="s">
        <v>4</v>
      </c>
      <c r="D81" s="93">
        <v>268</v>
      </c>
      <c r="E81" s="153">
        <v>194430273.89000005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160</v>
      </c>
      <c r="K81" s="137">
        <v>43266820.340000004</v>
      </c>
      <c r="L81" s="138">
        <v>211</v>
      </c>
      <c r="M81" s="139">
        <v>56377613.170000002</v>
      </c>
      <c r="N81" s="138">
        <f t="shared" si="3"/>
        <v>479</v>
      </c>
      <c r="O81" s="137">
        <f t="shared" si="3"/>
        <v>250807887.06000006</v>
      </c>
    </row>
    <row r="82" spans="1:15" x14ac:dyDescent="0.3">
      <c r="A82" s="46" t="s">
        <v>23</v>
      </c>
      <c r="B82" s="39"/>
      <c r="C82" s="29"/>
      <c r="D82" s="30">
        <v>9950</v>
      </c>
      <c r="E82" s="155">
        <v>332393101.62</v>
      </c>
      <c r="F82" s="39"/>
      <c r="G82" s="29"/>
      <c r="H82" s="122">
        <v>1095</v>
      </c>
      <c r="I82" s="123">
        <v>36447127.649999991</v>
      </c>
      <c r="J82" s="122">
        <v>1062</v>
      </c>
      <c r="K82" s="89">
        <v>52670244.160000004</v>
      </c>
      <c r="L82" s="42">
        <v>2157</v>
      </c>
      <c r="M82" s="140">
        <v>89117371.810000002</v>
      </c>
      <c r="N82" s="42">
        <f t="shared" si="3"/>
        <v>12107</v>
      </c>
      <c r="O82" s="89">
        <f t="shared" si="3"/>
        <v>421510473.43000001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10987</v>
      </c>
      <c r="E83" s="153">
        <v>111732370.25999989</v>
      </c>
      <c r="F83" s="38" t="s">
        <v>74</v>
      </c>
      <c r="G83" s="27" t="s">
        <v>3</v>
      </c>
      <c r="H83" s="130">
        <v>3357</v>
      </c>
      <c r="I83" s="141">
        <v>71031666.800000072</v>
      </c>
      <c r="J83" s="130">
        <v>3129</v>
      </c>
      <c r="K83" s="142">
        <v>30342167.100000009</v>
      </c>
      <c r="L83" s="138">
        <v>6486</v>
      </c>
      <c r="M83" s="139">
        <v>101373833.90000008</v>
      </c>
      <c r="N83" s="138">
        <f t="shared" si="3"/>
        <v>17473</v>
      </c>
      <c r="O83" s="137">
        <f t="shared" si="3"/>
        <v>213106204.15999997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1</v>
      </c>
      <c r="K84" s="137">
        <v>528925.61</v>
      </c>
      <c r="L84" s="138">
        <v>3</v>
      </c>
      <c r="M84" s="139">
        <v>1496446.85</v>
      </c>
      <c r="N84" s="138">
        <f t="shared" si="3"/>
        <v>3</v>
      </c>
      <c r="O84" s="137">
        <f t="shared" si="3"/>
        <v>1496446.85</v>
      </c>
    </row>
    <row r="85" spans="1:15" x14ac:dyDescent="0.3">
      <c r="A85" s="45"/>
      <c r="B85" s="38" t="s">
        <v>72</v>
      </c>
      <c r="C85" s="27" t="s">
        <v>4</v>
      </c>
      <c r="D85" s="93">
        <v>276</v>
      </c>
      <c r="E85" s="153">
        <v>272755339.58999997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173</v>
      </c>
      <c r="K85" s="142">
        <v>69308097.819999993</v>
      </c>
      <c r="L85" s="138">
        <v>260</v>
      </c>
      <c r="M85" s="139">
        <v>132995538.56999999</v>
      </c>
      <c r="N85" s="138">
        <f t="shared" si="3"/>
        <v>536</v>
      </c>
      <c r="O85" s="137">
        <f t="shared" si="3"/>
        <v>405750878.15999997</v>
      </c>
    </row>
    <row r="86" spans="1:15" x14ac:dyDescent="0.3">
      <c r="A86" s="46" t="s">
        <v>24</v>
      </c>
      <c r="B86" s="39"/>
      <c r="C86" s="29"/>
      <c r="D86" s="30">
        <v>11263</v>
      </c>
      <c r="E86" s="155">
        <v>384487709.84999985</v>
      </c>
      <c r="F86" s="39"/>
      <c r="G86" s="29"/>
      <c r="H86" s="122">
        <v>3446</v>
      </c>
      <c r="I86" s="123">
        <v>135686628.79000005</v>
      </c>
      <c r="J86" s="122">
        <v>3303</v>
      </c>
      <c r="K86" s="89">
        <v>100179190.53</v>
      </c>
      <c r="L86" s="42">
        <v>6749</v>
      </c>
      <c r="M86" s="140">
        <v>235865819.32000005</v>
      </c>
      <c r="N86" s="42">
        <f t="shared" si="3"/>
        <v>18012</v>
      </c>
      <c r="O86" s="89">
        <f t="shared" si="3"/>
        <v>620353529.16999984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11194</v>
      </c>
      <c r="E87" s="153">
        <v>111597458.79999995</v>
      </c>
      <c r="F87" s="38" t="s">
        <v>74</v>
      </c>
      <c r="G87" s="27" t="s">
        <v>3</v>
      </c>
      <c r="H87" s="130">
        <v>2814</v>
      </c>
      <c r="I87" s="141">
        <v>59587592</v>
      </c>
      <c r="J87" s="130">
        <v>2953</v>
      </c>
      <c r="K87" s="142">
        <v>25889596</v>
      </c>
      <c r="L87" s="138">
        <v>5767</v>
      </c>
      <c r="M87" s="139">
        <v>85477188</v>
      </c>
      <c r="N87" s="138">
        <f t="shared" si="3"/>
        <v>16961</v>
      </c>
      <c r="O87" s="137">
        <f t="shared" si="3"/>
        <v>197074646.79999995</v>
      </c>
    </row>
    <row r="88" spans="1:15" x14ac:dyDescent="0.3">
      <c r="A88" s="45"/>
      <c r="B88" s="38" t="s">
        <v>70</v>
      </c>
      <c r="C88" s="27" t="s">
        <v>4</v>
      </c>
      <c r="D88" s="93">
        <v>33</v>
      </c>
      <c r="E88" s="153">
        <v>19087866.289999995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39</v>
      </c>
      <c r="O88" s="137">
        <f t="shared" si="3"/>
        <v>26227236.119999997</v>
      </c>
    </row>
    <row r="89" spans="1:15" x14ac:dyDescent="0.3">
      <c r="A89" s="45"/>
      <c r="B89" s="38" t="s">
        <v>72</v>
      </c>
      <c r="C89" s="27" t="s">
        <v>4</v>
      </c>
      <c r="D89" s="93">
        <v>332</v>
      </c>
      <c r="E89" s="153">
        <v>286719281.30999994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208</v>
      </c>
      <c r="K89" s="142">
        <v>81425951.24999994</v>
      </c>
      <c r="L89" s="138">
        <v>311</v>
      </c>
      <c r="M89" s="139">
        <v>187022166.90999991</v>
      </c>
      <c r="N89" s="138">
        <f t="shared" si="3"/>
        <v>643</v>
      </c>
      <c r="O89" s="137">
        <f t="shared" si="3"/>
        <v>473741448.21999985</v>
      </c>
    </row>
    <row r="90" spans="1:15" x14ac:dyDescent="0.3">
      <c r="A90" s="46" t="s">
        <v>25</v>
      </c>
      <c r="B90" s="39"/>
      <c r="C90" s="29"/>
      <c r="D90" s="30">
        <v>11559</v>
      </c>
      <c r="E90" s="155">
        <v>417404606.39999986</v>
      </c>
      <c r="F90" s="39"/>
      <c r="G90" s="29"/>
      <c r="H90" s="122">
        <v>2919</v>
      </c>
      <c r="I90" s="123">
        <v>169458276.48999998</v>
      </c>
      <c r="J90" s="122">
        <v>3165</v>
      </c>
      <c r="K90" s="89">
        <v>110180448.24999994</v>
      </c>
      <c r="L90" s="42">
        <v>6084</v>
      </c>
      <c r="M90" s="140">
        <v>279638724.73999989</v>
      </c>
      <c r="N90" s="42">
        <f t="shared" si="3"/>
        <v>17643</v>
      </c>
      <c r="O90" s="89">
        <f t="shared" si="3"/>
        <v>697043331.13999975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3389</v>
      </c>
      <c r="E91" s="153">
        <v>33122376.470000017</v>
      </c>
      <c r="F91" s="38" t="s">
        <v>74</v>
      </c>
      <c r="G91" s="27" t="s">
        <v>3</v>
      </c>
      <c r="H91" s="130">
        <v>2756</v>
      </c>
      <c r="I91" s="141">
        <v>58366672</v>
      </c>
      <c r="J91" s="130">
        <v>4454</v>
      </c>
      <c r="K91" s="142">
        <v>40145518</v>
      </c>
      <c r="L91" s="138">
        <v>7210</v>
      </c>
      <c r="M91" s="139">
        <v>98512190</v>
      </c>
      <c r="N91" s="138">
        <f t="shared" si="3"/>
        <v>10599</v>
      </c>
      <c r="O91" s="137">
        <f t="shared" si="3"/>
        <v>131634566.47000001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97</v>
      </c>
      <c r="E93" s="153">
        <v>76966927.529999986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198</v>
      </c>
      <c r="O93" s="137">
        <f t="shared" si="3"/>
        <v>113269472.98999998</v>
      </c>
    </row>
    <row r="94" spans="1:15" x14ac:dyDescent="0.3">
      <c r="A94" s="46" t="s">
        <v>26</v>
      </c>
      <c r="B94" s="39"/>
      <c r="C94" s="29"/>
      <c r="D94" s="30">
        <v>3488</v>
      </c>
      <c r="E94" s="155">
        <v>112954263.14</v>
      </c>
      <c r="F94" s="39"/>
      <c r="G94" s="29"/>
      <c r="H94" s="122">
        <v>2792</v>
      </c>
      <c r="I94" s="123">
        <v>77012620.5</v>
      </c>
      <c r="J94" s="122">
        <v>4519</v>
      </c>
      <c r="K94" s="89">
        <v>57802114.960000001</v>
      </c>
      <c r="L94" s="42">
        <v>7311</v>
      </c>
      <c r="M94" s="140">
        <v>134814735.46000001</v>
      </c>
      <c r="N94" s="42">
        <f t="shared" si="3"/>
        <v>10799</v>
      </c>
      <c r="O94" s="89">
        <f t="shared" si="3"/>
        <v>247768998.60000002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19091</v>
      </c>
      <c r="E99" s="153">
        <v>196246251.0200001</v>
      </c>
      <c r="F99" s="38" t="s">
        <v>74</v>
      </c>
      <c r="G99" s="27" t="s">
        <v>3</v>
      </c>
      <c r="H99" s="130">
        <v>3447</v>
      </c>
      <c r="I99" s="141">
        <v>72327960</v>
      </c>
      <c r="J99" s="130">
        <v>2602</v>
      </c>
      <c r="K99" s="142">
        <v>21836533</v>
      </c>
      <c r="L99" s="138">
        <v>6049</v>
      </c>
      <c r="M99" s="139">
        <v>94164493</v>
      </c>
      <c r="N99" s="138">
        <f t="shared" si="3"/>
        <v>25140</v>
      </c>
      <c r="O99" s="137">
        <f t="shared" si="3"/>
        <v>290410744.0200001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15135220.210000001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21817225.210000001</v>
      </c>
    </row>
    <row r="101" spans="1:15" x14ac:dyDescent="0.3">
      <c r="A101" s="45"/>
      <c r="B101" s="38" t="s">
        <v>72</v>
      </c>
      <c r="C101" s="27" t="s">
        <v>4</v>
      </c>
      <c r="D101" s="93">
        <v>148</v>
      </c>
      <c r="E101" s="153">
        <v>212579255.29999992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93</v>
      </c>
      <c r="K101" s="142">
        <v>42172316.5</v>
      </c>
      <c r="L101" s="138">
        <v>121</v>
      </c>
      <c r="M101" s="139">
        <v>81879116.5</v>
      </c>
      <c r="N101" s="138">
        <f t="shared" si="3"/>
        <v>269</v>
      </c>
      <c r="O101" s="137">
        <f t="shared" si="3"/>
        <v>294458371.79999995</v>
      </c>
    </row>
    <row r="102" spans="1:15" x14ac:dyDescent="0.3">
      <c r="A102" s="46" t="s">
        <v>28</v>
      </c>
      <c r="B102" s="39"/>
      <c r="C102" s="29"/>
      <c r="D102" s="30">
        <v>19249</v>
      </c>
      <c r="E102" s="155">
        <v>423960726.53000003</v>
      </c>
      <c r="F102" s="39"/>
      <c r="G102" s="29"/>
      <c r="H102" s="122">
        <v>3478</v>
      </c>
      <c r="I102" s="123">
        <v>116305655</v>
      </c>
      <c r="J102" s="122">
        <v>2698</v>
      </c>
      <c r="K102" s="89">
        <v>66419959.5</v>
      </c>
      <c r="L102" s="42">
        <v>6176</v>
      </c>
      <c r="M102" s="140">
        <v>182725614.5</v>
      </c>
      <c r="N102" s="42">
        <f t="shared" si="3"/>
        <v>25425</v>
      </c>
      <c r="O102" s="89">
        <f t="shared" si="3"/>
        <v>606686341.02999997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36422</v>
      </c>
      <c r="E103" s="153">
        <v>351845200.32000089</v>
      </c>
      <c r="F103" s="38" t="s">
        <v>74</v>
      </c>
      <c r="G103" s="27" t="s">
        <v>3</v>
      </c>
      <c r="H103" s="130">
        <v>6814</v>
      </c>
      <c r="I103" s="141">
        <v>142736347</v>
      </c>
      <c r="J103" s="130">
        <v>7578</v>
      </c>
      <c r="K103" s="142">
        <v>65766012</v>
      </c>
      <c r="L103" s="138">
        <v>14392</v>
      </c>
      <c r="M103" s="139">
        <v>208502359</v>
      </c>
      <c r="N103" s="138">
        <f t="shared" si="3"/>
        <v>50814</v>
      </c>
      <c r="O103" s="137">
        <f t="shared" si="3"/>
        <v>560347559.32000089</v>
      </c>
    </row>
    <row r="104" spans="1:15" x14ac:dyDescent="0.3">
      <c r="A104" s="45"/>
      <c r="B104" s="38" t="s">
        <v>70</v>
      </c>
      <c r="C104" s="27" t="s">
        <v>4</v>
      </c>
      <c r="D104" s="93">
        <v>16</v>
      </c>
      <c r="E104" s="153">
        <v>18509713.379999999</v>
      </c>
      <c r="F104" s="38" t="s">
        <v>74</v>
      </c>
      <c r="G104" s="27" t="s">
        <v>4</v>
      </c>
      <c r="H104" s="135">
        <v>3</v>
      </c>
      <c r="I104" s="141">
        <v>4645975.2700000005</v>
      </c>
      <c r="J104" s="135">
        <v>2</v>
      </c>
      <c r="K104" s="137">
        <v>2002842.3399999999</v>
      </c>
      <c r="L104" s="138">
        <v>5</v>
      </c>
      <c r="M104" s="139">
        <v>6648817.6100000003</v>
      </c>
      <c r="N104" s="138">
        <f t="shared" si="3"/>
        <v>21</v>
      </c>
      <c r="O104" s="137">
        <f t="shared" si="3"/>
        <v>25158530.989999998</v>
      </c>
    </row>
    <row r="105" spans="1:15" x14ac:dyDescent="0.3">
      <c r="A105" s="45"/>
      <c r="B105" s="38" t="s">
        <v>72</v>
      </c>
      <c r="C105" s="27" t="s">
        <v>4</v>
      </c>
      <c r="D105" s="93">
        <v>199</v>
      </c>
      <c r="E105" s="153">
        <v>264546572.93000004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365</v>
      </c>
      <c r="O105" s="137">
        <f t="shared" si="3"/>
        <v>366749813.64000005</v>
      </c>
    </row>
    <row r="106" spans="1:15" x14ac:dyDescent="0.3">
      <c r="A106" s="46" t="s">
        <v>29</v>
      </c>
      <c r="B106" s="39"/>
      <c r="C106" s="29"/>
      <c r="D106" s="30">
        <v>36637</v>
      </c>
      <c r="E106" s="155">
        <v>634901486.63000095</v>
      </c>
      <c r="F106" s="39"/>
      <c r="G106" s="29"/>
      <c r="H106" s="122">
        <v>6855</v>
      </c>
      <c r="I106" s="123">
        <v>182696024.36000001</v>
      </c>
      <c r="J106" s="122">
        <v>7708</v>
      </c>
      <c r="K106" s="89">
        <v>134658392.96000001</v>
      </c>
      <c r="L106" s="42">
        <v>14563</v>
      </c>
      <c r="M106" s="140">
        <v>317354417.31999999</v>
      </c>
      <c r="N106" s="42">
        <f t="shared" si="3"/>
        <v>51200</v>
      </c>
      <c r="O106" s="89">
        <f t="shared" si="3"/>
        <v>952255903.950001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35012</v>
      </c>
      <c r="E107" s="153">
        <v>349534178.51000017</v>
      </c>
      <c r="F107" s="38" t="s">
        <v>74</v>
      </c>
      <c r="G107" s="27" t="s">
        <v>3</v>
      </c>
      <c r="H107" s="130">
        <v>6385</v>
      </c>
      <c r="I107" s="141">
        <v>133131354</v>
      </c>
      <c r="J107" s="130">
        <v>5720</v>
      </c>
      <c r="K107" s="142">
        <v>50511345</v>
      </c>
      <c r="L107" s="138">
        <v>12105</v>
      </c>
      <c r="M107" s="139">
        <v>183642699</v>
      </c>
      <c r="N107" s="138">
        <f t="shared" si="3"/>
        <v>47117</v>
      </c>
      <c r="O107" s="137">
        <f t="shared" si="3"/>
        <v>533176877.51000017</v>
      </c>
    </row>
    <row r="108" spans="1:15" x14ac:dyDescent="0.3">
      <c r="A108" s="45"/>
      <c r="B108" s="38" t="s">
        <v>70</v>
      </c>
      <c r="C108" s="27" t="s">
        <v>4</v>
      </c>
      <c r="D108" s="93">
        <v>23</v>
      </c>
      <c r="E108" s="153">
        <v>15720135.039999999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29</v>
      </c>
      <c r="O108" s="137">
        <f t="shared" si="3"/>
        <v>24643008.039999999</v>
      </c>
    </row>
    <row r="109" spans="1:15" x14ac:dyDescent="0.3">
      <c r="A109" s="45"/>
      <c r="B109" s="38" t="s">
        <v>72</v>
      </c>
      <c r="C109" s="27" t="s">
        <v>4</v>
      </c>
      <c r="D109" s="93">
        <v>389</v>
      </c>
      <c r="E109" s="153">
        <v>502806574.45999891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207</v>
      </c>
      <c r="K109" s="142">
        <v>75571046</v>
      </c>
      <c r="L109" s="138">
        <v>317</v>
      </c>
      <c r="M109" s="139">
        <v>151451024</v>
      </c>
      <c r="N109" s="138">
        <f t="shared" si="3"/>
        <v>706</v>
      </c>
      <c r="O109" s="137">
        <f t="shared" si="3"/>
        <v>654257598.45999885</v>
      </c>
    </row>
    <row r="110" spans="1:15" x14ac:dyDescent="0.3">
      <c r="A110" s="46" t="s">
        <v>30</v>
      </c>
      <c r="B110" s="39"/>
      <c r="C110" s="29"/>
      <c r="D110" s="30">
        <v>35424</v>
      </c>
      <c r="E110" s="155">
        <v>868060888.00999904</v>
      </c>
      <c r="F110" s="39"/>
      <c r="G110" s="29"/>
      <c r="H110" s="122">
        <v>6498</v>
      </c>
      <c r="I110" s="123">
        <v>213852426</v>
      </c>
      <c r="J110" s="122">
        <v>5930</v>
      </c>
      <c r="K110" s="89">
        <v>130164170</v>
      </c>
      <c r="L110" s="42">
        <v>12428</v>
      </c>
      <c r="M110" s="140">
        <v>344016596</v>
      </c>
      <c r="N110" s="42">
        <f t="shared" si="3"/>
        <v>47852</v>
      </c>
      <c r="O110" s="89">
        <f t="shared" si="3"/>
        <v>1212077484.009999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30626</v>
      </c>
      <c r="E111" s="153">
        <v>274264531.81000012</v>
      </c>
      <c r="F111" s="38" t="s">
        <v>74</v>
      </c>
      <c r="G111" s="27" t="s">
        <v>3</v>
      </c>
      <c r="H111" s="130">
        <v>2347</v>
      </c>
      <c r="I111" s="141">
        <v>49399189</v>
      </c>
      <c r="J111" s="130">
        <v>3559</v>
      </c>
      <c r="K111" s="142">
        <v>33212361</v>
      </c>
      <c r="L111" s="138">
        <v>5906</v>
      </c>
      <c r="M111" s="139">
        <v>82611550</v>
      </c>
      <c r="N111" s="138">
        <f t="shared" si="3"/>
        <v>36532</v>
      </c>
      <c r="O111" s="137">
        <f t="shared" si="3"/>
        <v>356876081.81000012</v>
      </c>
    </row>
    <row r="112" spans="1:15" x14ac:dyDescent="0.3">
      <c r="A112" s="45"/>
      <c r="B112" s="38" t="s">
        <v>70</v>
      </c>
      <c r="C112" s="27" t="s">
        <v>4</v>
      </c>
      <c r="D112" s="93">
        <v>17</v>
      </c>
      <c r="E112" s="153">
        <v>9235995.0200000014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6</v>
      </c>
      <c r="K112" s="137">
        <v>3267352.8</v>
      </c>
      <c r="L112" s="138">
        <v>11</v>
      </c>
      <c r="M112" s="139">
        <v>8211056.6299999999</v>
      </c>
      <c r="N112" s="138">
        <f t="shared" si="3"/>
        <v>28</v>
      </c>
      <c r="O112" s="137">
        <f t="shared" si="3"/>
        <v>17447051.650000002</v>
      </c>
    </row>
    <row r="113" spans="1:15" x14ac:dyDescent="0.3">
      <c r="A113" s="45"/>
      <c r="B113" s="38" t="s">
        <v>72</v>
      </c>
      <c r="C113" s="27" t="s">
        <v>4</v>
      </c>
      <c r="D113" s="93">
        <v>367</v>
      </c>
      <c r="E113" s="153">
        <v>260637345.37000003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237</v>
      </c>
      <c r="K113" s="142">
        <v>86479260.760000035</v>
      </c>
      <c r="L113" s="138">
        <v>296</v>
      </c>
      <c r="M113" s="139">
        <v>117875914.39000003</v>
      </c>
      <c r="N113" s="138">
        <f t="shared" si="3"/>
        <v>663</v>
      </c>
      <c r="O113" s="137">
        <f t="shared" si="3"/>
        <v>378513259.76000005</v>
      </c>
    </row>
    <row r="114" spans="1:15" x14ac:dyDescent="0.3">
      <c r="A114" s="46" t="s">
        <v>31</v>
      </c>
      <c r="B114" s="39"/>
      <c r="C114" s="29"/>
      <c r="D114" s="30">
        <v>31010</v>
      </c>
      <c r="E114" s="155">
        <v>544137872.20000017</v>
      </c>
      <c r="F114" s="39"/>
      <c r="G114" s="29"/>
      <c r="H114" s="122">
        <v>2411</v>
      </c>
      <c r="I114" s="123">
        <v>85739546.459999993</v>
      </c>
      <c r="J114" s="122">
        <v>3802</v>
      </c>
      <c r="K114" s="89">
        <v>122958974.56000003</v>
      </c>
      <c r="L114" s="42">
        <v>6213</v>
      </c>
      <c r="M114" s="140">
        <v>208698521.02000004</v>
      </c>
      <c r="N114" s="42">
        <f t="shared" si="3"/>
        <v>37223</v>
      </c>
      <c r="O114" s="89">
        <f t="shared" si="3"/>
        <v>752836393.22000027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5456</v>
      </c>
      <c r="E115" s="153">
        <v>56467022.140000008</v>
      </c>
      <c r="F115" s="38" t="s">
        <v>74</v>
      </c>
      <c r="G115" s="27" t="s">
        <v>3</v>
      </c>
      <c r="H115" s="130">
        <v>2532</v>
      </c>
      <c r="I115" s="141">
        <v>53743502</v>
      </c>
      <c r="J115" s="130">
        <v>2923</v>
      </c>
      <c r="K115" s="142">
        <v>26508669</v>
      </c>
      <c r="L115" s="138">
        <v>5455</v>
      </c>
      <c r="M115" s="139">
        <v>80252171</v>
      </c>
      <c r="N115" s="138">
        <f t="shared" si="3"/>
        <v>10911</v>
      </c>
      <c r="O115" s="137">
        <f t="shared" si="3"/>
        <v>136719193.14000002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270</v>
      </c>
      <c r="E117" s="153">
        <v>240708748.73000005</v>
      </c>
      <c r="F117" s="38" t="s">
        <v>72</v>
      </c>
      <c r="G117" s="27" t="s">
        <v>4</v>
      </c>
      <c r="H117" s="130">
        <v>84</v>
      </c>
      <c r="I117" s="141">
        <v>54758603</v>
      </c>
      <c r="J117" s="130">
        <v>159</v>
      </c>
      <c r="K117" s="142">
        <v>56759415</v>
      </c>
      <c r="L117" s="138">
        <v>243</v>
      </c>
      <c r="M117" s="139">
        <v>111518018</v>
      </c>
      <c r="N117" s="138">
        <f t="shared" si="3"/>
        <v>513</v>
      </c>
      <c r="O117" s="137">
        <f t="shared" si="3"/>
        <v>352226766.73000002</v>
      </c>
    </row>
    <row r="118" spans="1:15" x14ac:dyDescent="0.3">
      <c r="A118" s="46" t="s">
        <v>32</v>
      </c>
      <c r="B118" s="39"/>
      <c r="C118" s="29"/>
      <c r="D118" s="30">
        <v>5729</v>
      </c>
      <c r="E118" s="155">
        <v>298472245.94000006</v>
      </c>
      <c r="F118" s="39"/>
      <c r="G118" s="29"/>
      <c r="H118" s="122">
        <v>2618</v>
      </c>
      <c r="I118" s="123">
        <v>109560907</v>
      </c>
      <c r="J118" s="122">
        <v>3082</v>
      </c>
      <c r="K118" s="89">
        <v>83268084</v>
      </c>
      <c r="L118" s="42">
        <v>5700</v>
      </c>
      <c r="M118" s="140">
        <v>192828991</v>
      </c>
      <c r="N118" s="42">
        <f t="shared" si="3"/>
        <v>11429</v>
      </c>
      <c r="O118" s="89">
        <f t="shared" si="3"/>
        <v>491301236.94000006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20900</v>
      </c>
      <c r="E119" s="153">
        <v>205448252.00999978</v>
      </c>
      <c r="F119" s="38" t="s">
        <v>74</v>
      </c>
      <c r="G119" s="27" t="s">
        <v>3</v>
      </c>
      <c r="H119" s="130">
        <v>3315</v>
      </c>
      <c r="I119" s="141">
        <v>69792114</v>
      </c>
      <c r="J119" s="130">
        <v>4090</v>
      </c>
      <c r="K119" s="142">
        <v>38269900</v>
      </c>
      <c r="L119" s="138">
        <v>7405</v>
      </c>
      <c r="M119" s="139">
        <v>108062014</v>
      </c>
      <c r="N119" s="138">
        <f t="shared" si="3"/>
        <v>28305</v>
      </c>
      <c r="O119" s="137">
        <f t="shared" si="3"/>
        <v>313510266.00999975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17995070.020000003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7</v>
      </c>
      <c r="K120" s="142">
        <v>7169043</v>
      </c>
      <c r="L120" s="138">
        <v>12</v>
      </c>
      <c r="M120" s="139">
        <v>15468912</v>
      </c>
      <c r="N120" s="138">
        <f t="shared" si="3"/>
        <v>28</v>
      </c>
      <c r="O120" s="137">
        <f t="shared" si="3"/>
        <v>33463982.020000003</v>
      </c>
    </row>
    <row r="121" spans="1:15" x14ac:dyDescent="0.3">
      <c r="A121" s="45"/>
      <c r="B121" s="38" t="s">
        <v>72</v>
      </c>
      <c r="C121" s="27" t="s">
        <v>4</v>
      </c>
      <c r="D121" s="93">
        <v>340</v>
      </c>
      <c r="E121" s="153">
        <v>379611579.13000035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176</v>
      </c>
      <c r="K121" s="142">
        <v>71116626</v>
      </c>
      <c r="L121" s="138">
        <v>266</v>
      </c>
      <c r="M121" s="139">
        <v>136412867</v>
      </c>
      <c r="N121" s="138">
        <f t="shared" si="3"/>
        <v>606</v>
      </c>
      <c r="O121" s="137">
        <f t="shared" si="3"/>
        <v>516024446.13000035</v>
      </c>
    </row>
    <row r="122" spans="1:15" x14ac:dyDescent="0.3">
      <c r="A122" s="46" t="s">
        <v>33</v>
      </c>
      <c r="B122" s="39"/>
      <c r="C122" s="29"/>
      <c r="D122" s="30">
        <v>21256</v>
      </c>
      <c r="E122" s="155">
        <v>603054901.16000009</v>
      </c>
      <c r="F122" s="39"/>
      <c r="G122" s="29"/>
      <c r="H122" s="122">
        <v>3410</v>
      </c>
      <c r="I122" s="123">
        <v>143388224</v>
      </c>
      <c r="J122" s="122">
        <v>4273</v>
      </c>
      <c r="K122" s="89">
        <v>116555569</v>
      </c>
      <c r="L122" s="42">
        <v>7683</v>
      </c>
      <c r="M122" s="140">
        <v>259943793</v>
      </c>
      <c r="N122" s="42">
        <f t="shared" si="3"/>
        <v>28939</v>
      </c>
      <c r="O122" s="89">
        <f t="shared" si="3"/>
        <v>862998694.16000009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2814</v>
      </c>
      <c r="E123" s="153">
        <v>29130824.639999989</v>
      </c>
      <c r="F123" s="38" t="s">
        <v>74</v>
      </c>
      <c r="G123" s="27" t="s">
        <v>3</v>
      </c>
      <c r="H123" s="130">
        <v>438</v>
      </c>
      <c r="I123" s="141">
        <v>9229587</v>
      </c>
      <c r="J123" s="130">
        <v>508</v>
      </c>
      <c r="K123" s="142">
        <v>5061754</v>
      </c>
      <c r="L123" s="138">
        <v>946</v>
      </c>
      <c r="M123" s="139">
        <v>14291341</v>
      </c>
      <c r="N123" s="138">
        <f t="shared" si="3"/>
        <v>3760</v>
      </c>
      <c r="O123" s="137">
        <f t="shared" si="3"/>
        <v>43422165.639999986</v>
      </c>
    </row>
    <row r="124" spans="1:15" x14ac:dyDescent="0.3">
      <c r="A124" s="45"/>
      <c r="B124" s="38" t="s">
        <v>70</v>
      </c>
      <c r="C124" s="27" t="s">
        <v>4</v>
      </c>
      <c r="D124" s="93">
        <v>12</v>
      </c>
      <c r="E124" s="153">
        <v>4980009.95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12</v>
      </c>
      <c r="O124" s="137">
        <f t="shared" si="3"/>
        <v>4980009.95</v>
      </c>
    </row>
    <row r="125" spans="1:15" x14ac:dyDescent="0.3">
      <c r="A125" s="45"/>
      <c r="B125" s="38" t="s">
        <v>72</v>
      </c>
      <c r="C125" s="27" t="s">
        <v>4</v>
      </c>
      <c r="D125" s="93">
        <v>139</v>
      </c>
      <c r="E125" s="153">
        <v>68647080.799999997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83</v>
      </c>
      <c r="K125" s="142">
        <v>16013521</v>
      </c>
      <c r="L125" s="138">
        <v>117</v>
      </c>
      <c r="M125" s="139">
        <v>26883637</v>
      </c>
      <c r="N125" s="138">
        <f t="shared" si="3"/>
        <v>256</v>
      </c>
      <c r="O125" s="137">
        <f t="shared" si="3"/>
        <v>95530717.799999997</v>
      </c>
    </row>
    <row r="126" spans="1:15" x14ac:dyDescent="0.3">
      <c r="A126" s="46" t="s">
        <v>34</v>
      </c>
      <c r="B126" s="39"/>
      <c r="C126" s="29"/>
      <c r="D126" s="30">
        <v>2965</v>
      </c>
      <c r="E126" s="155">
        <v>102757915.38999999</v>
      </c>
      <c r="F126" s="39"/>
      <c r="G126" s="29"/>
      <c r="H126" s="122">
        <v>472</v>
      </c>
      <c r="I126" s="123">
        <v>20099703</v>
      </c>
      <c r="J126" s="122">
        <v>591</v>
      </c>
      <c r="K126" s="89">
        <v>21075275</v>
      </c>
      <c r="L126" s="42">
        <v>1063</v>
      </c>
      <c r="M126" s="140">
        <v>41174978</v>
      </c>
      <c r="N126" s="42">
        <f t="shared" si="3"/>
        <v>4028</v>
      </c>
      <c r="O126" s="89">
        <f t="shared" si="3"/>
        <v>143932893.38999999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7019</v>
      </c>
      <c r="E127" s="153">
        <v>70612042.970000088</v>
      </c>
      <c r="F127" s="38" t="s">
        <v>74</v>
      </c>
      <c r="G127" s="27" t="s">
        <v>3</v>
      </c>
      <c r="H127" s="130">
        <v>719</v>
      </c>
      <c r="I127" s="141">
        <v>14910434</v>
      </c>
      <c r="J127" s="130">
        <v>894</v>
      </c>
      <c r="K127" s="142">
        <v>7808704</v>
      </c>
      <c r="L127" s="138">
        <v>1613</v>
      </c>
      <c r="M127" s="139">
        <v>22719138</v>
      </c>
      <c r="N127" s="138">
        <f t="shared" si="3"/>
        <v>8632</v>
      </c>
      <c r="O127" s="137">
        <f t="shared" si="3"/>
        <v>93331180.970000088</v>
      </c>
    </row>
    <row r="128" spans="1:15" x14ac:dyDescent="0.3">
      <c r="A128" s="45"/>
      <c r="B128" s="38" t="s">
        <v>70</v>
      </c>
      <c r="C128" s="27" t="s">
        <v>4</v>
      </c>
      <c r="D128" s="93">
        <v>17</v>
      </c>
      <c r="E128" s="153">
        <v>11687537.200000001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24</v>
      </c>
      <c r="O128" s="137">
        <f t="shared" si="3"/>
        <v>16673886.080000002</v>
      </c>
    </row>
    <row r="129" spans="1:15" x14ac:dyDescent="0.3">
      <c r="A129" s="45"/>
      <c r="B129" s="38" t="s">
        <v>72</v>
      </c>
      <c r="C129" s="27" t="s">
        <v>4</v>
      </c>
      <c r="D129" s="93">
        <v>206</v>
      </c>
      <c r="E129" s="153">
        <v>134588551.62999997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167</v>
      </c>
      <c r="K129" s="142">
        <v>31991509.779999994</v>
      </c>
      <c r="L129" s="138">
        <v>209</v>
      </c>
      <c r="M129" s="139">
        <v>46829516.789999992</v>
      </c>
      <c r="N129" s="138">
        <f t="shared" si="3"/>
        <v>415</v>
      </c>
      <c r="O129" s="137">
        <f t="shared" si="3"/>
        <v>181418068.41999996</v>
      </c>
    </row>
    <row r="130" spans="1:15" x14ac:dyDescent="0.3">
      <c r="A130" s="46" t="s">
        <v>35</v>
      </c>
      <c r="B130" s="39"/>
      <c r="C130" s="29"/>
      <c r="D130" s="30">
        <v>7242</v>
      </c>
      <c r="E130" s="155">
        <v>216888131.80000007</v>
      </c>
      <c r="F130" s="39"/>
      <c r="G130" s="29"/>
      <c r="H130" s="122">
        <v>764</v>
      </c>
      <c r="I130" s="123">
        <v>32340615.450000003</v>
      </c>
      <c r="J130" s="122">
        <v>1065</v>
      </c>
      <c r="K130" s="89">
        <v>42194388.219999991</v>
      </c>
      <c r="L130" s="42">
        <v>1829</v>
      </c>
      <c r="M130" s="140">
        <v>74535003.669999987</v>
      </c>
      <c r="N130" s="42">
        <f t="shared" si="3"/>
        <v>9071</v>
      </c>
      <c r="O130" s="89">
        <f t="shared" si="3"/>
        <v>291423135.47000003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4773</v>
      </c>
      <c r="E131" s="153">
        <v>50346048.490000002</v>
      </c>
      <c r="F131" s="38" t="s">
        <v>74</v>
      </c>
      <c r="G131" s="27" t="s">
        <v>3</v>
      </c>
      <c r="H131" s="148">
        <v>617</v>
      </c>
      <c r="I131" s="149">
        <v>12750016</v>
      </c>
      <c r="J131" s="148">
        <v>426</v>
      </c>
      <c r="K131" s="149">
        <v>3728672</v>
      </c>
      <c r="L131" s="138">
        <v>1043</v>
      </c>
      <c r="M131" s="139">
        <v>16478688</v>
      </c>
      <c r="N131" s="138">
        <f t="shared" si="3"/>
        <v>5816</v>
      </c>
      <c r="O131" s="137">
        <f t="shared" si="3"/>
        <v>66824736.490000002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87</v>
      </c>
      <c r="E133" s="153">
        <v>84872909.700000003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49</v>
      </c>
      <c r="K133" s="149">
        <v>16662176.249999998</v>
      </c>
      <c r="L133" s="138">
        <v>79</v>
      </c>
      <c r="M133" s="139">
        <v>34529750.219999999</v>
      </c>
      <c r="N133" s="138">
        <f t="shared" si="3"/>
        <v>166</v>
      </c>
      <c r="O133" s="137">
        <f t="shared" si="3"/>
        <v>119402659.92</v>
      </c>
    </row>
    <row r="134" spans="1:15" x14ac:dyDescent="0.3">
      <c r="A134" s="46" t="s">
        <v>36</v>
      </c>
      <c r="B134" s="39"/>
      <c r="C134" s="29"/>
      <c r="D134" s="30">
        <v>4861</v>
      </c>
      <c r="E134" s="155">
        <v>135218958.19</v>
      </c>
      <c r="F134" s="39"/>
      <c r="G134" s="29"/>
      <c r="H134" s="122">
        <v>648</v>
      </c>
      <c r="I134" s="123">
        <v>30656339.969999999</v>
      </c>
      <c r="J134" s="122">
        <v>475</v>
      </c>
      <c r="K134" s="89">
        <v>20390848.25</v>
      </c>
      <c r="L134" s="42">
        <v>1123</v>
      </c>
      <c r="M134" s="140">
        <v>51047188.219999999</v>
      </c>
      <c r="N134" s="42">
        <f t="shared" si="3"/>
        <v>5984</v>
      </c>
      <c r="O134" s="89">
        <f t="shared" si="3"/>
        <v>186266146.41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7055</v>
      </c>
      <c r="E135" s="153">
        <v>69100773.230000019</v>
      </c>
      <c r="F135" s="38" t="s">
        <v>74</v>
      </c>
      <c r="G135" s="27" t="s">
        <v>3</v>
      </c>
      <c r="H135" s="130">
        <v>247</v>
      </c>
      <c r="I135" s="141">
        <v>5100005</v>
      </c>
      <c r="J135" s="135">
        <v>151</v>
      </c>
      <c r="K135" s="137">
        <v>1235338</v>
      </c>
      <c r="L135" s="138">
        <v>398</v>
      </c>
      <c r="M135" s="139">
        <v>6335343</v>
      </c>
      <c r="N135" s="138">
        <f t="shared" ref="N135:O202" si="4">+L135+D135</f>
        <v>7453</v>
      </c>
      <c r="O135" s="137">
        <f t="shared" si="4"/>
        <v>75436116.230000019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13775875.310000004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13775875.310000004</v>
      </c>
    </row>
    <row r="137" spans="1:15" x14ac:dyDescent="0.3">
      <c r="A137" s="45"/>
      <c r="B137" s="38" t="s">
        <v>72</v>
      </c>
      <c r="C137" s="27" t="s">
        <v>4</v>
      </c>
      <c r="D137" s="93">
        <v>67</v>
      </c>
      <c r="E137" s="153">
        <v>57649405.920000024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20</v>
      </c>
      <c r="K137" s="137">
        <v>3916802.4699999997</v>
      </c>
      <c r="L137" s="138">
        <v>34</v>
      </c>
      <c r="M137" s="139">
        <v>7846127.9900000002</v>
      </c>
      <c r="N137" s="138">
        <f t="shared" si="4"/>
        <v>101</v>
      </c>
      <c r="O137" s="137">
        <f t="shared" si="4"/>
        <v>65495533.910000026</v>
      </c>
    </row>
    <row r="138" spans="1:15" x14ac:dyDescent="0.3">
      <c r="A138" s="46" t="s">
        <v>37</v>
      </c>
      <c r="B138" s="40"/>
      <c r="C138" s="32"/>
      <c r="D138" s="30">
        <v>7136</v>
      </c>
      <c r="E138" s="155">
        <v>140526054.46000004</v>
      </c>
      <c r="F138" s="40"/>
      <c r="G138" s="32"/>
      <c r="H138" s="122">
        <v>261</v>
      </c>
      <c r="I138" s="123">
        <v>9029330.5199999996</v>
      </c>
      <c r="J138" s="122">
        <v>171</v>
      </c>
      <c r="K138" s="89">
        <v>5152140.47</v>
      </c>
      <c r="L138" s="42">
        <v>432</v>
      </c>
      <c r="M138" s="140">
        <v>14181470.99</v>
      </c>
      <c r="N138" s="42">
        <f t="shared" si="4"/>
        <v>7568</v>
      </c>
      <c r="O138" s="89">
        <f t="shared" si="4"/>
        <v>154707525.45000005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29011</v>
      </c>
      <c r="E139" s="153">
        <v>301062650.81999999</v>
      </c>
      <c r="F139" s="38" t="s">
        <v>74</v>
      </c>
      <c r="G139" s="27" t="s">
        <v>3</v>
      </c>
      <c r="H139" s="130">
        <v>2935</v>
      </c>
      <c r="I139" s="141">
        <v>61327541</v>
      </c>
      <c r="J139" s="130">
        <v>2163</v>
      </c>
      <c r="K139" s="142">
        <v>19246859</v>
      </c>
      <c r="L139" s="138">
        <v>5098</v>
      </c>
      <c r="M139" s="139">
        <v>80574400</v>
      </c>
      <c r="N139" s="138">
        <f t="shared" si="4"/>
        <v>34109</v>
      </c>
      <c r="O139" s="137">
        <f t="shared" si="4"/>
        <v>381637050.81999999</v>
      </c>
    </row>
    <row r="140" spans="1:15" x14ac:dyDescent="0.3">
      <c r="A140" s="45"/>
      <c r="B140" s="38" t="s">
        <v>70</v>
      </c>
      <c r="C140" s="27" t="s">
        <v>4</v>
      </c>
      <c r="D140" s="93">
        <v>22</v>
      </c>
      <c r="E140" s="153">
        <v>40317224.199999988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28</v>
      </c>
      <c r="O140" s="137">
        <f t="shared" si="4"/>
        <v>46195272.229999989</v>
      </c>
    </row>
    <row r="141" spans="1:15" x14ac:dyDescent="0.3">
      <c r="A141" s="45"/>
      <c r="B141" s="38" t="s">
        <v>72</v>
      </c>
      <c r="C141" s="27" t="s">
        <v>4</v>
      </c>
      <c r="D141" s="93">
        <v>201</v>
      </c>
      <c r="E141" s="153">
        <v>313984890.68000036</v>
      </c>
      <c r="F141" s="38" t="s">
        <v>72</v>
      </c>
      <c r="G141" s="27" t="s">
        <v>4</v>
      </c>
      <c r="H141" s="135">
        <v>47</v>
      </c>
      <c r="I141" s="136">
        <v>51082174.839999989</v>
      </c>
      <c r="J141" s="130">
        <v>110</v>
      </c>
      <c r="K141" s="142">
        <v>56991022.640000015</v>
      </c>
      <c r="L141" s="138">
        <v>157</v>
      </c>
      <c r="M141" s="139">
        <v>108073197.48</v>
      </c>
      <c r="N141" s="138">
        <f t="shared" si="4"/>
        <v>358</v>
      </c>
      <c r="O141" s="137">
        <f t="shared" si="4"/>
        <v>422058088.16000038</v>
      </c>
    </row>
    <row r="142" spans="1:15" x14ac:dyDescent="0.3">
      <c r="A142" s="46" t="s">
        <v>38</v>
      </c>
      <c r="B142" s="39"/>
      <c r="C142" s="29"/>
      <c r="D142" s="30">
        <v>29234</v>
      </c>
      <c r="E142" s="155">
        <v>655364765.70000029</v>
      </c>
      <c r="F142" s="39"/>
      <c r="G142" s="29"/>
      <c r="H142" s="122">
        <v>2984</v>
      </c>
      <c r="I142" s="123">
        <v>115348739.86999999</v>
      </c>
      <c r="J142" s="122">
        <v>2277</v>
      </c>
      <c r="K142" s="89">
        <v>79176905.640000015</v>
      </c>
      <c r="L142" s="42">
        <v>5261</v>
      </c>
      <c r="M142" s="140">
        <v>194525645.50999999</v>
      </c>
      <c r="N142" s="42">
        <f t="shared" si="4"/>
        <v>34495</v>
      </c>
      <c r="O142" s="89">
        <f t="shared" si="4"/>
        <v>849890411.21000028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3416</v>
      </c>
      <c r="E143" s="153">
        <v>35509637.79999999</v>
      </c>
      <c r="F143" s="38" t="s">
        <v>74</v>
      </c>
      <c r="G143" s="27" t="s">
        <v>3</v>
      </c>
      <c r="H143" s="130">
        <v>2170</v>
      </c>
      <c r="I143" s="141">
        <v>46077085</v>
      </c>
      <c r="J143" s="130">
        <v>1226</v>
      </c>
      <c r="K143" s="142">
        <v>11064169</v>
      </c>
      <c r="L143" s="138">
        <v>3396</v>
      </c>
      <c r="M143" s="139">
        <v>57141254</v>
      </c>
      <c r="N143" s="138">
        <f t="shared" si="4"/>
        <v>6812</v>
      </c>
      <c r="O143" s="137">
        <f t="shared" si="4"/>
        <v>92650891.799999982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112</v>
      </c>
      <c r="E145" s="153">
        <v>83775075.209999964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65</v>
      </c>
      <c r="K145" s="142">
        <v>28556631</v>
      </c>
      <c r="L145" s="138">
        <v>98</v>
      </c>
      <c r="M145" s="139">
        <v>55348889</v>
      </c>
      <c r="N145" s="138">
        <f t="shared" si="4"/>
        <v>210</v>
      </c>
      <c r="O145" s="137">
        <f t="shared" si="4"/>
        <v>139123964.20999998</v>
      </c>
    </row>
    <row r="146" spans="1:15" x14ac:dyDescent="0.3">
      <c r="A146" s="46" t="s">
        <v>39</v>
      </c>
      <c r="B146" s="39"/>
      <c r="C146" s="29"/>
      <c r="D146" s="30">
        <v>3530</v>
      </c>
      <c r="E146" s="155">
        <v>121666705.98999995</v>
      </c>
      <c r="F146" s="39"/>
      <c r="G146" s="29"/>
      <c r="H146" s="122">
        <v>2203</v>
      </c>
      <c r="I146" s="123">
        <v>72869343</v>
      </c>
      <c r="J146" s="122">
        <v>1291</v>
      </c>
      <c r="K146" s="89">
        <v>39620800</v>
      </c>
      <c r="L146" s="42">
        <v>3494</v>
      </c>
      <c r="M146" s="140">
        <v>112490143</v>
      </c>
      <c r="N146" s="42">
        <f t="shared" si="4"/>
        <v>7024</v>
      </c>
      <c r="O146" s="89">
        <f t="shared" si="4"/>
        <v>234156848.98999995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51048</v>
      </c>
      <c r="E147" s="153">
        <v>516515704.090002</v>
      </c>
      <c r="F147" s="38" t="s">
        <v>74</v>
      </c>
      <c r="G147" s="27" t="s">
        <v>3</v>
      </c>
      <c r="H147" s="130">
        <v>14874</v>
      </c>
      <c r="I147" s="141">
        <v>310590115</v>
      </c>
      <c r="J147" s="130">
        <v>8956</v>
      </c>
      <c r="K147" s="142">
        <v>74967259</v>
      </c>
      <c r="L147" s="138">
        <v>23830</v>
      </c>
      <c r="M147" s="139">
        <v>385557374</v>
      </c>
      <c r="N147" s="138">
        <f t="shared" si="4"/>
        <v>74878</v>
      </c>
      <c r="O147" s="137">
        <f t="shared" si="4"/>
        <v>902073078.09000206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30043403.910000004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36840446.910000004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705778386.37999833</v>
      </c>
      <c r="F149" s="38" t="s">
        <v>72</v>
      </c>
      <c r="G149" s="27" t="s">
        <v>4</v>
      </c>
      <c r="H149" s="135">
        <v>164</v>
      </c>
      <c r="I149" s="136">
        <v>201885414.32000008</v>
      </c>
      <c r="J149" s="130">
        <v>287</v>
      </c>
      <c r="K149" s="142">
        <v>193689380.89000002</v>
      </c>
      <c r="L149" s="138">
        <v>451</v>
      </c>
      <c r="M149" s="139">
        <v>395574795.2100001</v>
      </c>
      <c r="N149" s="138">
        <f t="shared" si="4"/>
        <v>1001</v>
      </c>
      <c r="O149" s="137">
        <f t="shared" si="4"/>
        <v>1101353181.5899985</v>
      </c>
    </row>
    <row r="150" spans="1:15" x14ac:dyDescent="0.3">
      <c r="A150" s="46" t="s">
        <v>40</v>
      </c>
      <c r="B150" s="39"/>
      <c r="C150" s="29"/>
      <c r="D150" s="30">
        <v>51621</v>
      </c>
      <c r="E150" s="155">
        <v>1252337494.3800004</v>
      </c>
      <c r="F150" s="39"/>
      <c r="G150" s="29"/>
      <c r="H150" s="122">
        <v>15041</v>
      </c>
      <c r="I150" s="123">
        <v>517434614.32000005</v>
      </c>
      <c r="J150" s="122">
        <v>9245</v>
      </c>
      <c r="K150" s="89">
        <v>270494597.88999999</v>
      </c>
      <c r="L150" s="42">
        <v>24286</v>
      </c>
      <c r="M150" s="140">
        <v>787929212.21000004</v>
      </c>
      <c r="N150" s="42">
        <f t="shared" si="4"/>
        <v>75907</v>
      </c>
      <c r="O150" s="89">
        <f t="shared" si="4"/>
        <v>2040266706.5900004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34165</v>
      </c>
      <c r="E151" s="153">
        <v>339686307.89000034</v>
      </c>
      <c r="F151" s="38" t="s">
        <v>74</v>
      </c>
      <c r="G151" s="27" t="s">
        <v>3</v>
      </c>
      <c r="H151" s="130">
        <v>5211</v>
      </c>
      <c r="I151" s="141">
        <v>109509806</v>
      </c>
      <c r="J151" s="130">
        <v>5982</v>
      </c>
      <c r="K151" s="142">
        <v>54850564</v>
      </c>
      <c r="L151" s="138">
        <v>11193</v>
      </c>
      <c r="M151" s="139">
        <v>164360370</v>
      </c>
      <c r="N151" s="138">
        <f t="shared" si="4"/>
        <v>45358</v>
      </c>
      <c r="O151" s="137">
        <f t="shared" si="4"/>
        <v>504046677.89000034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11178551.02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11178551.02</v>
      </c>
    </row>
    <row r="153" spans="1:15" x14ac:dyDescent="0.3">
      <c r="A153" s="45"/>
      <c r="B153" s="38" t="s">
        <v>72</v>
      </c>
      <c r="C153" s="27" t="s">
        <v>4</v>
      </c>
      <c r="D153" s="93">
        <v>301</v>
      </c>
      <c r="E153" s="153">
        <v>372205949.22999936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184</v>
      </c>
      <c r="K153" s="142">
        <v>79037047.980000004</v>
      </c>
      <c r="L153" s="138">
        <v>265</v>
      </c>
      <c r="M153" s="139">
        <v>139613900.15999997</v>
      </c>
      <c r="N153" s="138">
        <f t="shared" si="4"/>
        <v>566</v>
      </c>
      <c r="O153" s="137">
        <f t="shared" si="4"/>
        <v>511819849.38999933</v>
      </c>
    </row>
    <row r="154" spans="1:15" x14ac:dyDescent="0.3">
      <c r="A154" s="46" t="s">
        <v>41</v>
      </c>
      <c r="B154" s="39"/>
      <c r="C154" s="29"/>
      <c r="D154" s="30">
        <v>34474</v>
      </c>
      <c r="E154" s="155">
        <v>723070808.13999963</v>
      </c>
      <c r="F154" s="39"/>
      <c r="G154" s="29"/>
      <c r="H154" s="122">
        <v>5292</v>
      </c>
      <c r="I154" s="123">
        <v>170086658.17999998</v>
      </c>
      <c r="J154" s="122">
        <v>6166</v>
      </c>
      <c r="K154" s="89">
        <v>133887611.98</v>
      </c>
      <c r="L154" s="42">
        <v>11458</v>
      </c>
      <c r="M154" s="140">
        <v>303974270.15999997</v>
      </c>
      <c r="N154" s="42">
        <f t="shared" si="4"/>
        <v>45932</v>
      </c>
      <c r="O154" s="89">
        <f t="shared" si="4"/>
        <v>1027045078.2999996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3579</v>
      </c>
      <c r="E155" s="153">
        <v>34329517.809999987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3917</v>
      </c>
      <c r="O155" s="137">
        <f t="shared" si="4"/>
        <v>39351632.809999987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67</v>
      </c>
      <c r="E157" s="153">
        <v>49327050.909999989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128</v>
      </c>
      <c r="O157" s="137">
        <f t="shared" si="4"/>
        <v>66692230.179999992</v>
      </c>
    </row>
    <row r="158" spans="1:15" x14ac:dyDescent="0.3">
      <c r="A158" s="46" t="s">
        <v>42</v>
      </c>
      <c r="B158" s="39"/>
      <c r="C158" s="29"/>
      <c r="D158" s="30">
        <v>3672</v>
      </c>
      <c r="E158" s="155">
        <v>87150280.74999997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4071</v>
      </c>
      <c r="O158" s="89">
        <f t="shared" si="4"/>
        <v>109537575.01999998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41291</v>
      </c>
      <c r="E163" s="153">
        <v>401567190.96000141</v>
      </c>
      <c r="F163" s="38" t="s">
        <v>74</v>
      </c>
      <c r="G163" s="27" t="s">
        <v>3</v>
      </c>
      <c r="H163" s="130">
        <v>7290</v>
      </c>
      <c r="I163" s="141">
        <v>152801762</v>
      </c>
      <c r="J163" s="130">
        <v>8993</v>
      </c>
      <c r="K163" s="142">
        <v>82139875</v>
      </c>
      <c r="L163" s="138">
        <v>16283</v>
      </c>
      <c r="M163" s="139">
        <v>234941637</v>
      </c>
      <c r="N163" s="138">
        <f t="shared" si="4"/>
        <v>57574</v>
      </c>
      <c r="O163" s="137">
        <f t="shared" si="4"/>
        <v>636508827.96000147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9619631.6699999999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20</v>
      </c>
      <c r="K164" s="142">
        <v>19595797.249999996</v>
      </c>
      <c r="L164" s="138">
        <v>28</v>
      </c>
      <c r="M164" s="139">
        <v>34124363.549999997</v>
      </c>
      <c r="N164" s="138">
        <f t="shared" si="4"/>
        <v>40</v>
      </c>
      <c r="O164" s="137">
        <f t="shared" si="4"/>
        <v>43743995.219999999</v>
      </c>
    </row>
    <row r="165" spans="1:15" x14ac:dyDescent="0.3">
      <c r="A165" s="45"/>
      <c r="B165" s="38" t="s">
        <v>72</v>
      </c>
      <c r="C165" s="27" t="s">
        <v>4</v>
      </c>
      <c r="D165" s="93">
        <v>505</v>
      </c>
      <c r="E165" s="153">
        <v>638824727.86999655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388</v>
      </c>
      <c r="K165" s="142">
        <v>111685349.40999991</v>
      </c>
      <c r="L165" s="138">
        <v>538</v>
      </c>
      <c r="M165" s="139">
        <v>191996482.74999991</v>
      </c>
      <c r="N165" s="138">
        <f t="shared" si="4"/>
        <v>1043</v>
      </c>
      <c r="O165" s="137">
        <f t="shared" si="4"/>
        <v>830821210.61999643</v>
      </c>
    </row>
    <row r="166" spans="1:15" x14ac:dyDescent="0.3">
      <c r="A166" s="46" t="s">
        <v>44</v>
      </c>
      <c r="B166" s="39"/>
      <c r="C166" s="29"/>
      <c r="D166" s="30">
        <v>41808</v>
      </c>
      <c r="E166" s="155">
        <v>1050011550.499998</v>
      </c>
      <c r="F166" s="39"/>
      <c r="G166" s="29"/>
      <c r="H166" s="122">
        <v>7448</v>
      </c>
      <c r="I166" s="123">
        <v>247641461.64000002</v>
      </c>
      <c r="J166" s="122">
        <v>9401</v>
      </c>
      <c r="K166" s="89">
        <v>213421021.65999991</v>
      </c>
      <c r="L166" s="42">
        <v>16849</v>
      </c>
      <c r="M166" s="140">
        <v>461062483.29999995</v>
      </c>
      <c r="N166" s="42">
        <f t="shared" si="4"/>
        <v>58657</v>
      </c>
      <c r="O166" s="89">
        <f t="shared" si="4"/>
        <v>1511074033.7999978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8302</v>
      </c>
      <c r="E167" s="153">
        <v>83014680.319999978</v>
      </c>
      <c r="F167" s="38" t="s">
        <v>74</v>
      </c>
      <c r="G167" s="27" t="s">
        <v>3</v>
      </c>
      <c r="H167" s="130">
        <v>2744</v>
      </c>
      <c r="I167" s="141">
        <v>57382087.010000005</v>
      </c>
      <c r="J167" s="130">
        <v>2523</v>
      </c>
      <c r="K167" s="142">
        <v>23295670</v>
      </c>
      <c r="L167" s="138">
        <v>5267</v>
      </c>
      <c r="M167" s="139">
        <v>80677757.010000005</v>
      </c>
      <c r="N167" s="138">
        <f t="shared" si="4"/>
        <v>13569</v>
      </c>
      <c r="O167" s="137">
        <f t="shared" si="4"/>
        <v>163692437.32999998</v>
      </c>
    </row>
    <row r="168" spans="1:15" x14ac:dyDescent="0.3">
      <c r="A168" s="45"/>
      <c r="B168" s="38" t="s">
        <v>70</v>
      </c>
      <c r="C168" s="27" t="s">
        <v>4</v>
      </c>
      <c r="D168" s="93">
        <v>25</v>
      </c>
      <c r="E168" s="153">
        <v>19381657.149999999</v>
      </c>
      <c r="F168" s="38" t="s">
        <v>74</v>
      </c>
      <c r="G168" s="27" t="s">
        <v>4</v>
      </c>
      <c r="H168" s="135">
        <v>5</v>
      </c>
      <c r="I168" s="136">
        <v>4075208.76</v>
      </c>
      <c r="J168" s="135">
        <v>0</v>
      </c>
      <c r="K168" s="137">
        <v>0</v>
      </c>
      <c r="L168" s="138">
        <v>5</v>
      </c>
      <c r="M168" s="139">
        <v>4075208.76</v>
      </c>
      <c r="N168" s="138">
        <f t="shared" si="4"/>
        <v>30</v>
      </c>
      <c r="O168" s="137">
        <f t="shared" si="4"/>
        <v>23456865.909999996</v>
      </c>
    </row>
    <row r="169" spans="1:15" x14ac:dyDescent="0.3">
      <c r="A169" s="45"/>
      <c r="B169" s="38" t="s">
        <v>72</v>
      </c>
      <c r="C169" s="27" t="s">
        <v>4</v>
      </c>
      <c r="D169" s="93">
        <v>307</v>
      </c>
      <c r="E169" s="153">
        <v>259798935.38999984</v>
      </c>
      <c r="F169" s="38" t="s">
        <v>72</v>
      </c>
      <c r="G169" s="27" t="s">
        <v>4</v>
      </c>
      <c r="H169" s="135">
        <v>87</v>
      </c>
      <c r="I169" s="136">
        <v>53503607.939999983</v>
      </c>
      <c r="J169" s="130">
        <v>197</v>
      </c>
      <c r="K169" s="142">
        <v>66114357.309999965</v>
      </c>
      <c r="L169" s="138">
        <v>284</v>
      </c>
      <c r="M169" s="139">
        <v>119617965.24999994</v>
      </c>
      <c r="N169" s="138">
        <f t="shared" si="4"/>
        <v>591</v>
      </c>
      <c r="O169" s="137">
        <f t="shared" si="4"/>
        <v>379416900.63999975</v>
      </c>
    </row>
    <row r="170" spans="1:15" x14ac:dyDescent="0.3">
      <c r="A170" s="46" t="s">
        <v>45</v>
      </c>
      <c r="B170" s="39"/>
      <c r="C170" s="29"/>
      <c r="D170" s="30">
        <v>8634</v>
      </c>
      <c r="E170" s="155">
        <v>362195272.85999978</v>
      </c>
      <c r="F170" s="39"/>
      <c r="G170" s="29"/>
      <c r="H170" s="122">
        <v>2836</v>
      </c>
      <c r="I170" s="123">
        <v>114960903.70999998</v>
      </c>
      <c r="J170" s="122">
        <v>2720</v>
      </c>
      <c r="K170" s="89">
        <v>89410027.309999973</v>
      </c>
      <c r="L170" s="42">
        <v>5556</v>
      </c>
      <c r="M170" s="140">
        <v>204370931.01999995</v>
      </c>
      <c r="N170" s="42">
        <f t="shared" si="4"/>
        <v>14190</v>
      </c>
      <c r="O170" s="89">
        <f t="shared" si="4"/>
        <v>566566203.87999976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14263</v>
      </c>
      <c r="E171" s="153">
        <v>135062908.39000016</v>
      </c>
      <c r="F171" s="38" t="s">
        <v>74</v>
      </c>
      <c r="G171" s="27" t="s">
        <v>3</v>
      </c>
      <c r="H171" s="130">
        <v>2482</v>
      </c>
      <c r="I171" s="141">
        <v>52275022</v>
      </c>
      <c r="J171" s="130">
        <v>3257</v>
      </c>
      <c r="K171" s="142">
        <v>32224941</v>
      </c>
      <c r="L171" s="138">
        <v>5739</v>
      </c>
      <c r="M171" s="139">
        <v>84499963</v>
      </c>
      <c r="N171" s="138">
        <f t="shared" si="4"/>
        <v>20002</v>
      </c>
      <c r="O171" s="137">
        <f t="shared" si="4"/>
        <v>219562871.39000016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0</v>
      </c>
      <c r="K172" s="137">
        <v>0</v>
      </c>
      <c r="L172" s="138">
        <v>1</v>
      </c>
      <c r="M172" s="139">
        <v>531899.97</v>
      </c>
      <c r="N172" s="138">
        <f t="shared" si="4"/>
        <v>6</v>
      </c>
      <c r="O172" s="137">
        <f t="shared" si="4"/>
        <v>7025585.7700000005</v>
      </c>
    </row>
    <row r="173" spans="1:15" x14ac:dyDescent="0.3">
      <c r="A173" s="45"/>
      <c r="B173" s="38" t="s">
        <v>72</v>
      </c>
      <c r="C173" s="27" t="s">
        <v>4</v>
      </c>
      <c r="D173" s="93">
        <v>153</v>
      </c>
      <c r="E173" s="153">
        <v>157152819.65000001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109</v>
      </c>
      <c r="K173" s="142">
        <v>40740045.439999968</v>
      </c>
      <c r="L173" s="138">
        <v>154</v>
      </c>
      <c r="M173" s="139">
        <v>69929278.899999976</v>
      </c>
      <c r="N173" s="138">
        <f t="shared" si="4"/>
        <v>307</v>
      </c>
      <c r="O173" s="137">
        <f t="shared" si="4"/>
        <v>227082098.54999998</v>
      </c>
    </row>
    <row r="174" spans="1:15" x14ac:dyDescent="0.3">
      <c r="A174" s="46" t="s">
        <v>46</v>
      </c>
      <c r="B174" s="39"/>
      <c r="C174" s="29"/>
      <c r="D174" s="30">
        <v>14421</v>
      </c>
      <c r="E174" s="155">
        <v>298709413.84000015</v>
      </c>
      <c r="F174" s="39"/>
      <c r="G174" s="29"/>
      <c r="H174" s="122">
        <v>2528</v>
      </c>
      <c r="I174" s="123">
        <v>81996155.430000007</v>
      </c>
      <c r="J174" s="122">
        <v>3366</v>
      </c>
      <c r="K174" s="89">
        <v>72964986.439999968</v>
      </c>
      <c r="L174" s="42">
        <v>5894</v>
      </c>
      <c r="M174" s="140">
        <v>154961141.86999997</v>
      </c>
      <c r="N174" s="42">
        <f t="shared" si="4"/>
        <v>20315</v>
      </c>
      <c r="O174" s="89">
        <f t="shared" si="4"/>
        <v>453670555.71000016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13</v>
      </c>
      <c r="E175" s="153">
        <v>144761.19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13</v>
      </c>
      <c r="O175" s="137">
        <f t="shared" si="4"/>
        <v>144761.19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13</v>
      </c>
      <c r="E178" s="155">
        <v>144761.19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13</v>
      </c>
      <c r="O178" s="89">
        <f t="shared" si="4"/>
        <v>144761.19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50965</v>
      </c>
      <c r="E179" s="153">
        <v>503979036.55999935</v>
      </c>
      <c r="F179" s="38" t="s">
        <v>74</v>
      </c>
      <c r="G179" s="27" t="s">
        <v>3</v>
      </c>
      <c r="H179" s="130">
        <v>6483</v>
      </c>
      <c r="I179" s="141">
        <v>135143039</v>
      </c>
      <c r="J179" s="130">
        <v>7139</v>
      </c>
      <c r="K179" s="142">
        <v>63493180.769999996</v>
      </c>
      <c r="L179" s="138">
        <v>13622</v>
      </c>
      <c r="M179" s="139">
        <v>198636219.76999998</v>
      </c>
      <c r="N179" s="138">
        <f t="shared" si="4"/>
        <v>64587</v>
      </c>
      <c r="O179" s="137">
        <f t="shared" si="4"/>
        <v>702615256.32999933</v>
      </c>
    </row>
    <row r="180" spans="1:15" x14ac:dyDescent="0.3">
      <c r="A180" s="45"/>
      <c r="B180" s="38" t="s">
        <v>70</v>
      </c>
      <c r="C180" s="27" t="s">
        <v>4</v>
      </c>
      <c r="D180" s="93">
        <v>55</v>
      </c>
      <c r="E180" s="153">
        <v>66691777.750000007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11</v>
      </c>
      <c r="K180" s="142">
        <v>12044006.459999999</v>
      </c>
      <c r="L180" s="138">
        <v>17</v>
      </c>
      <c r="M180" s="139">
        <v>25425120.710000001</v>
      </c>
      <c r="N180" s="138">
        <f t="shared" si="4"/>
        <v>72</v>
      </c>
      <c r="O180" s="137">
        <f t="shared" si="4"/>
        <v>92116898.460000008</v>
      </c>
    </row>
    <row r="181" spans="1:15" x14ac:dyDescent="0.3">
      <c r="A181" s="45"/>
      <c r="B181" s="38" t="s">
        <v>72</v>
      </c>
      <c r="C181" s="27" t="s">
        <v>4</v>
      </c>
      <c r="D181" s="93">
        <v>481</v>
      </c>
      <c r="E181" s="153">
        <v>643616179.25999928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398</v>
      </c>
      <c r="K181" s="142">
        <v>106627948.99999997</v>
      </c>
      <c r="L181" s="138">
        <v>494</v>
      </c>
      <c r="M181" s="139">
        <v>175011722.36999995</v>
      </c>
      <c r="N181" s="138">
        <f t="shared" si="4"/>
        <v>975</v>
      </c>
      <c r="O181" s="137">
        <f t="shared" si="4"/>
        <v>818627901.62999916</v>
      </c>
    </row>
    <row r="182" spans="1:15" x14ac:dyDescent="0.3">
      <c r="A182" s="46" t="s">
        <v>48</v>
      </c>
      <c r="B182" s="39"/>
      <c r="C182" s="29"/>
      <c r="D182" s="30">
        <v>51501</v>
      </c>
      <c r="E182" s="155">
        <v>1214286993.5699987</v>
      </c>
      <c r="F182" s="39"/>
      <c r="G182" s="29"/>
      <c r="H182" s="122">
        <v>6585</v>
      </c>
      <c r="I182" s="123">
        <v>216907926.62</v>
      </c>
      <c r="J182" s="122">
        <v>7548</v>
      </c>
      <c r="K182" s="89">
        <v>182165136.22999996</v>
      </c>
      <c r="L182" s="42">
        <v>14133</v>
      </c>
      <c r="M182" s="140">
        <v>399073062.8499999</v>
      </c>
      <c r="N182" s="42">
        <f t="shared" si="4"/>
        <v>65634</v>
      </c>
      <c r="O182" s="89">
        <f t="shared" si="4"/>
        <v>1613360056.4199986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978</v>
      </c>
      <c r="E183" s="153">
        <v>10452966.440000005</v>
      </c>
      <c r="F183" s="38" t="s">
        <v>74</v>
      </c>
      <c r="G183" s="27" t="s">
        <v>3</v>
      </c>
      <c r="H183" s="130">
        <v>3290</v>
      </c>
      <c r="I183" s="141">
        <v>69884168</v>
      </c>
      <c r="J183" s="135">
        <v>788</v>
      </c>
      <c r="K183" s="137">
        <v>6863750</v>
      </c>
      <c r="L183" s="138">
        <v>4078</v>
      </c>
      <c r="M183" s="139">
        <v>76747918</v>
      </c>
      <c r="N183" s="138">
        <f t="shared" si="4"/>
        <v>5056</v>
      </c>
      <c r="O183" s="137">
        <f t="shared" si="4"/>
        <v>87200884.439999998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50</v>
      </c>
      <c r="I184" s="136">
        <v>51015778</v>
      </c>
      <c r="J184" s="135">
        <v>19</v>
      </c>
      <c r="K184" s="137">
        <v>15704202</v>
      </c>
      <c r="L184" s="138">
        <v>69</v>
      </c>
      <c r="M184" s="139">
        <v>66719980</v>
      </c>
      <c r="N184" s="138">
        <f t="shared" si="4"/>
        <v>69</v>
      </c>
      <c r="O184" s="137">
        <f t="shared" si="4"/>
        <v>66719980</v>
      </c>
    </row>
    <row r="185" spans="1:15" x14ac:dyDescent="0.3">
      <c r="A185" s="45"/>
      <c r="B185" s="38" t="s">
        <v>72</v>
      </c>
      <c r="C185" s="27" t="s">
        <v>4</v>
      </c>
      <c r="D185" s="28">
        <v>3</v>
      </c>
      <c r="E185" s="154">
        <v>4088680.83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3</v>
      </c>
      <c r="O185" s="137">
        <f t="shared" si="4"/>
        <v>4088680.83</v>
      </c>
    </row>
    <row r="186" spans="1:15" x14ac:dyDescent="0.3">
      <c r="A186" s="46" t="s">
        <v>49</v>
      </c>
      <c r="B186" s="39"/>
      <c r="C186" s="29"/>
      <c r="D186" s="30">
        <v>981</v>
      </c>
      <c r="E186" s="155">
        <v>14541647.270000005</v>
      </c>
      <c r="F186" s="39"/>
      <c r="G186" s="29"/>
      <c r="H186" s="122">
        <v>3340</v>
      </c>
      <c r="I186" s="123">
        <v>120899946</v>
      </c>
      <c r="J186" s="122">
        <v>807</v>
      </c>
      <c r="K186" s="89">
        <v>22567952</v>
      </c>
      <c r="L186" s="42">
        <v>4147</v>
      </c>
      <c r="M186" s="140">
        <v>143467898</v>
      </c>
      <c r="N186" s="42">
        <f t="shared" si="4"/>
        <v>5128</v>
      </c>
      <c r="O186" s="89">
        <f t="shared" si="4"/>
        <v>158009545.27000001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2841</v>
      </c>
      <c r="E187" s="153">
        <v>28886296.379999999</v>
      </c>
      <c r="F187" s="38" t="s">
        <v>74</v>
      </c>
      <c r="G187" s="27" t="s">
        <v>3</v>
      </c>
      <c r="H187" s="130">
        <v>636</v>
      </c>
      <c r="I187" s="141">
        <v>13182099</v>
      </c>
      <c r="J187" s="130">
        <v>684</v>
      </c>
      <c r="K187" s="142">
        <v>5822529</v>
      </c>
      <c r="L187" s="138">
        <v>1320</v>
      </c>
      <c r="M187" s="139">
        <v>19004628</v>
      </c>
      <c r="N187" s="138">
        <f t="shared" si="4"/>
        <v>4161</v>
      </c>
      <c r="O187" s="137">
        <f t="shared" si="4"/>
        <v>47890924.379999995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4092585.2599999993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4092585.2599999993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39911355.939999975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56686382.739999972</v>
      </c>
    </row>
    <row r="190" spans="1:15" x14ac:dyDescent="0.3">
      <c r="A190" s="46" t="s">
        <v>50</v>
      </c>
      <c r="B190" s="39"/>
      <c r="C190" s="29"/>
      <c r="D190" s="30">
        <v>2875</v>
      </c>
      <c r="E190" s="155">
        <v>72890237.579999968</v>
      </c>
      <c r="F190" s="39"/>
      <c r="G190" s="29"/>
      <c r="H190" s="122">
        <v>639</v>
      </c>
      <c r="I190" s="123">
        <v>14984066.07</v>
      </c>
      <c r="J190" s="122">
        <v>706</v>
      </c>
      <c r="K190" s="89">
        <v>20795588.729999997</v>
      </c>
      <c r="L190" s="42">
        <v>1345</v>
      </c>
      <c r="M190" s="140">
        <v>35779654.799999997</v>
      </c>
      <c r="N190" s="42">
        <f t="shared" si="4"/>
        <v>4220</v>
      </c>
      <c r="O190" s="89">
        <f t="shared" si="4"/>
        <v>108669892.37999997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12385</v>
      </c>
      <c r="E191" s="153">
        <v>129186262.98000012</v>
      </c>
      <c r="F191" s="38" t="s">
        <v>74</v>
      </c>
      <c r="G191" s="27" t="s">
        <v>3</v>
      </c>
      <c r="H191" s="130">
        <v>2395</v>
      </c>
      <c r="I191" s="141">
        <v>50412104</v>
      </c>
      <c r="J191" s="130">
        <v>1555</v>
      </c>
      <c r="K191" s="142">
        <v>13784176</v>
      </c>
      <c r="L191" s="138">
        <v>3950</v>
      </c>
      <c r="M191" s="139">
        <v>64196280</v>
      </c>
      <c r="N191" s="138">
        <f t="shared" si="4"/>
        <v>16335</v>
      </c>
      <c r="O191" s="137">
        <f t="shared" si="4"/>
        <v>193382542.98000014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1</v>
      </c>
      <c r="K192" s="137">
        <v>754098.36</v>
      </c>
      <c r="L192" s="138">
        <v>2</v>
      </c>
      <c r="M192" s="139">
        <v>1696721.31</v>
      </c>
      <c r="N192" s="138">
        <f t="shared" si="4"/>
        <v>2</v>
      </c>
      <c r="O192" s="137">
        <f t="shared" si="4"/>
        <v>1696721.31</v>
      </c>
    </row>
    <row r="193" spans="1:15" x14ac:dyDescent="0.3">
      <c r="A193" s="45"/>
      <c r="B193" s="38" t="s">
        <v>72</v>
      </c>
      <c r="C193" s="27" t="s">
        <v>4</v>
      </c>
      <c r="D193" s="93">
        <v>200</v>
      </c>
      <c r="E193" s="153">
        <v>243528554.29999983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133</v>
      </c>
      <c r="K193" s="137">
        <v>60162331.11999999</v>
      </c>
      <c r="L193" s="138">
        <v>164</v>
      </c>
      <c r="M193" s="139">
        <v>85816578.939999983</v>
      </c>
      <c r="N193" s="138">
        <f t="shared" si="4"/>
        <v>364</v>
      </c>
      <c r="O193" s="137">
        <f t="shared" si="4"/>
        <v>329345133.23999983</v>
      </c>
    </row>
    <row r="194" spans="1:15" x14ac:dyDescent="0.3">
      <c r="A194" s="46" t="s">
        <v>51</v>
      </c>
      <c r="B194" s="39"/>
      <c r="C194" s="29"/>
      <c r="D194" s="30">
        <v>12585</v>
      </c>
      <c r="E194" s="155">
        <v>372714817.27999997</v>
      </c>
      <c r="F194" s="39"/>
      <c r="G194" s="29"/>
      <c r="H194" s="122">
        <v>2427</v>
      </c>
      <c r="I194" s="123">
        <v>77008974.769999996</v>
      </c>
      <c r="J194" s="122">
        <v>1689</v>
      </c>
      <c r="K194" s="89">
        <v>74700605.479999989</v>
      </c>
      <c r="L194" s="42">
        <v>4116</v>
      </c>
      <c r="M194" s="140">
        <v>151709580.25</v>
      </c>
      <c r="N194" s="42">
        <f t="shared" si="4"/>
        <v>16701</v>
      </c>
      <c r="O194" s="89">
        <f t="shared" si="4"/>
        <v>524424397.52999997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4368</v>
      </c>
      <c r="E195" s="153">
        <v>42075913.409999967</v>
      </c>
      <c r="F195" s="38" t="s">
        <v>74</v>
      </c>
      <c r="G195" s="27" t="s">
        <v>3</v>
      </c>
      <c r="H195" s="130">
        <v>394</v>
      </c>
      <c r="I195" s="141">
        <v>8230840</v>
      </c>
      <c r="J195" s="135">
        <v>508</v>
      </c>
      <c r="K195" s="137">
        <v>4313755</v>
      </c>
      <c r="L195" s="138">
        <v>902</v>
      </c>
      <c r="M195" s="139">
        <v>12544595</v>
      </c>
      <c r="N195" s="138">
        <f t="shared" si="4"/>
        <v>5270</v>
      </c>
      <c r="O195" s="137">
        <f t="shared" si="4"/>
        <v>54620508.409999967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19516457.579999998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24391457.579999998</v>
      </c>
    </row>
    <row r="197" spans="1:15" x14ac:dyDescent="0.3">
      <c r="A197" s="45"/>
      <c r="B197" s="38" t="s">
        <v>72</v>
      </c>
      <c r="C197" s="27" t="s">
        <v>4</v>
      </c>
      <c r="D197" s="93">
        <v>127</v>
      </c>
      <c r="E197" s="153">
        <v>47878973.430000007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72</v>
      </c>
      <c r="K197" s="142">
        <v>23168204.329999998</v>
      </c>
      <c r="L197" s="138">
        <v>88</v>
      </c>
      <c r="M197" s="139">
        <v>31405756.079999998</v>
      </c>
      <c r="N197" s="138">
        <f t="shared" si="4"/>
        <v>215</v>
      </c>
      <c r="O197" s="137">
        <f t="shared" si="4"/>
        <v>79284729.510000005</v>
      </c>
    </row>
    <row r="198" spans="1:15" x14ac:dyDescent="0.3">
      <c r="A198" s="46" t="s">
        <v>52</v>
      </c>
      <c r="B198" s="39"/>
      <c r="C198" s="29"/>
      <c r="D198" s="30">
        <v>4535</v>
      </c>
      <c r="E198" s="155">
        <v>109471344.41999997</v>
      </c>
      <c r="F198" s="39"/>
      <c r="G198" s="29"/>
      <c r="H198" s="122">
        <v>411</v>
      </c>
      <c r="I198" s="123">
        <v>18418391.75</v>
      </c>
      <c r="J198" s="122">
        <v>582</v>
      </c>
      <c r="K198" s="89">
        <v>30406959.329999998</v>
      </c>
      <c r="L198" s="42">
        <v>993</v>
      </c>
      <c r="M198" s="140">
        <v>48825351.079999998</v>
      </c>
      <c r="N198" s="42">
        <f t="shared" si="4"/>
        <v>5528</v>
      </c>
      <c r="O198" s="89">
        <f t="shared" si="4"/>
        <v>158296695.49999997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17098</v>
      </c>
      <c r="E199" s="153">
        <v>174456795.33000022</v>
      </c>
      <c r="F199" s="38" t="s">
        <v>74</v>
      </c>
      <c r="G199" s="27" t="s">
        <v>3</v>
      </c>
      <c r="H199" s="130">
        <v>4757</v>
      </c>
      <c r="I199" s="141">
        <v>100349617</v>
      </c>
      <c r="J199" s="130">
        <v>3501</v>
      </c>
      <c r="K199" s="142">
        <v>30468300</v>
      </c>
      <c r="L199" s="138">
        <v>8258</v>
      </c>
      <c r="M199" s="139">
        <v>130817917</v>
      </c>
      <c r="N199" s="138">
        <f t="shared" si="4"/>
        <v>25356</v>
      </c>
      <c r="O199" s="137">
        <f t="shared" si="4"/>
        <v>305274712.33000022</v>
      </c>
    </row>
    <row r="200" spans="1:15" x14ac:dyDescent="0.3">
      <c r="A200" s="45"/>
      <c r="B200" s="38" t="s">
        <v>70</v>
      </c>
      <c r="C200" s="27" t="s">
        <v>4</v>
      </c>
      <c r="D200" s="93">
        <v>8</v>
      </c>
      <c r="E200" s="153">
        <v>13332563.16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12</v>
      </c>
      <c r="O200" s="137">
        <f t="shared" si="4"/>
        <v>19867047.16</v>
      </c>
    </row>
    <row r="201" spans="1:15" x14ac:dyDescent="0.3">
      <c r="A201" s="45"/>
      <c r="B201" s="38" t="s">
        <v>72</v>
      </c>
      <c r="C201" s="27" t="s">
        <v>4</v>
      </c>
      <c r="D201" s="93">
        <v>340</v>
      </c>
      <c r="E201" s="153">
        <v>386359451.34000027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172</v>
      </c>
      <c r="K201" s="142">
        <v>56627072.920000002</v>
      </c>
      <c r="L201" s="138">
        <v>276</v>
      </c>
      <c r="M201" s="139">
        <v>123340717.99000001</v>
      </c>
      <c r="N201" s="138">
        <f t="shared" si="4"/>
        <v>616</v>
      </c>
      <c r="O201" s="137">
        <f t="shared" si="4"/>
        <v>509700169.33000028</v>
      </c>
    </row>
    <row r="202" spans="1:15" x14ac:dyDescent="0.3">
      <c r="A202" s="46" t="s">
        <v>53</v>
      </c>
      <c r="B202" s="39"/>
      <c r="C202" s="29"/>
      <c r="D202" s="30">
        <v>17446</v>
      </c>
      <c r="E202" s="155">
        <v>574148809.83000052</v>
      </c>
      <c r="F202" s="39"/>
      <c r="G202" s="29"/>
      <c r="H202" s="122">
        <v>4863</v>
      </c>
      <c r="I202" s="123">
        <v>171086510.06999999</v>
      </c>
      <c r="J202" s="122">
        <v>3675</v>
      </c>
      <c r="K202" s="89">
        <v>89606608.920000002</v>
      </c>
      <c r="L202" s="42">
        <v>8538</v>
      </c>
      <c r="M202" s="140">
        <v>260693118.99000001</v>
      </c>
      <c r="N202" s="42">
        <f t="shared" si="4"/>
        <v>25984</v>
      </c>
      <c r="O202" s="89">
        <f t="shared" si="4"/>
        <v>834841928.82000053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54934</v>
      </c>
      <c r="E203" s="153">
        <v>558340154.92999947</v>
      </c>
      <c r="F203" s="38" t="s">
        <v>74</v>
      </c>
      <c r="G203" s="27" t="s">
        <v>3</v>
      </c>
      <c r="H203" s="130">
        <v>9937</v>
      </c>
      <c r="I203" s="141">
        <v>203440509</v>
      </c>
      <c r="J203" s="130">
        <v>7980</v>
      </c>
      <c r="K203" s="142">
        <v>70285128</v>
      </c>
      <c r="L203" s="138">
        <v>17917</v>
      </c>
      <c r="M203" s="139">
        <v>273725637</v>
      </c>
      <c r="N203" s="138">
        <f t="shared" ref="N203:O238" si="7">+L203+D203</f>
        <v>72851</v>
      </c>
      <c r="O203" s="137">
        <f t="shared" si="7"/>
        <v>832065791.92999947</v>
      </c>
    </row>
    <row r="204" spans="1:15" x14ac:dyDescent="0.3">
      <c r="A204" s="45"/>
      <c r="B204" s="38" t="s">
        <v>70</v>
      </c>
      <c r="C204" s="27" t="s">
        <v>4</v>
      </c>
      <c r="D204" s="93">
        <v>80</v>
      </c>
      <c r="E204" s="153">
        <v>51168273.050000004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14</v>
      </c>
      <c r="K204" s="142">
        <v>20280224.32</v>
      </c>
      <c r="L204" s="138">
        <v>29</v>
      </c>
      <c r="M204" s="139">
        <v>49061081.449999996</v>
      </c>
      <c r="N204" s="138">
        <f t="shared" si="7"/>
        <v>109</v>
      </c>
      <c r="O204" s="137">
        <f t="shared" si="7"/>
        <v>100229354.5</v>
      </c>
    </row>
    <row r="205" spans="1:15" x14ac:dyDescent="0.3">
      <c r="A205" s="45"/>
      <c r="B205" s="38" t="s">
        <v>72</v>
      </c>
      <c r="C205" s="27" t="s">
        <v>4</v>
      </c>
      <c r="D205" s="93">
        <v>1083</v>
      </c>
      <c r="E205" s="153">
        <v>1024738313.219998</v>
      </c>
      <c r="F205" s="38" t="s">
        <v>72</v>
      </c>
      <c r="G205" s="27" t="s">
        <v>4</v>
      </c>
      <c r="H205" s="130">
        <v>316</v>
      </c>
      <c r="I205" s="141">
        <v>248060561.30999985</v>
      </c>
      <c r="J205" s="130">
        <v>559</v>
      </c>
      <c r="K205" s="142">
        <v>235886624.9300001</v>
      </c>
      <c r="L205" s="138">
        <v>875</v>
      </c>
      <c r="M205" s="139">
        <v>483947186.23999995</v>
      </c>
      <c r="N205" s="138">
        <f t="shared" si="7"/>
        <v>1958</v>
      </c>
      <c r="O205" s="137">
        <f t="shared" si="7"/>
        <v>1508685499.4599979</v>
      </c>
    </row>
    <row r="206" spans="1:15" x14ac:dyDescent="0.3">
      <c r="A206" s="46" t="s">
        <v>54</v>
      </c>
      <c r="B206" s="39"/>
      <c r="C206" s="29"/>
      <c r="D206" s="30">
        <v>56097</v>
      </c>
      <c r="E206" s="155">
        <v>1634246741.1999974</v>
      </c>
      <c r="F206" s="39"/>
      <c r="G206" s="29"/>
      <c r="H206" s="122">
        <v>10268</v>
      </c>
      <c r="I206" s="123">
        <v>480281927.43999982</v>
      </c>
      <c r="J206" s="122">
        <v>8553</v>
      </c>
      <c r="K206" s="89">
        <v>326451977.25000012</v>
      </c>
      <c r="L206" s="42">
        <v>18821</v>
      </c>
      <c r="M206" s="140">
        <v>806733904.68999994</v>
      </c>
      <c r="N206" s="42">
        <f t="shared" si="7"/>
        <v>74918</v>
      </c>
      <c r="O206" s="89">
        <f t="shared" si="7"/>
        <v>2440980645.8899975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8552</v>
      </c>
      <c r="E207" s="153">
        <v>84423890.109999955</v>
      </c>
      <c r="F207" s="38" t="s">
        <v>74</v>
      </c>
      <c r="G207" s="27" t="s">
        <v>3</v>
      </c>
      <c r="H207" s="130">
        <v>966</v>
      </c>
      <c r="I207" s="141">
        <v>19429631</v>
      </c>
      <c r="J207" s="130">
        <v>694</v>
      </c>
      <c r="K207" s="142">
        <v>5542042</v>
      </c>
      <c r="L207" s="138">
        <v>1660</v>
      </c>
      <c r="M207" s="139">
        <v>24971673</v>
      </c>
      <c r="N207" s="138">
        <f t="shared" si="7"/>
        <v>10212</v>
      </c>
      <c r="O207" s="137">
        <f t="shared" si="7"/>
        <v>109395563.10999995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118</v>
      </c>
      <c r="E209" s="153">
        <v>79696872.11999996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68</v>
      </c>
      <c r="K209" s="142">
        <v>28823377</v>
      </c>
      <c r="L209" s="138">
        <v>103</v>
      </c>
      <c r="M209" s="139">
        <v>51497223</v>
      </c>
      <c r="N209" s="138">
        <f t="shared" si="7"/>
        <v>221</v>
      </c>
      <c r="O209" s="137">
        <f t="shared" si="7"/>
        <v>131194095.11999996</v>
      </c>
    </row>
    <row r="210" spans="1:15" x14ac:dyDescent="0.3">
      <c r="A210" s="46" t="s">
        <v>55</v>
      </c>
      <c r="B210" s="39"/>
      <c r="C210" s="29"/>
      <c r="D210" s="30">
        <v>8670</v>
      </c>
      <c r="E210" s="155">
        <v>164120762.2299999</v>
      </c>
      <c r="F210" s="39"/>
      <c r="G210" s="29"/>
      <c r="H210" s="122">
        <v>1003</v>
      </c>
      <c r="I210" s="123">
        <v>45341284</v>
      </c>
      <c r="J210" s="122">
        <v>764</v>
      </c>
      <c r="K210" s="89">
        <v>35179087</v>
      </c>
      <c r="L210" s="42">
        <v>1767</v>
      </c>
      <c r="M210" s="140">
        <v>80520371</v>
      </c>
      <c r="N210" s="42">
        <f t="shared" si="7"/>
        <v>10437</v>
      </c>
      <c r="O210" s="89">
        <f t="shared" si="7"/>
        <v>244641133.2299999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2058</v>
      </c>
      <c r="E211" s="153">
        <v>21050046.279999994</v>
      </c>
      <c r="F211" s="38" t="s">
        <v>74</v>
      </c>
      <c r="G211" s="27" t="s">
        <v>3</v>
      </c>
      <c r="H211" s="130">
        <v>964</v>
      </c>
      <c r="I211" s="141">
        <v>20137928</v>
      </c>
      <c r="J211" s="130">
        <v>1466</v>
      </c>
      <c r="K211" s="142">
        <v>12567271</v>
      </c>
      <c r="L211" s="138">
        <v>2430</v>
      </c>
      <c r="M211" s="139">
        <v>32705199</v>
      </c>
      <c r="N211" s="138">
        <f t="shared" si="7"/>
        <v>4488</v>
      </c>
      <c r="O211" s="137">
        <f t="shared" si="7"/>
        <v>53755245.279999994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41</v>
      </c>
      <c r="E213" s="153">
        <v>35309852.679999992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88</v>
      </c>
      <c r="O213" s="137">
        <f t="shared" si="7"/>
        <v>51734153.029999986</v>
      </c>
    </row>
    <row r="214" spans="1:15" x14ac:dyDescent="0.3">
      <c r="A214" s="46" t="s">
        <v>56</v>
      </c>
      <c r="B214" s="39"/>
      <c r="C214" s="29"/>
      <c r="D214" s="30">
        <v>2101</v>
      </c>
      <c r="E214" s="155">
        <v>58708027.959999986</v>
      </c>
      <c r="F214" s="39"/>
      <c r="G214" s="29"/>
      <c r="H214" s="122">
        <v>974</v>
      </c>
      <c r="I214" s="123">
        <v>25983370.370000001</v>
      </c>
      <c r="J214" s="122">
        <v>1503</v>
      </c>
      <c r="K214" s="89">
        <v>23146128.979999997</v>
      </c>
      <c r="L214" s="42">
        <v>2477</v>
      </c>
      <c r="M214" s="140">
        <v>49129499.349999994</v>
      </c>
      <c r="N214" s="42">
        <f t="shared" si="7"/>
        <v>4578</v>
      </c>
      <c r="O214" s="89">
        <f t="shared" si="7"/>
        <v>107837527.30999997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96</v>
      </c>
      <c r="E215" s="153">
        <v>1031866.2899999998</v>
      </c>
      <c r="F215" s="38" t="s">
        <v>74</v>
      </c>
      <c r="G215" s="27" t="s">
        <v>3</v>
      </c>
      <c r="H215" s="135">
        <v>7</v>
      </c>
      <c r="I215" s="136">
        <v>148750</v>
      </c>
      <c r="J215" s="135">
        <v>0</v>
      </c>
      <c r="K215" s="137">
        <v>0</v>
      </c>
      <c r="L215" s="138">
        <v>7</v>
      </c>
      <c r="M215" s="139">
        <v>148750</v>
      </c>
      <c r="N215" s="138">
        <f t="shared" si="7"/>
        <v>103</v>
      </c>
      <c r="O215" s="137">
        <f t="shared" si="7"/>
        <v>1180616.2899999998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96</v>
      </c>
      <c r="E218" s="155">
        <v>1031866.2899999998</v>
      </c>
      <c r="F218" s="39"/>
      <c r="G218" s="29"/>
      <c r="H218" s="122">
        <v>9</v>
      </c>
      <c r="I218" s="123">
        <v>1750003.12</v>
      </c>
      <c r="J218" s="122">
        <v>0</v>
      </c>
      <c r="K218" s="89">
        <v>0</v>
      </c>
      <c r="L218" s="42">
        <v>9</v>
      </c>
      <c r="M218" s="140">
        <v>1750003.12</v>
      </c>
      <c r="N218" s="42">
        <f t="shared" si="7"/>
        <v>105</v>
      </c>
      <c r="O218" s="89">
        <f t="shared" si="7"/>
        <v>2781869.41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27397</v>
      </c>
      <c r="E219" s="153">
        <v>274077563.99999988</v>
      </c>
      <c r="F219" s="38" t="s">
        <v>74</v>
      </c>
      <c r="G219" s="27" t="s">
        <v>3</v>
      </c>
      <c r="H219" s="130">
        <v>2613</v>
      </c>
      <c r="I219" s="141">
        <v>54492121</v>
      </c>
      <c r="J219" s="130">
        <v>2479</v>
      </c>
      <c r="K219" s="142">
        <v>22213360</v>
      </c>
      <c r="L219" s="138">
        <v>5092</v>
      </c>
      <c r="M219" s="139">
        <v>76705481</v>
      </c>
      <c r="N219" s="138">
        <f t="shared" si="7"/>
        <v>32489</v>
      </c>
      <c r="O219" s="137">
        <f t="shared" si="7"/>
        <v>350783044.99999988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275</v>
      </c>
      <c r="E221" s="153">
        <v>350782694.41000026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131</v>
      </c>
      <c r="K221" s="142">
        <v>40760288.860000029</v>
      </c>
      <c r="L221" s="138">
        <v>205</v>
      </c>
      <c r="M221" s="139">
        <v>92596018.790000021</v>
      </c>
      <c r="N221" s="138">
        <f t="shared" si="7"/>
        <v>480</v>
      </c>
      <c r="O221" s="137">
        <f t="shared" si="7"/>
        <v>443378713.20000029</v>
      </c>
    </row>
    <row r="222" spans="1:15" ht="15" customHeight="1" x14ac:dyDescent="0.3">
      <c r="A222" s="46" t="s">
        <v>58</v>
      </c>
      <c r="B222" s="39"/>
      <c r="C222" s="29"/>
      <c r="D222" s="30">
        <v>27680</v>
      </c>
      <c r="E222" s="155">
        <v>637507984.66000009</v>
      </c>
      <c r="F222" s="39"/>
      <c r="G222" s="29"/>
      <c r="H222" s="122">
        <v>2688</v>
      </c>
      <c r="I222" s="123">
        <v>108289232.13</v>
      </c>
      <c r="J222" s="122">
        <v>2610</v>
      </c>
      <c r="K222" s="89">
        <v>62973648.860000029</v>
      </c>
      <c r="L222" s="42">
        <v>5298</v>
      </c>
      <c r="M222" s="140">
        <v>171262880.99000001</v>
      </c>
      <c r="N222" s="42">
        <f t="shared" si="7"/>
        <v>32978</v>
      </c>
      <c r="O222" s="89">
        <f t="shared" si="7"/>
        <v>808770865.6500001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20708</v>
      </c>
      <c r="E223" s="153">
        <v>204185814.65999988</v>
      </c>
      <c r="F223" s="38" t="s">
        <v>74</v>
      </c>
      <c r="G223" s="27" t="s">
        <v>3</v>
      </c>
      <c r="H223" s="130">
        <v>6322</v>
      </c>
      <c r="I223" s="141">
        <v>133237528</v>
      </c>
      <c r="J223" s="130">
        <v>6013</v>
      </c>
      <c r="K223" s="142">
        <v>54392944</v>
      </c>
      <c r="L223" s="138">
        <v>12335</v>
      </c>
      <c r="M223" s="139">
        <v>187630472</v>
      </c>
      <c r="N223" s="138">
        <f t="shared" si="7"/>
        <v>33043</v>
      </c>
      <c r="O223" s="137">
        <f t="shared" si="7"/>
        <v>391816286.65999985</v>
      </c>
    </row>
    <row r="224" spans="1:15" x14ac:dyDescent="0.3">
      <c r="A224" s="45"/>
      <c r="B224" s="38" t="s">
        <v>70</v>
      </c>
      <c r="C224" s="27" t="s">
        <v>4</v>
      </c>
      <c r="D224" s="93">
        <v>13</v>
      </c>
      <c r="E224" s="153">
        <v>15212174.4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25</v>
      </c>
      <c r="O224" s="137">
        <f t="shared" si="7"/>
        <v>27663947.399999999</v>
      </c>
    </row>
    <row r="225" spans="1:15" x14ac:dyDescent="0.3">
      <c r="A225" s="45"/>
      <c r="B225" s="38" t="s">
        <v>72</v>
      </c>
      <c r="C225" s="27" t="s">
        <v>4</v>
      </c>
      <c r="D225" s="93">
        <v>251</v>
      </c>
      <c r="E225" s="153">
        <v>225137582.73999983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518</v>
      </c>
      <c r="O225" s="137">
        <f t="shared" si="7"/>
        <v>351192387.73999983</v>
      </c>
    </row>
    <row r="226" spans="1:15" x14ac:dyDescent="0.3">
      <c r="A226" s="46" t="s">
        <v>59</v>
      </c>
      <c r="B226" s="39"/>
      <c r="C226" s="29"/>
      <c r="D226" s="30">
        <v>20972</v>
      </c>
      <c r="E226" s="155">
        <v>444535571.79999971</v>
      </c>
      <c r="F226" s="39"/>
      <c r="G226" s="29"/>
      <c r="H226" s="122">
        <v>6399</v>
      </c>
      <c r="I226" s="123">
        <v>189031499</v>
      </c>
      <c r="J226" s="122">
        <v>6215</v>
      </c>
      <c r="K226" s="89">
        <v>137105551</v>
      </c>
      <c r="L226" s="42">
        <v>12614</v>
      </c>
      <c r="M226" s="140">
        <v>326137050</v>
      </c>
      <c r="N226" s="42">
        <f t="shared" si="7"/>
        <v>33586</v>
      </c>
      <c r="O226" s="89">
        <f t="shared" si="7"/>
        <v>770672621.79999971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5120</v>
      </c>
      <c r="E227" s="153">
        <v>51198726.229999997</v>
      </c>
      <c r="F227" s="38" t="s">
        <v>74</v>
      </c>
      <c r="G227" s="27" t="s">
        <v>3</v>
      </c>
      <c r="H227" s="130">
        <v>1184</v>
      </c>
      <c r="I227" s="141">
        <v>24876680</v>
      </c>
      <c r="J227" s="130">
        <v>1151</v>
      </c>
      <c r="K227" s="142">
        <v>9976196</v>
      </c>
      <c r="L227" s="138">
        <v>2335</v>
      </c>
      <c r="M227" s="139">
        <v>34852876</v>
      </c>
      <c r="N227" s="138">
        <f t="shared" si="7"/>
        <v>7455</v>
      </c>
      <c r="O227" s="137">
        <f t="shared" si="7"/>
        <v>86051602.229999989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5466075.5899999999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12268347.789999999</v>
      </c>
    </row>
    <row r="229" spans="1:15" x14ac:dyDescent="0.3">
      <c r="A229" s="45"/>
      <c r="B229" s="38" t="s">
        <v>72</v>
      </c>
      <c r="C229" s="27" t="s">
        <v>4</v>
      </c>
      <c r="D229" s="93">
        <v>128</v>
      </c>
      <c r="E229" s="153">
        <v>133137702.26999997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241</v>
      </c>
      <c r="O229" s="137">
        <f t="shared" si="7"/>
        <v>188072530.72999996</v>
      </c>
    </row>
    <row r="230" spans="1:15" x14ac:dyDescent="0.3">
      <c r="A230" s="46" t="s">
        <v>60</v>
      </c>
      <c r="B230" s="39"/>
      <c r="C230" s="29"/>
      <c r="D230" s="30">
        <v>5253</v>
      </c>
      <c r="E230" s="155">
        <v>189802504.08999997</v>
      </c>
      <c r="F230" s="39"/>
      <c r="G230" s="29"/>
      <c r="H230" s="122">
        <v>1224</v>
      </c>
      <c r="I230" s="123">
        <v>54696203.959999993</v>
      </c>
      <c r="J230" s="122">
        <v>1227</v>
      </c>
      <c r="K230" s="89">
        <v>41893772.699999996</v>
      </c>
      <c r="L230" s="42">
        <v>2451</v>
      </c>
      <c r="M230" s="140">
        <v>96589976.659999996</v>
      </c>
      <c r="N230" s="42">
        <f t="shared" si="7"/>
        <v>7704</v>
      </c>
      <c r="O230" s="89">
        <f t="shared" si="7"/>
        <v>286392480.75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28764</v>
      </c>
      <c r="E231" s="153">
        <v>274548290.99000019</v>
      </c>
      <c r="F231" s="38" t="s">
        <v>74</v>
      </c>
      <c r="G231" s="27" t="s">
        <v>3</v>
      </c>
      <c r="H231" s="130">
        <v>3467</v>
      </c>
      <c r="I231" s="141">
        <v>71336318</v>
      </c>
      <c r="J231" s="130">
        <v>4636</v>
      </c>
      <c r="K231" s="142">
        <v>41583848</v>
      </c>
      <c r="L231" s="138">
        <v>8103</v>
      </c>
      <c r="M231" s="139">
        <v>112920166</v>
      </c>
      <c r="N231" s="138">
        <f t="shared" si="7"/>
        <v>36867</v>
      </c>
      <c r="O231" s="137">
        <f t="shared" si="7"/>
        <v>387468456.99000019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384</v>
      </c>
      <c r="E233" s="153">
        <v>322046600.37999976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254</v>
      </c>
      <c r="K233" s="142">
        <v>71927308.209999934</v>
      </c>
      <c r="L233" s="138">
        <v>356</v>
      </c>
      <c r="M233" s="139">
        <v>124593752.04999989</v>
      </c>
      <c r="N233" s="138">
        <f t="shared" si="7"/>
        <v>740</v>
      </c>
      <c r="O233" s="137">
        <f t="shared" si="7"/>
        <v>446640352.42999965</v>
      </c>
    </row>
    <row r="234" spans="1:15" x14ac:dyDescent="0.3">
      <c r="A234" s="46" t="s">
        <v>61</v>
      </c>
      <c r="B234" s="39"/>
      <c r="C234" s="29"/>
      <c r="D234" s="30">
        <v>29148</v>
      </c>
      <c r="E234" s="155">
        <v>596594891.36999989</v>
      </c>
      <c r="F234" s="39"/>
      <c r="G234" s="29"/>
      <c r="H234" s="122">
        <v>3571</v>
      </c>
      <c r="I234" s="123">
        <v>129415151.89999998</v>
      </c>
      <c r="J234" s="122">
        <v>4894</v>
      </c>
      <c r="K234" s="89">
        <v>115744968.74999994</v>
      </c>
      <c r="L234" s="42">
        <v>8465</v>
      </c>
      <c r="M234" s="140">
        <v>245160120.64999989</v>
      </c>
      <c r="N234" s="42">
        <f t="shared" si="7"/>
        <v>37613</v>
      </c>
      <c r="O234" s="89">
        <f t="shared" si="7"/>
        <v>841755012.01999974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1234</v>
      </c>
      <c r="E235" s="153">
        <v>13103244.499999998</v>
      </c>
      <c r="F235" s="38" t="s">
        <v>74</v>
      </c>
      <c r="G235" s="27" t="s">
        <v>3</v>
      </c>
      <c r="H235" s="130">
        <v>159</v>
      </c>
      <c r="I235" s="141">
        <v>3322083.34</v>
      </c>
      <c r="J235" s="135">
        <v>127</v>
      </c>
      <c r="K235" s="142">
        <v>1177250</v>
      </c>
      <c r="L235" s="138">
        <v>286</v>
      </c>
      <c r="M235" s="139">
        <v>4499333.34</v>
      </c>
      <c r="N235" s="138">
        <f t="shared" si="7"/>
        <v>1520</v>
      </c>
      <c r="O235" s="137">
        <f t="shared" si="7"/>
        <v>17602577.839999996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2189292.6799999978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2389130.9499999979</v>
      </c>
    </row>
    <row r="237" spans="1:15" x14ac:dyDescent="0.3">
      <c r="A237" s="45"/>
      <c r="B237" s="38" t="s">
        <v>72</v>
      </c>
      <c r="C237" s="27" t="s">
        <v>4</v>
      </c>
      <c r="D237" s="93">
        <v>65</v>
      </c>
      <c r="E237" s="153">
        <v>33710439.07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132</v>
      </c>
      <c r="O237" s="137">
        <f t="shared" si="7"/>
        <v>50109983.609999999</v>
      </c>
    </row>
    <row r="238" spans="1:15" ht="15" customHeight="1" x14ac:dyDescent="0.3">
      <c r="A238" s="46" t="s">
        <v>62</v>
      </c>
      <c r="B238" s="39"/>
      <c r="C238" s="29"/>
      <c r="D238" s="30">
        <v>1303</v>
      </c>
      <c r="E238" s="155">
        <v>49002976.25</v>
      </c>
      <c r="F238" s="39"/>
      <c r="G238" s="29"/>
      <c r="H238" s="122">
        <v>181</v>
      </c>
      <c r="I238" s="123">
        <v>11330154.9</v>
      </c>
      <c r="J238" s="122">
        <v>173</v>
      </c>
      <c r="K238" s="89">
        <v>9768561.2500000019</v>
      </c>
      <c r="L238" s="52">
        <v>354</v>
      </c>
      <c r="M238" s="91">
        <v>21098716.150000002</v>
      </c>
      <c r="N238" s="42">
        <f t="shared" si="7"/>
        <v>1657</v>
      </c>
      <c r="O238" s="89">
        <f t="shared" si="7"/>
        <v>70101692.400000006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941520</v>
      </c>
      <c r="E239" s="156">
        <v>23922423749.499989</v>
      </c>
      <c r="F239" s="41"/>
      <c r="G239" s="33"/>
      <c r="H239" s="124">
        <v>182308</v>
      </c>
      <c r="I239" s="125">
        <v>6712875196.079998</v>
      </c>
      <c r="J239" s="124">
        <v>169256</v>
      </c>
      <c r="K239" s="88">
        <v>4835971328.7899981</v>
      </c>
      <c r="L239" s="43">
        <v>351577</v>
      </c>
      <c r="M239" s="92">
        <v>11554392040.780001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1293097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35476815790.279991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February 2017&amp;R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D4" sqref="D4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1917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4232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6149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883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16</v>
      </c>
    </row>
    <row r="9" spans="1:14" x14ac:dyDescent="0.3">
      <c r="A9" s="71" t="s">
        <v>6</v>
      </c>
      <c r="B9" s="74"/>
      <c r="C9" s="117">
        <v>1214</v>
      </c>
      <c r="D9" s="117">
        <v>20</v>
      </c>
    </row>
    <row r="10" spans="1:14" x14ac:dyDescent="0.3">
      <c r="A10" s="69" t="s">
        <v>104</v>
      </c>
      <c r="B10" s="69" t="s">
        <v>100</v>
      </c>
      <c r="C10" s="161">
        <v>11</v>
      </c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>
        <v>11</v>
      </c>
      <c r="D13" s="117">
        <v>1</v>
      </c>
    </row>
    <row r="14" spans="1:14" x14ac:dyDescent="0.3">
      <c r="A14" s="69" t="s">
        <v>7</v>
      </c>
      <c r="B14" s="69" t="s">
        <v>100</v>
      </c>
      <c r="C14" s="161">
        <v>3523</v>
      </c>
      <c r="D14" s="161">
        <v>3</v>
      </c>
    </row>
    <row r="15" spans="1:14" x14ac:dyDescent="0.3">
      <c r="A15" s="70"/>
      <c r="B15" s="69" t="s">
        <v>101</v>
      </c>
      <c r="C15" s="161">
        <v>5351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8874</v>
      </c>
      <c r="D17" s="117">
        <v>86</v>
      </c>
    </row>
    <row r="18" spans="1:4" x14ac:dyDescent="0.3">
      <c r="A18" s="69" t="s">
        <v>8</v>
      </c>
      <c r="B18" s="69" t="s">
        <v>100</v>
      </c>
      <c r="C18" s="161">
        <v>1707</v>
      </c>
      <c r="D18" s="161">
        <v>1</v>
      </c>
    </row>
    <row r="19" spans="1:4" x14ac:dyDescent="0.3">
      <c r="A19" s="70"/>
      <c r="B19" s="69" t="s">
        <v>101</v>
      </c>
      <c r="C19" s="161">
        <v>2345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74</v>
      </c>
    </row>
    <row r="21" spans="1:4" x14ac:dyDescent="0.3">
      <c r="A21" s="71" t="s">
        <v>8</v>
      </c>
      <c r="B21" s="74"/>
      <c r="C21" s="117">
        <v>4052</v>
      </c>
      <c r="D21" s="117">
        <v>77</v>
      </c>
    </row>
    <row r="22" spans="1:4" x14ac:dyDescent="0.3">
      <c r="A22" s="69" t="s">
        <v>9</v>
      </c>
      <c r="B22" s="69" t="s">
        <v>100</v>
      </c>
      <c r="C22" s="161">
        <v>21295</v>
      </c>
      <c r="D22" s="161">
        <v>13</v>
      </c>
    </row>
    <row r="23" spans="1:4" x14ac:dyDescent="0.3">
      <c r="A23" s="70"/>
      <c r="B23" s="69" t="s">
        <v>101</v>
      </c>
      <c r="C23" s="161">
        <v>24663</v>
      </c>
      <c r="D23" s="161">
        <v>19</v>
      </c>
    </row>
    <row r="24" spans="1:4" x14ac:dyDescent="0.3">
      <c r="A24" s="70"/>
      <c r="B24" s="69" t="s">
        <v>102</v>
      </c>
      <c r="C24" s="160"/>
      <c r="D24" s="161">
        <v>321</v>
      </c>
    </row>
    <row r="25" spans="1:4" x14ac:dyDescent="0.3">
      <c r="A25" s="71" t="s">
        <v>9</v>
      </c>
      <c r="B25" s="74"/>
      <c r="C25" s="117">
        <v>45958</v>
      </c>
      <c r="D25" s="117">
        <v>353</v>
      </c>
    </row>
    <row r="26" spans="1:4" x14ac:dyDescent="0.3">
      <c r="A26" s="69" t="s">
        <v>10</v>
      </c>
      <c r="B26" s="69" t="s">
        <v>100</v>
      </c>
      <c r="C26" s="161">
        <v>3320</v>
      </c>
      <c r="D26" s="161">
        <v>1</v>
      </c>
    </row>
    <row r="27" spans="1:4" x14ac:dyDescent="0.3">
      <c r="A27" s="70"/>
      <c r="B27" s="69" t="s">
        <v>101</v>
      </c>
      <c r="C27" s="161">
        <v>5075</v>
      </c>
      <c r="D27" s="161">
        <v>4</v>
      </c>
    </row>
    <row r="28" spans="1:4" x14ac:dyDescent="0.3">
      <c r="A28" s="70"/>
      <c r="B28" s="69" t="s">
        <v>102</v>
      </c>
      <c r="C28" s="160"/>
      <c r="D28" s="161">
        <v>71</v>
      </c>
    </row>
    <row r="29" spans="1:4" x14ac:dyDescent="0.3">
      <c r="A29" s="71" t="s">
        <v>10</v>
      </c>
      <c r="B29" s="74"/>
      <c r="C29" s="117">
        <v>8395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2415</v>
      </c>
      <c r="D30" s="161">
        <v>2</v>
      </c>
    </row>
    <row r="31" spans="1:4" x14ac:dyDescent="0.3">
      <c r="A31" s="70"/>
      <c r="B31" s="69" t="s">
        <v>101</v>
      </c>
      <c r="C31" s="161">
        <v>4223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6638</v>
      </c>
      <c r="D33" s="117">
        <v>30</v>
      </c>
    </row>
    <row r="34" spans="1:4" ht="15" customHeight="1" x14ac:dyDescent="0.3">
      <c r="A34" s="69" t="s">
        <v>12</v>
      </c>
      <c r="B34" s="69" t="s">
        <v>100</v>
      </c>
      <c r="C34" s="161">
        <v>680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1098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1778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201</v>
      </c>
      <c r="D38" s="161">
        <v>1</v>
      </c>
    </row>
    <row r="39" spans="1:4" x14ac:dyDescent="0.3">
      <c r="A39" s="70"/>
      <c r="B39" s="69" t="s">
        <v>101</v>
      </c>
      <c r="C39" s="161">
        <v>984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1185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8191</v>
      </c>
      <c r="D46" s="161">
        <v>6</v>
      </c>
    </row>
    <row r="47" spans="1:4" x14ac:dyDescent="0.3">
      <c r="A47" s="70"/>
      <c r="B47" s="69" t="s">
        <v>101</v>
      </c>
      <c r="C47" s="161">
        <v>19691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27882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4036</v>
      </c>
      <c r="D50" s="161">
        <v>2</v>
      </c>
    </row>
    <row r="51" spans="1:4" x14ac:dyDescent="0.3">
      <c r="A51" s="70"/>
      <c r="B51" s="69" t="s">
        <v>101</v>
      </c>
      <c r="C51" s="161">
        <v>7355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11391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575</v>
      </c>
      <c r="D58" s="161">
        <v>2</v>
      </c>
    </row>
    <row r="59" spans="1:4" x14ac:dyDescent="0.3">
      <c r="A59" s="70"/>
      <c r="B59" s="69" t="s">
        <v>101</v>
      </c>
      <c r="C59" s="161">
        <v>1044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21</v>
      </c>
    </row>
    <row r="61" spans="1:4" x14ac:dyDescent="0.3">
      <c r="A61" s="71" t="s">
        <v>18</v>
      </c>
      <c r="B61" s="74"/>
      <c r="C61" s="117">
        <v>1619</v>
      </c>
      <c r="D61" s="117">
        <v>24</v>
      </c>
    </row>
    <row r="62" spans="1:4" x14ac:dyDescent="0.3">
      <c r="A62" s="69" t="s">
        <v>19</v>
      </c>
      <c r="B62" s="69" t="s">
        <v>100</v>
      </c>
      <c r="C62" s="161">
        <v>889</v>
      </c>
      <c r="D62" s="160"/>
    </row>
    <row r="63" spans="1:4" x14ac:dyDescent="0.3">
      <c r="A63" s="70"/>
      <c r="B63" s="69" t="s">
        <v>101</v>
      </c>
      <c r="C63" s="161">
        <v>1340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2229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8080</v>
      </c>
      <c r="D66" s="161">
        <v>3</v>
      </c>
    </row>
    <row r="67" spans="1:4" x14ac:dyDescent="0.3">
      <c r="A67" s="70"/>
      <c r="B67" s="69" t="s">
        <v>101</v>
      </c>
      <c r="C67" s="161">
        <v>14238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22318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3149</v>
      </c>
      <c r="D70" s="160"/>
    </row>
    <row r="71" spans="1:4" x14ac:dyDescent="0.3">
      <c r="A71" s="70"/>
      <c r="B71" s="69" t="s">
        <v>101</v>
      </c>
      <c r="C71" s="161">
        <v>6682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122</v>
      </c>
    </row>
    <row r="73" spans="1:4" x14ac:dyDescent="0.3">
      <c r="A73" s="71" t="s">
        <v>21</v>
      </c>
      <c r="B73" s="74"/>
      <c r="C73" s="117">
        <v>9831</v>
      </c>
      <c r="D73" s="117">
        <v>125</v>
      </c>
    </row>
    <row r="74" spans="1:4" x14ac:dyDescent="0.3">
      <c r="A74" s="69" t="s">
        <v>22</v>
      </c>
      <c r="B74" s="69" t="s">
        <v>100</v>
      </c>
      <c r="C74" s="161">
        <v>1849</v>
      </c>
      <c r="D74" s="160"/>
    </row>
    <row r="75" spans="1:4" x14ac:dyDescent="0.3">
      <c r="A75" s="70"/>
      <c r="B75" s="69" t="s">
        <v>101</v>
      </c>
      <c r="C75" s="161">
        <v>3829</v>
      </c>
      <c r="D75" s="161">
        <v>6</v>
      </c>
    </row>
    <row r="76" spans="1:4" x14ac:dyDescent="0.3">
      <c r="A76" s="70"/>
      <c r="B76" s="69" t="s">
        <v>102</v>
      </c>
      <c r="C76" s="160"/>
      <c r="D76" s="161">
        <v>112</v>
      </c>
    </row>
    <row r="77" spans="1:4" x14ac:dyDescent="0.3">
      <c r="A77" s="71" t="s">
        <v>22</v>
      </c>
      <c r="B77" s="74"/>
      <c r="C77" s="117">
        <v>5678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1093</v>
      </c>
      <c r="D78" s="161">
        <v>1</v>
      </c>
    </row>
    <row r="79" spans="1:4" x14ac:dyDescent="0.3">
      <c r="A79" s="70"/>
      <c r="B79" s="69" t="s">
        <v>101</v>
      </c>
      <c r="C79" s="161">
        <v>3189</v>
      </c>
      <c r="D79" s="161">
        <v>16</v>
      </c>
    </row>
    <row r="80" spans="1:4" x14ac:dyDescent="0.3">
      <c r="A80" s="70"/>
      <c r="B80" s="69" t="s">
        <v>102</v>
      </c>
      <c r="C80" s="160"/>
      <c r="D80" s="161">
        <v>119</v>
      </c>
    </row>
    <row r="81" spans="1:4" x14ac:dyDescent="0.3">
      <c r="A81" s="71" t="s">
        <v>23</v>
      </c>
      <c r="B81" s="74"/>
      <c r="C81" s="117">
        <v>4282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3695</v>
      </c>
      <c r="D82" s="161">
        <v>2</v>
      </c>
    </row>
    <row r="83" spans="1:4" x14ac:dyDescent="0.3">
      <c r="A83" s="70"/>
      <c r="B83" s="69" t="s">
        <v>101</v>
      </c>
      <c r="C83" s="161">
        <v>3767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7462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2985</v>
      </c>
      <c r="D86" s="161">
        <v>3</v>
      </c>
    </row>
    <row r="87" spans="1:4" x14ac:dyDescent="0.3">
      <c r="A87" s="70"/>
      <c r="B87" s="69" t="s">
        <v>101</v>
      </c>
      <c r="C87" s="161">
        <v>3729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113</v>
      </c>
    </row>
    <row r="89" spans="1:4" x14ac:dyDescent="0.3">
      <c r="A89" s="71" t="s">
        <v>25</v>
      </c>
      <c r="B89" s="74"/>
      <c r="C89" s="117">
        <v>6714</v>
      </c>
      <c r="D89" s="117">
        <v>126</v>
      </c>
    </row>
    <row r="90" spans="1:4" x14ac:dyDescent="0.3">
      <c r="A90" s="69" t="s">
        <v>26</v>
      </c>
      <c r="B90" s="69" t="s">
        <v>100</v>
      </c>
      <c r="C90" s="161">
        <v>2987</v>
      </c>
      <c r="D90" s="160"/>
    </row>
    <row r="91" spans="1:4" x14ac:dyDescent="0.3">
      <c r="A91" s="70"/>
      <c r="B91" s="69" t="s">
        <v>101</v>
      </c>
      <c r="C91" s="161">
        <v>1125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4112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3430</v>
      </c>
      <c r="D98" s="161">
        <v>2</v>
      </c>
    </row>
    <row r="99" spans="1:4" x14ac:dyDescent="0.3">
      <c r="A99" s="70"/>
      <c r="B99" s="69" t="s">
        <v>101</v>
      </c>
      <c r="C99" s="161">
        <v>6529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9959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7080</v>
      </c>
      <c r="D102" s="161">
        <v>3</v>
      </c>
    </row>
    <row r="103" spans="1:4" x14ac:dyDescent="0.3">
      <c r="A103" s="70"/>
      <c r="B103" s="69" t="s">
        <v>101</v>
      </c>
      <c r="C103" s="161">
        <v>10985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18065</v>
      </c>
      <c r="D105" s="117">
        <v>69</v>
      </c>
    </row>
    <row r="106" spans="1:4" x14ac:dyDescent="0.3">
      <c r="A106" s="69" t="s">
        <v>30</v>
      </c>
      <c r="B106" s="69" t="s">
        <v>100</v>
      </c>
      <c r="C106" s="161">
        <v>6767</v>
      </c>
      <c r="D106" s="161">
        <v>1</v>
      </c>
    </row>
    <row r="107" spans="1:4" x14ac:dyDescent="0.3">
      <c r="A107" s="70"/>
      <c r="B107" s="69" t="s">
        <v>101</v>
      </c>
      <c r="C107" s="161">
        <v>11747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18514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2769</v>
      </c>
      <c r="D110" s="161">
        <v>5</v>
      </c>
    </row>
    <row r="111" spans="1:4" x14ac:dyDescent="0.3">
      <c r="A111" s="70"/>
      <c r="B111" s="69" t="s">
        <v>101</v>
      </c>
      <c r="C111" s="161">
        <v>9609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12378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2687</v>
      </c>
      <c r="D114" s="161">
        <v>1</v>
      </c>
    </row>
    <row r="115" spans="1:4" x14ac:dyDescent="0.3">
      <c r="A115" s="70"/>
      <c r="B115" s="69" t="s">
        <v>101</v>
      </c>
      <c r="C115" s="161">
        <v>1834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4521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3710</v>
      </c>
      <c r="D118" s="161">
        <v>4</v>
      </c>
    </row>
    <row r="119" spans="1:4" x14ac:dyDescent="0.3">
      <c r="A119" s="70"/>
      <c r="B119" s="69" t="s">
        <v>101</v>
      </c>
      <c r="C119" s="161">
        <v>6629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10339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503</v>
      </c>
      <c r="D122" s="160"/>
    </row>
    <row r="123" spans="1:4" x14ac:dyDescent="0.3">
      <c r="A123" s="70"/>
      <c r="B123" s="69" t="s">
        <v>101</v>
      </c>
      <c r="C123" s="161">
        <v>1031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54</v>
      </c>
    </row>
    <row r="125" spans="1:4" x14ac:dyDescent="0.3">
      <c r="A125" s="71" t="s">
        <v>34</v>
      </c>
      <c r="B125" s="74"/>
      <c r="C125" s="117">
        <v>1534</v>
      </c>
      <c r="D125" s="117">
        <v>59</v>
      </c>
    </row>
    <row r="126" spans="1:4" x14ac:dyDescent="0.3">
      <c r="A126" s="69" t="s">
        <v>35</v>
      </c>
      <c r="B126" s="69" t="s">
        <v>100</v>
      </c>
      <c r="C126" s="161">
        <v>759</v>
      </c>
      <c r="D126" s="161">
        <v>2</v>
      </c>
    </row>
    <row r="127" spans="1:4" x14ac:dyDescent="0.3">
      <c r="A127" s="70"/>
      <c r="B127" s="69" t="s">
        <v>101</v>
      </c>
      <c r="C127" s="161">
        <v>2332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3091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642</v>
      </c>
      <c r="D130" s="161"/>
    </row>
    <row r="131" spans="1:4" x14ac:dyDescent="0.3">
      <c r="A131" s="70"/>
      <c r="B131" s="69" t="s">
        <v>101</v>
      </c>
      <c r="C131" s="161">
        <v>1709</v>
      </c>
      <c r="D131" s="161"/>
    </row>
    <row r="132" spans="1:4" x14ac:dyDescent="0.3">
      <c r="A132" s="70"/>
      <c r="B132" s="69" t="s">
        <v>102</v>
      </c>
      <c r="C132" s="160"/>
      <c r="D132" s="161">
        <v>32</v>
      </c>
    </row>
    <row r="133" spans="1:4" x14ac:dyDescent="0.3">
      <c r="A133" s="71" t="s">
        <v>36</v>
      </c>
      <c r="B133" s="74"/>
      <c r="C133" s="117">
        <v>2351</v>
      </c>
      <c r="D133" s="117">
        <v>32</v>
      </c>
    </row>
    <row r="134" spans="1:4" x14ac:dyDescent="0.3">
      <c r="A134" s="69" t="s">
        <v>37</v>
      </c>
      <c r="B134" s="69" t="s">
        <v>100</v>
      </c>
      <c r="C134" s="161">
        <v>250</v>
      </c>
      <c r="D134" s="160"/>
    </row>
    <row r="135" spans="1:4" x14ac:dyDescent="0.3">
      <c r="A135" s="70"/>
      <c r="B135" s="69" t="s">
        <v>101</v>
      </c>
      <c r="C135" s="161">
        <v>2099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2349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3053</v>
      </c>
      <c r="D138" s="161">
        <v>2</v>
      </c>
    </row>
    <row r="139" spans="1:4" x14ac:dyDescent="0.3">
      <c r="A139" s="70"/>
      <c r="B139" s="69" t="s">
        <v>101</v>
      </c>
      <c r="C139" s="161">
        <v>9725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12778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2212</v>
      </c>
      <c r="D142" s="160"/>
    </row>
    <row r="143" spans="1:4" x14ac:dyDescent="0.3">
      <c r="A143" s="70"/>
      <c r="B143" s="69" t="s">
        <v>101</v>
      </c>
      <c r="C143" s="161">
        <v>1299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3511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14937</v>
      </c>
      <c r="D146" s="161">
        <v>3</v>
      </c>
    </row>
    <row r="147" spans="1:4" x14ac:dyDescent="0.3">
      <c r="A147" s="70"/>
      <c r="B147" s="69" t="s">
        <v>101</v>
      </c>
      <c r="C147" s="161">
        <v>17413</v>
      </c>
      <c r="D147" s="161">
        <v>6</v>
      </c>
    </row>
    <row r="148" spans="1:4" x14ac:dyDescent="0.3">
      <c r="A148" s="70"/>
      <c r="B148" s="69" t="s">
        <v>102</v>
      </c>
      <c r="C148" s="160"/>
      <c r="D148" s="161">
        <v>172</v>
      </c>
    </row>
    <row r="149" spans="1:4" x14ac:dyDescent="0.3">
      <c r="A149" s="71" t="s">
        <v>40</v>
      </c>
      <c r="B149" s="74"/>
      <c r="C149" s="117">
        <v>32350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5642</v>
      </c>
      <c r="D150" s="160"/>
    </row>
    <row r="151" spans="1:4" x14ac:dyDescent="0.3">
      <c r="A151" s="70"/>
      <c r="B151" s="69" t="s">
        <v>101</v>
      </c>
      <c r="C151" s="161">
        <v>10955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110</v>
      </c>
    </row>
    <row r="153" spans="1:4" x14ac:dyDescent="0.3">
      <c r="A153" s="71" t="s">
        <v>41</v>
      </c>
      <c r="B153" s="74"/>
      <c r="C153" s="117">
        <v>16597</v>
      </c>
      <c r="D153" s="117">
        <v>113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1166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1373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7900</v>
      </c>
      <c r="D162" s="161">
        <v>8</v>
      </c>
    </row>
    <row r="163" spans="1:4" x14ac:dyDescent="0.3">
      <c r="A163" s="70"/>
      <c r="B163" s="69" t="s">
        <v>101</v>
      </c>
      <c r="C163" s="161">
        <v>13040</v>
      </c>
      <c r="D163" s="161">
        <v>3</v>
      </c>
    </row>
    <row r="164" spans="1:4" x14ac:dyDescent="0.3">
      <c r="A164" s="70"/>
      <c r="B164" s="69" t="s">
        <v>102</v>
      </c>
      <c r="C164" s="160"/>
      <c r="D164" s="161">
        <v>161</v>
      </c>
    </row>
    <row r="165" spans="1:4" x14ac:dyDescent="0.3">
      <c r="A165" s="71" t="s">
        <v>44</v>
      </c>
      <c r="B165" s="74"/>
      <c r="C165" s="117">
        <v>20940</v>
      </c>
      <c r="D165" s="117">
        <v>172</v>
      </c>
    </row>
    <row r="166" spans="1:4" x14ac:dyDescent="0.3">
      <c r="A166" s="69" t="s">
        <v>45</v>
      </c>
      <c r="B166" s="69" t="s">
        <v>100</v>
      </c>
      <c r="C166" s="161">
        <v>2925</v>
      </c>
      <c r="D166" s="161">
        <v>3</v>
      </c>
    </row>
    <row r="167" spans="1:4" x14ac:dyDescent="0.3">
      <c r="A167" s="70"/>
      <c r="B167" s="69" t="s">
        <v>101</v>
      </c>
      <c r="C167" s="161">
        <v>2850</v>
      </c>
      <c r="D167" s="161">
        <v>8</v>
      </c>
    </row>
    <row r="168" spans="1:4" x14ac:dyDescent="0.3">
      <c r="A168" s="70"/>
      <c r="B168" s="69" t="s">
        <v>102</v>
      </c>
      <c r="C168" s="160"/>
      <c r="D168" s="161">
        <v>114</v>
      </c>
    </row>
    <row r="169" spans="1:4" x14ac:dyDescent="0.3">
      <c r="A169" s="71" t="s">
        <v>45</v>
      </c>
      <c r="B169" s="74"/>
      <c r="C169" s="117">
        <v>5775</v>
      </c>
      <c r="D169" s="117">
        <v>125</v>
      </c>
    </row>
    <row r="170" spans="1:4" x14ac:dyDescent="0.3">
      <c r="A170" s="69" t="s">
        <v>46</v>
      </c>
      <c r="B170" s="69" t="s">
        <v>100</v>
      </c>
      <c r="C170" s="161">
        <v>3019</v>
      </c>
      <c r="D170" s="160">
        <v>1</v>
      </c>
    </row>
    <row r="171" spans="1:4" x14ac:dyDescent="0.3">
      <c r="A171" s="70"/>
      <c r="B171" s="69" t="s">
        <v>101</v>
      </c>
      <c r="C171" s="161">
        <v>4653</v>
      </c>
      <c r="D171" s="161"/>
    </row>
    <row r="172" spans="1:4" x14ac:dyDescent="0.3">
      <c r="A172" s="70"/>
      <c r="B172" s="69" t="s">
        <v>102</v>
      </c>
      <c r="C172" s="160"/>
      <c r="D172" s="161">
        <v>56</v>
      </c>
    </row>
    <row r="173" spans="1:4" x14ac:dyDescent="0.3">
      <c r="A173" s="71" t="s">
        <v>46</v>
      </c>
      <c r="B173" s="74"/>
      <c r="C173" s="117">
        <v>7672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6833</v>
      </c>
      <c r="D178" s="161">
        <v>5</v>
      </c>
    </row>
    <row r="179" spans="1:4" x14ac:dyDescent="0.3">
      <c r="A179" s="70"/>
      <c r="B179" s="69" t="s">
        <v>101</v>
      </c>
      <c r="C179" s="161">
        <v>16206</v>
      </c>
      <c r="D179" s="161">
        <v>16</v>
      </c>
    </row>
    <row r="180" spans="1:4" x14ac:dyDescent="0.3">
      <c r="A180" s="70"/>
      <c r="B180" s="69" t="s">
        <v>102</v>
      </c>
      <c r="C180" s="160"/>
      <c r="D180" s="161">
        <v>154</v>
      </c>
    </row>
    <row r="181" spans="1:4" x14ac:dyDescent="0.3">
      <c r="A181" s="71" t="s">
        <v>48</v>
      </c>
      <c r="B181" s="74"/>
      <c r="C181" s="117">
        <v>23039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3305</v>
      </c>
      <c r="D182" s="161">
        <v>47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>
        <v>3</v>
      </c>
    </row>
    <row r="185" spans="1:4" x14ac:dyDescent="0.3">
      <c r="A185" s="71" t="s">
        <v>49</v>
      </c>
      <c r="B185" s="74"/>
      <c r="C185" s="117">
        <v>3785</v>
      </c>
      <c r="D185" s="117">
        <v>50</v>
      </c>
    </row>
    <row r="186" spans="1:4" x14ac:dyDescent="0.3">
      <c r="A186" s="69" t="s">
        <v>50</v>
      </c>
      <c r="B186" s="69" t="s">
        <v>100</v>
      </c>
      <c r="C186" s="161">
        <v>661</v>
      </c>
      <c r="D186" s="160"/>
    </row>
    <row r="187" spans="1:4" x14ac:dyDescent="0.3">
      <c r="A187" s="70"/>
      <c r="B187" s="69" t="s">
        <v>101</v>
      </c>
      <c r="C187" s="161">
        <v>931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1592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2463</v>
      </c>
      <c r="D190" s="160">
        <v>1</v>
      </c>
    </row>
    <row r="191" spans="1:4" x14ac:dyDescent="0.3">
      <c r="A191" s="70"/>
      <c r="B191" s="69" t="s">
        <v>101</v>
      </c>
      <c r="C191" s="161">
        <v>4300</v>
      </c>
      <c r="D191" s="160"/>
    </row>
    <row r="192" spans="1:4" x14ac:dyDescent="0.3">
      <c r="A192" s="70"/>
      <c r="B192" s="69" t="s">
        <v>102</v>
      </c>
      <c r="C192" s="160"/>
      <c r="D192" s="161">
        <v>63</v>
      </c>
    </row>
    <row r="193" spans="1:4" x14ac:dyDescent="0.3">
      <c r="A193" s="71" t="s">
        <v>51</v>
      </c>
      <c r="B193" s="74"/>
      <c r="C193" s="117">
        <v>6763</v>
      </c>
      <c r="D193" s="117">
        <v>64</v>
      </c>
    </row>
    <row r="194" spans="1:4" x14ac:dyDescent="0.3">
      <c r="A194" s="69" t="s">
        <v>52</v>
      </c>
      <c r="B194" s="69" t="s">
        <v>100</v>
      </c>
      <c r="C194" s="161">
        <v>413</v>
      </c>
      <c r="D194" s="161">
        <v>1</v>
      </c>
    </row>
    <row r="195" spans="1:4" x14ac:dyDescent="0.3">
      <c r="A195" s="70"/>
      <c r="B195" s="69" t="s">
        <v>101</v>
      </c>
      <c r="C195" s="161">
        <v>1338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1751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4860</v>
      </c>
      <c r="D198" s="161">
        <v>2</v>
      </c>
    </row>
    <row r="199" spans="1:4" x14ac:dyDescent="0.3">
      <c r="A199" s="70"/>
      <c r="B199" s="69" t="s">
        <v>101</v>
      </c>
      <c r="C199" s="161">
        <v>5750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10610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10239</v>
      </c>
      <c r="D202" s="161">
        <v>12</v>
      </c>
    </row>
    <row r="203" spans="1:4" x14ac:dyDescent="0.3">
      <c r="A203" s="70"/>
      <c r="B203" s="69" t="s">
        <v>101</v>
      </c>
      <c r="C203" s="161">
        <v>19410</v>
      </c>
      <c r="D203" s="161">
        <v>26</v>
      </c>
    </row>
    <row r="204" spans="1:4" x14ac:dyDescent="0.3">
      <c r="A204" s="70"/>
      <c r="B204" s="69" t="s">
        <v>102</v>
      </c>
      <c r="C204" s="160"/>
      <c r="D204" s="161">
        <v>374</v>
      </c>
    </row>
    <row r="205" spans="1:4" x14ac:dyDescent="0.3">
      <c r="A205" s="71" t="s">
        <v>54</v>
      </c>
      <c r="B205" s="74"/>
      <c r="C205" s="117">
        <v>29649</v>
      </c>
      <c r="D205" s="117">
        <v>412</v>
      </c>
    </row>
    <row r="206" spans="1:4" x14ac:dyDescent="0.3">
      <c r="A206" s="69" t="s">
        <v>55</v>
      </c>
      <c r="B206" s="69" t="s">
        <v>100</v>
      </c>
      <c r="C206" s="161">
        <v>971</v>
      </c>
      <c r="D206" s="161">
        <v>2</v>
      </c>
    </row>
    <row r="207" spans="1:4" x14ac:dyDescent="0.3">
      <c r="A207" s="70"/>
      <c r="B207" s="69" t="s">
        <v>101</v>
      </c>
      <c r="C207" s="161">
        <v>3032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4003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1013</v>
      </c>
      <c r="D210" s="160"/>
    </row>
    <row r="211" spans="1:4" x14ac:dyDescent="0.3">
      <c r="A211" s="70"/>
      <c r="B211" s="69" t="s">
        <v>101</v>
      </c>
      <c r="C211" s="161">
        <v>710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1723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7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48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2772</v>
      </c>
      <c r="D218" s="161">
        <v>1</v>
      </c>
    </row>
    <row r="219" spans="1:4" x14ac:dyDescent="0.3">
      <c r="A219" s="70"/>
      <c r="B219" s="69" t="s">
        <v>101</v>
      </c>
      <c r="C219" s="161">
        <v>8823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11595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6696</v>
      </c>
      <c r="D222" s="161">
        <v>6</v>
      </c>
    </row>
    <row r="223" spans="1:4" x14ac:dyDescent="0.3">
      <c r="A223" s="70"/>
      <c r="B223" s="69" t="s">
        <v>101</v>
      </c>
      <c r="C223" s="161">
        <v>6948</v>
      </c>
      <c r="D223" s="161">
        <v>10</v>
      </c>
    </row>
    <row r="224" spans="1:4" x14ac:dyDescent="0.3">
      <c r="A224" s="70"/>
      <c r="B224" s="69" t="s">
        <v>102</v>
      </c>
      <c r="C224" s="160"/>
      <c r="D224" s="161">
        <v>93</v>
      </c>
    </row>
    <row r="225" spans="1:14" x14ac:dyDescent="0.3">
      <c r="A225" s="71" t="s">
        <v>59</v>
      </c>
      <c r="B225" s="74"/>
      <c r="C225" s="117">
        <v>13644</v>
      </c>
      <c r="D225" s="117">
        <v>109</v>
      </c>
    </row>
    <row r="226" spans="1:14" x14ac:dyDescent="0.3">
      <c r="A226" s="69" t="s">
        <v>60</v>
      </c>
      <c r="B226" s="69" t="s">
        <v>100</v>
      </c>
      <c r="C226" s="161">
        <v>1216</v>
      </c>
      <c r="D226" s="160">
        <v>1</v>
      </c>
    </row>
    <row r="227" spans="1:14" x14ac:dyDescent="0.3">
      <c r="A227" s="70"/>
      <c r="B227" s="69" t="s">
        <v>101</v>
      </c>
      <c r="C227" s="161">
        <v>1713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2929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3941</v>
      </c>
      <c r="D230" s="161">
        <v>2</v>
      </c>
    </row>
    <row r="231" spans="1:14" x14ac:dyDescent="0.3">
      <c r="A231" s="70"/>
      <c r="B231" s="69" t="s">
        <v>101</v>
      </c>
      <c r="C231" s="161">
        <v>8982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12923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172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465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637</v>
      </c>
      <c r="D237" s="73">
        <v>27</v>
      </c>
    </row>
    <row r="238" spans="1:14" x14ac:dyDescent="0.3">
      <c r="A238" s="199" t="s">
        <v>75</v>
      </c>
      <c r="B238" s="200"/>
      <c r="C238" s="198">
        <v>496658</v>
      </c>
      <c r="D238" s="198">
        <v>4961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February 2017&amp;R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K38" sqref="K38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12669</v>
      </c>
      <c r="C3" s="106">
        <v>464155745.06000018</v>
      </c>
      <c r="D3" s="52">
        <v>3496</v>
      </c>
      <c r="E3" s="91">
        <v>172708814.74000001</v>
      </c>
      <c r="F3" s="42">
        <v>16165</v>
      </c>
      <c r="G3" s="89">
        <v>636864559.80000019</v>
      </c>
    </row>
    <row r="4" spans="1:9" x14ac:dyDescent="0.3">
      <c r="A4" s="66" t="s">
        <v>6</v>
      </c>
      <c r="B4" s="30">
        <v>889</v>
      </c>
      <c r="C4" s="106">
        <v>27603260.499999985</v>
      </c>
      <c r="D4" s="52">
        <v>1814</v>
      </c>
      <c r="E4" s="91">
        <v>49880105</v>
      </c>
      <c r="F4" s="42">
        <v>2703</v>
      </c>
      <c r="G4" s="89">
        <v>77483365.499999985</v>
      </c>
    </row>
    <row r="5" spans="1:9" x14ac:dyDescent="0.3">
      <c r="A5" s="171" t="s">
        <v>104</v>
      </c>
      <c r="B5" s="30">
        <v>0</v>
      </c>
      <c r="C5" s="106">
        <v>0</v>
      </c>
      <c r="D5" s="52">
        <v>13</v>
      </c>
      <c r="E5" s="91">
        <v>5545515.9100000001</v>
      </c>
      <c r="F5" s="42">
        <v>13</v>
      </c>
      <c r="G5" s="89">
        <v>5545515.9100000001</v>
      </c>
    </row>
    <row r="6" spans="1:9" x14ac:dyDescent="0.3">
      <c r="A6" s="66" t="s">
        <v>7</v>
      </c>
      <c r="B6" s="30">
        <v>15378</v>
      </c>
      <c r="C6" s="106">
        <v>400575532.7900002</v>
      </c>
      <c r="D6" s="52">
        <v>5583</v>
      </c>
      <c r="E6" s="91">
        <v>264663452.71000001</v>
      </c>
      <c r="F6" s="42">
        <v>20961</v>
      </c>
      <c r="G6" s="89">
        <v>665238985.50000024</v>
      </c>
    </row>
    <row r="7" spans="1:9" x14ac:dyDescent="0.3">
      <c r="A7" s="66" t="s">
        <v>8</v>
      </c>
      <c r="B7" s="30">
        <v>7201</v>
      </c>
      <c r="C7" s="106">
        <v>278137728.28999972</v>
      </c>
      <c r="D7" s="52">
        <v>3578</v>
      </c>
      <c r="E7" s="91">
        <v>106685091.63999996</v>
      </c>
      <c r="F7" s="42">
        <v>10779</v>
      </c>
      <c r="G7" s="89">
        <v>384822819.92999971</v>
      </c>
    </row>
    <row r="8" spans="1:9" x14ac:dyDescent="0.3">
      <c r="A8" s="66" t="s">
        <v>9</v>
      </c>
      <c r="B8" s="30">
        <v>70994</v>
      </c>
      <c r="C8" s="106">
        <v>1776782869.8599956</v>
      </c>
      <c r="D8" s="52">
        <v>35767</v>
      </c>
      <c r="E8" s="91">
        <v>1280475141.3200009</v>
      </c>
      <c r="F8" s="42">
        <v>106761</v>
      </c>
      <c r="G8" s="89">
        <v>3057258011.1799965</v>
      </c>
      <c r="I8" s="158"/>
    </row>
    <row r="9" spans="1:9" x14ac:dyDescent="0.3">
      <c r="A9" s="66" t="s">
        <v>10</v>
      </c>
      <c r="B9" s="30">
        <v>14914</v>
      </c>
      <c r="C9" s="106">
        <v>332922159.25999999</v>
      </c>
      <c r="D9" s="52">
        <v>5855</v>
      </c>
      <c r="E9" s="91">
        <v>171570694</v>
      </c>
      <c r="F9" s="42">
        <v>20769</v>
      </c>
      <c r="G9" s="89">
        <v>504492853.25999999</v>
      </c>
    </row>
    <row r="10" spans="1:9" x14ac:dyDescent="0.3">
      <c r="A10" s="66" t="s">
        <v>11</v>
      </c>
      <c r="B10" s="30">
        <v>12630</v>
      </c>
      <c r="C10" s="106">
        <v>270525480.93999982</v>
      </c>
      <c r="D10" s="52">
        <v>3859</v>
      </c>
      <c r="E10" s="91">
        <v>105687395.00000001</v>
      </c>
      <c r="F10" s="42">
        <v>16489</v>
      </c>
      <c r="G10" s="89">
        <v>376212875.93999982</v>
      </c>
    </row>
    <row r="11" spans="1:9" x14ac:dyDescent="0.3">
      <c r="A11" s="66" t="s">
        <v>12</v>
      </c>
      <c r="B11" s="30">
        <v>3418</v>
      </c>
      <c r="C11" s="106">
        <v>59067331.950000025</v>
      </c>
      <c r="D11" s="52">
        <v>1737</v>
      </c>
      <c r="E11" s="91">
        <v>37693235.299999982</v>
      </c>
      <c r="F11" s="42">
        <v>5155</v>
      </c>
      <c r="G11" s="89">
        <v>96760567.25</v>
      </c>
    </row>
    <row r="12" spans="1:9" x14ac:dyDescent="0.3">
      <c r="A12" s="66" t="s">
        <v>13</v>
      </c>
      <c r="B12" s="30">
        <v>2893</v>
      </c>
      <c r="C12" s="106">
        <v>49915946.349999972</v>
      </c>
      <c r="D12" s="52">
        <v>236</v>
      </c>
      <c r="E12" s="91">
        <v>21530880</v>
      </c>
      <c r="F12" s="42">
        <v>3129</v>
      </c>
      <c r="G12" s="89">
        <v>71446826.349999964</v>
      </c>
    </row>
    <row r="13" spans="1:9" x14ac:dyDescent="0.3">
      <c r="A13" s="66" t="s">
        <v>14</v>
      </c>
      <c r="B13" s="30">
        <v>35</v>
      </c>
      <c r="C13" s="106">
        <v>361020</v>
      </c>
      <c r="D13" s="52">
        <v>0</v>
      </c>
      <c r="E13" s="91">
        <v>0</v>
      </c>
      <c r="F13" s="42">
        <v>35</v>
      </c>
      <c r="G13" s="89">
        <v>361020</v>
      </c>
    </row>
    <row r="14" spans="1:9" x14ac:dyDescent="0.3">
      <c r="A14" s="66" t="s">
        <v>15</v>
      </c>
      <c r="B14" s="30">
        <v>56937</v>
      </c>
      <c r="C14" s="106">
        <v>1526554807.1799965</v>
      </c>
      <c r="D14" s="52">
        <v>14145</v>
      </c>
      <c r="E14" s="91">
        <v>532974630.49000007</v>
      </c>
      <c r="F14" s="42">
        <v>71082</v>
      </c>
      <c r="G14" s="89">
        <v>2059529437.6699965</v>
      </c>
    </row>
    <row r="15" spans="1:9" x14ac:dyDescent="0.3">
      <c r="A15" s="66" t="s">
        <v>16</v>
      </c>
      <c r="B15" s="30">
        <v>21527</v>
      </c>
      <c r="C15" s="106">
        <v>655919809.79000092</v>
      </c>
      <c r="D15" s="52">
        <v>7359</v>
      </c>
      <c r="E15" s="91">
        <v>294147775.71999991</v>
      </c>
      <c r="F15" s="42">
        <v>28886</v>
      </c>
      <c r="G15" s="89">
        <v>950067585.51000082</v>
      </c>
    </row>
    <row r="16" spans="1:9" x14ac:dyDescent="0.3">
      <c r="A16" s="66" t="s">
        <v>17</v>
      </c>
      <c r="B16" s="30">
        <v>133</v>
      </c>
      <c r="C16" s="106">
        <v>1257227.83</v>
      </c>
      <c r="D16" s="52">
        <v>17</v>
      </c>
      <c r="E16" s="91">
        <v>1629685.82</v>
      </c>
      <c r="F16" s="42">
        <v>150</v>
      </c>
      <c r="G16" s="89">
        <v>2886913.6500000004</v>
      </c>
    </row>
    <row r="17" spans="1:7" x14ac:dyDescent="0.3">
      <c r="A17" s="66" t="s">
        <v>18</v>
      </c>
      <c r="B17" s="30">
        <v>3103</v>
      </c>
      <c r="C17" s="106">
        <v>74034642.459999993</v>
      </c>
      <c r="D17" s="52">
        <v>1043</v>
      </c>
      <c r="E17" s="91">
        <v>46182928</v>
      </c>
      <c r="F17" s="42">
        <v>4146</v>
      </c>
      <c r="G17" s="89">
        <v>120217570.45999999</v>
      </c>
    </row>
    <row r="18" spans="1:7" x14ac:dyDescent="0.3">
      <c r="A18" s="66" t="s">
        <v>19</v>
      </c>
      <c r="B18" s="30">
        <v>3987</v>
      </c>
      <c r="C18" s="106">
        <v>91955917.539999992</v>
      </c>
      <c r="D18" s="52">
        <v>1820</v>
      </c>
      <c r="E18" s="91">
        <v>50120170</v>
      </c>
      <c r="F18" s="42">
        <v>5807</v>
      </c>
      <c r="G18" s="89">
        <v>142076087.53999999</v>
      </c>
    </row>
    <row r="19" spans="1:7" x14ac:dyDescent="0.3">
      <c r="A19" s="66" t="s">
        <v>20</v>
      </c>
      <c r="B19" s="30">
        <v>45408</v>
      </c>
      <c r="C19" s="106">
        <v>1080017393.4499989</v>
      </c>
      <c r="D19" s="52">
        <v>16516</v>
      </c>
      <c r="E19" s="91">
        <v>550995377.57999969</v>
      </c>
      <c r="F19" s="42">
        <v>61924</v>
      </c>
      <c r="G19" s="89">
        <v>1631012771.0299985</v>
      </c>
    </row>
    <row r="20" spans="1:7" x14ac:dyDescent="0.3">
      <c r="A20" s="66" t="s">
        <v>21</v>
      </c>
      <c r="B20" s="30">
        <v>20401</v>
      </c>
      <c r="C20" s="106">
        <v>582150361.01000047</v>
      </c>
      <c r="D20" s="52">
        <v>6262</v>
      </c>
      <c r="E20" s="91">
        <v>220294159.87999997</v>
      </c>
      <c r="F20" s="42">
        <v>26663</v>
      </c>
      <c r="G20" s="89">
        <v>802444520.89000046</v>
      </c>
    </row>
    <row r="21" spans="1:7" x14ac:dyDescent="0.3">
      <c r="A21" s="66" t="s">
        <v>22</v>
      </c>
      <c r="B21" s="30">
        <v>12579</v>
      </c>
      <c r="C21" s="106">
        <v>350967704.76999938</v>
      </c>
      <c r="D21" s="52">
        <v>4223</v>
      </c>
      <c r="E21" s="91">
        <v>134267155</v>
      </c>
      <c r="F21" s="42">
        <v>16802</v>
      </c>
      <c r="G21" s="89">
        <v>485234859.76999938</v>
      </c>
    </row>
    <row r="22" spans="1:7" x14ac:dyDescent="0.3">
      <c r="A22" s="66" t="s">
        <v>23</v>
      </c>
      <c r="B22" s="30">
        <v>9950</v>
      </c>
      <c r="C22" s="106">
        <v>332393101.61999941</v>
      </c>
      <c r="D22" s="52">
        <v>2157</v>
      </c>
      <c r="E22" s="91">
        <v>89117371.809999958</v>
      </c>
      <c r="F22" s="42">
        <v>12107</v>
      </c>
      <c r="G22" s="89">
        <v>421510473.42999935</v>
      </c>
    </row>
    <row r="23" spans="1:7" x14ac:dyDescent="0.3">
      <c r="A23" s="66" t="s">
        <v>24</v>
      </c>
      <c r="B23" s="30">
        <v>11263</v>
      </c>
      <c r="C23" s="106">
        <v>384487709.84999985</v>
      </c>
      <c r="D23" s="52">
        <v>6749</v>
      </c>
      <c r="E23" s="91">
        <v>235865819.31999999</v>
      </c>
      <c r="F23" s="42">
        <v>18012</v>
      </c>
      <c r="G23" s="89">
        <v>620353529.16999984</v>
      </c>
    </row>
    <row r="24" spans="1:7" x14ac:dyDescent="0.3">
      <c r="A24" s="66" t="s">
        <v>25</v>
      </c>
      <c r="B24" s="30">
        <v>11559</v>
      </c>
      <c r="C24" s="106">
        <v>417404606.39999992</v>
      </c>
      <c r="D24" s="52">
        <v>6084</v>
      </c>
      <c r="E24" s="91">
        <v>279638724.73999983</v>
      </c>
      <c r="F24" s="42">
        <v>17643</v>
      </c>
      <c r="G24" s="89">
        <v>697043331.13999975</v>
      </c>
    </row>
    <row r="25" spans="1:7" x14ac:dyDescent="0.3">
      <c r="A25" s="66" t="s">
        <v>26</v>
      </c>
      <c r="B25" s="30">
        <v>3488</v>
      </c>
      <c r="C25" s="106">
        <v>112954263.14000009</v>
      </c>
      <c r="D25" s="52">
        <v>7311</v>
      </c>
      <c r="E25" s="91">
        <v>134814735.46000001</v>
      </c>
      <c r="F25" s="42">
        <v>10799</v>
      </c>
      <c r="G25" s="89">
        <v>247768998.60000008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19249</v>
      </c>
      <c r="C27" s="106">
        <v>423960726.53000033</v>
      </c>
      <c r="D27" s="52">
        <v>6176</v>
      </c>
      <c r="E27" s="91">
        <v>182725614.5</v>
      </c>
      <c r="F27" s="42">
        <v>25425</v>
      </c>
      <c r="G27" s="89">
        <v>606686341.03000033</v>
      </c>
    </row>
    <row r="28" spans="1:7" x14ac:dyDescent="0.3">
      <c r="A28" s="66" t="s">
        <v>29</v>
      </c>
      <c r="B28" s="30">
        <v>36637</v>
      </c>
      <c r="C28" s="106">
        <v>634901486.63000238</v>
      </c>
      <c r="D28" s="52">
        <v>14563</v>
      </c>
      <c r="E28" s="91">
        <v>317354417.31999964</v>
      </c>
      <c r="F28" s="42">
        <v>51200</v>
      </c>
      <c r="G28" s="89">
        <v>952255903.95000196</v>
      </c>
    </row>
    <row r="29" spans="1:7" x14ac:dyDescent="0.3">
      <c r="A29" s="66" t="s">
        <v>30</v>
      </c>
      <c r="B29" s="30">
        <v>35424</v>
      </c>
      <c r="C29" s="106">
        <v>868060888.01000047</v>
      </c>
      <c r="D29" s="52">
        <v>12428</v>
      </c>
      <c r="E29" s="91">
        <v>344016596</v>
      </c>
      <c r="F29" s="42">
        <v>47852</v>
      </c>
      <c r="G29" s="89">
        <v>1212077484.0100005</v>
      </c>
    </row>
    <row r="30" spans="1:7" x14ac:dyDescent="0.3">
      <c r="A30" s="66" t="s">
        <v>31</v>
      </c>
      <c r="B30" s="30">
        <v>31010</v>
      </c>
      <c r="C30" s="106">
        <v>544137872.20000041</v>
      </c>
      <c r="D30" s="52">
        <v>6213</v>
      </c>
      <c r="E30" s="91">
        <v>208698521.02000007</v>
      </c>
      <c r="F30" s="42">
        <v>37223</v>
      </c>
      <c r="G30" s="89">
        <v>752836393.22000051</v>
      </c>
    </row>
    <row r="31" spans="1:7" x14ac:dyDescent="0.3">
      <c r="A31" s="66" t="s">
        <v>32</v>
      </c>
      <c r="B31" s="30">
        <v>5729</v>
      </c>
      <c r="C31" s="106">
        <v>298472245.93999982</v>
      </c>
      <c r="D31" s="52">
        <v>5700</v>
      </c>
      <c r="E31" s="91">
        <v>192828991</v>
      </c>
      <c r="F31" s="42">
        <v>11429</v>
      </c>
      <c r="G31" s="89">
        <v>491301236.93999982</v>
      </c>
    </row>
    <row r="32" spans="1:7" x14ac:dyDescent="0.3">
      <c r="A32" s="66" t="s">
        <v>33</v>
      </c>
      <c r="B32" s="30">
        <v>21256</v>
      </c>
      <c r="C32" s="106">
        <v>603054901.16000092</v>
      </c>
      <c r="D32" s="52">
        <v>7683</v>
      </c>
      <c r="E32" s="91">
        <v>259943793</v>
      </c>
      <c r="F32" s="42">
        <v>28939</v>
      </c>
      <c r="G32" s="89">
        <v>862998694.16000092</v>
      </c>
    </row>
    <row r="33" spans="1:7" x14ac:dyDescent="0.3">
      <c r="A33" s="66" t="s">
        <v>34</v>
      </c>
      <c r="B33" s="30">
        <v>2965</v>
      </c>
      <c r="C33" s="106">
        <v>102757915.39000009</v>
      </c>
      <c r="D33" s="52">
        <v>1063</v>
      </c>
      <c r="E33" s="91">
        <v>41174978</v>
      </c>
      <c r="F33" s="42">
        <v>4028</v>
      </c>
      <c r="G33" s="89">
        <v>143932893.3900001</v>
      </c>
    </row>
    <row r="34" spans="1:7" x14ac:dyDescent="0.3">
      <c r="A34" s="66" t="s">
        <v>35</v>
      </c>
      <c r="B34" s="30">
        <v>7242</v>
      </c>
      <c r="C34" s="106">
        <v>216888131.79999992</v>
      </c>
      <c r="D34" s="52">
        <v>1829</v>
      </c>
      <c r="E34" s="91">
        <v>74535003.669999987</v>
      </c>
      <c r="F34" s="42">
        <v>9071</v>
      </c>
      <c r="G34" s="89">
        <v>291423135.46999991</v>
      </c>
    </row>
    <row r="35" spans="1:7" x14ac:dyDescent="0.3">
      <c r="A35" s="66" t="s">
        <v>36</v>
      </c>
      <c r="B35" s="30">
        <v>4861</v>
      </c>
      <c r="C35" s="106">
        <v>135218958.18999997</v>
      </c>
      <c r="D35" s="52">
        <v>1123</v>
      </c>
      <c r="E35" s="91">
        <v>51047188.220000021</v>
      </c>
      <c r="F35" s="42">
        <v>5984</v>
      </c>
      <c r="G35" s="89">
        <v>186266146.41</v>
      </c>
    </row>
    <row r="36" spans="1:7" x14ac:dyDescent="0.3">
      <c r="A36" s="66" t="s">
        <v>37</v>
      </c>
      <c r="B36" s="30">
        <v>7136</v>
      </c>
      <c r="C36" s="106">
        <v>140526054.45999992</v>
      </c>
      <c r="D36" s="52">
        <v>432</v>
      </c>
      <c r="E36" s="91">
        <v>14181470.989999998</v>
      </c>
      <c r="F36" s="42">
        <v>7568</v>
      </c>
      <c r="G36" s="89">
        <v>154707525.44999993</v>
      </c>
    </row>
    <row r="37" spans="1:7" x14ac:dyDescent="0.3">
      <c r="A37" s="66" t="s">
        <v>38</v>
      </c>
      <c r="B37" s="30">
        <v>29234</v>
      </c>
      <c r="C37" s="106">
        <v>655364765.70000005</v>
      </c>
      <c r="D37" s="52">
        <v>5261</v>
      </c>
      <c r="E37" s="91">
        <v>194525645.50999996</v>
      </c>
      <c r="F37" s="42">
        <v>34495</v>
      </c>
      <c r="G37" s="89">
        <v>849890411.21000004</v>
      </c>
    </row>
    <row r="38" spans="1:7" x14ac:dyDescent="0.3">
      <c r="A38" s="66" t="s">
        <v>39</v>
      </c>
      <c r="B38" s="30">
        <v>3530</v>
      </c>
      <c r="C38" s="106">
        <v>121666705.99000002</v>
      </c>
      <c r="D38" s="52">
        <v>3494</v>
      </c>
      <c r="E38" s="91">
        <v>112490143</v>
      </c>
      <c r="F38" s="42">
        <v>7024</v>
      </c>
      <c r="G38" s="89">
        <v>234156848.99000001</v>
      </c>
    </row>
    <row r="39" spans="1:7" x14ac:dyDescent="0.3">
      <c r="A39" s="66" t="s">
        <v>40</v>
      </c>
      <c r="B39" s="30">
        <v>51621</v>
      </c>
      <c r="C39" s="106">
        <v>1252337494.380003</v>
      </c>
      <c r="D39" s="52">
        <v>24286</v>
      </c>
      <c r="E39" s="91">
        <v>787929212.2099998</v>
      </c>
      <c r="F39" s="42">
        <v>75907</v>
      </c>
      <c r="G39" s="89">
        <v>2040266706.5900028</v>
      </c>
    </row>
    <row r="40" spans="1:7" x14ac:dyDescent="0.3">
      <c r="A40" s="66" t="s">
        <v>41</v>
      </c>
      <c r="B40" s="30">
        <v>34474</v>
      </c>
      <c r="C40" s="106">
        <v>723070808.13999987</v>
      </c>
      <c r="D40" s="52">
        <v>11458</v>
      </c>
      <c r="E40" s="91">
        <v>303974270.16000009</v>
      </c>
      <c r="F40" s="42">
        <v>45932</v>
      </c>
      <c r="G40" s="89">
        <v>1027045078.3</v>
      </c>
    </row>
    <row r="41" spans="1:7" x14ac:dyDescent="0.3">
      <c r="A41" s="66" t="s">
        <v>42</v>
      </c>
      <c r="B41" s="30">
        <v>3672</v>
      </c>
      <c r="C41" s="106">
        <v>87150280.74999997</v>
      </c>
      <c r="D41" s="52">
        <v>399</v>
      </c>
      <c r="E41" s="91">
        <v>22387294.269999996</v>
      </c>
      <c r="F41" s="42">
        <v>4071</v>
      </c>
      <c r="G41" s="89">
        <v>109537575.01999997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41808</v>
      </c>
      <c r="C43" s="106">
        <v>1050011550.4999986</v>
      </c>
      <c r="D43" s="52">
        <v>16849</v>
      </c>
      <c r="E43" s="91">
        <v>461062483.29999959</v>
      </c>
      <c r="F43" s="42">
        <v>58657</v>
      </c>
      <c r="G43" s="89">
        <v>1511074033.7999983</v>
      </c>
    </row>
    <row r="44" spans="1:7" x14ac:dyDescent="0.3">
      <c r="A44" s="66" t="s">
        <v>45</v>
      </c>
      <c r="B44" s="30">
        <v>8634</v>
      </c>
      <c r="C44" s="106">
        <v>362195272.86000001</v>
      </c>
      <c r="D44" s="52">
        <v>5556</v>
      </c>
      <c r="E44" s="91">
        <v>204370931.01999992</v>
      </c>
      <c r="F44" s="42">
        <v>14190</v>
      </c>
      <c r="G44" s="89">
        <v>566566203.87999988</v>
      </c>
    </row>
    <row r="45" spans="1:7" x14ac:dyDescent="0.3">
      <c r="A45" s="66" t="s">
        <v>46</v>
      </c>
      <c r="B45" s="30">
        <v>14421</v>
      </c>
      <c r="C45" s="106">
        <v>298709413.84000033</v>
      </c>
      <c r="D45" s="52">
        <v>5894</v>
      </c>
      <c r="E45" s="91">
        <v>154961141.86999992</v>
      </c>
      <c r="F45" s="42">
        <v>20315</v>
      </c>
      <c r="G45" s="89">
        <v>453670555.71000028</v>
      </c>
    </row>
    <row r="46" spans="1:7" x14ac:dyDescent="0.3">
      <c r="A46" s="66" t="s">
        <v>47</v>
      </c>
      <c r="B46" s="30">
        <v>13</v>
      </c>
      <c r="C46" s="106">
        <v>144761.19</v>
      </c>
      <c r="D46" s="52">
        <v>0</v>
      </c>
      <c r="E46" s="91">
        <v>0</v>
      </c>
      <c r="F46" s="42">
        <v>13</v>
      </c>
      <c r="G46" s="89">
        <v>144761.19</v>
      </c>
    </row>
    <row r="47" spans="1:7" x14ac:dyDescent="0.3">
      <c r="A47" s="66" t="s">
        <v>48</v>
      </c>
      <c r="B47" s="30">
        <v>51501</v>
      </c>
      <c r="C47" s="106">
        <v>1214286993.5700002</v>
      </c>
      <c r="D47" s="52">
        <v>14133</v>
      </c>
      <c r="E47" s="91">
        <v>399073062.85000056</v>
      </c>
      <c r="F47" s="42">
        <v>65634</v>
      </c>
      <c r="G47" s="89">
        <v>1613360056.4200008</v>
      </c>
    </row>
    <row r="48" spans="1:7" x14ac:dyDescent="0.3">
      <c r="A48" s="66" t="s">
        <v>49</v>
      </c>
      <c r="B48" s="30">
        <v>981</v>
      </c>
      <c r="C48" s="106">
        <v>14541647.270000003</v>
      </c>
      <c r="D48" s="52">
        <v>4147</v>
      </c>
      <c r="E48" s="91">
        <v>143467898</v>
      </c>
      <c r="F48" s="42">
        <v>5128</v>
      </c>
      <c r="G48" s="89">
        <v>158009545.27000001</v>
      </c>
    </row>
    <row r="49" spans="1:7" x14ac:dyDescent="0.3">
      <c r="A49" s="66" t="s">
        <v>50</v>
      </c>
      <c r="B49" s="30">
        <v>2875</v>
      </c>
      <c r="C49" s="106">
        <v>72890237.580000013</v>
      </c>
      <c r="D49" s="52">
        <v>1345</v>
      </c>
      <c r="E49" s="91">
        <v>35779654.800000012</v>
      </c>
      <c r="F49" s="42">
        <v>4220</v>
      </c>
      <c r="G49" s="89">
        <v>108669892.38000003</v>
      </c>
    </row>
    <row r="50" spans="1:7" x14ac:dyDescent="0.3">
      <c r="A50" s="66" t="s">
        <v>51</v>
      </c>
      <c r="B50" s="30">
        <v>12585</v>
      </c>
      <c r="C50" s="106">
        <v>372714817.27999997</v>
      </c>
      <c r="D50" s="52">
        <v>4116</v>
      </c>
      <c r="E50" s="91">
        <v>151709580.24999997</v>
      </c>
      <c r="F50" s="42">
        <v>16701</v>
      </c>
      <c r="G50" s="89">
        <v>524424397.52999997</v>
      </c>
    </row>
    <row r="51" spans="1:7" x14ac:dyDescent="0.3">
      <c r="A51" s="66" t="s">
        <v>52</v>
      </c>
      <c r="B51" s="30">
        <v>4535</v>
      </c>
      <c r="C51" s="106">
        <v>109471344.41999988</v>
      </c>
      <c r="D51" s="52">
        <v>993</v>
      </c>
      <c r="E51" s="91">
        <v>48825351.079999991</v>
      </c>
      <c r="F51" s="42">
        <v>5528</v>
      </c>
      <c r="G51" s="89">
        <v>158296695.49999988</v>
      </c>
    </row>
    <row r="52" spans="1:7" x14ac:dyDescent="0.3">
      <c r="A52" s="66" t="s">
        <v>53</v>
      </c>
      <c r="B52" s="30">
        <v>17446</v>
      </c>
      <c r="C52" s="106">
        <v>574148809.83000028</v>
      </c>
      <c r="D52" s="52">
        <v>8538</v>
      </c>
      <c r="E52" s="91">
        <v>260693118.99000001</v>
      </c>
      <c r="F52" s="42">
        <v>25984</v>
      </c>
      <c r="G52" s="89">
        <v>834841928.82000029</v>
      </c>
    </row>
    <row r="53" spans="1:7" x14ac:dyDescent="0.3">
      <c r="A53" s="66" t="s">
        <v>54</v>
      </c>
      <c r="B53" s="30">
        <v>56097</v>
      </c>
      <c r="C53" s="106">
        <v>1634246741.1999993</v>
      </c>
      <c r="D53" s="52">
        <v>18821</v>
      </c>
      <c r="E53" s="91">
        <v>806733904.6899997</v>
      </c>
      <c r="F53" s="42">
        <v>74918</v>
      </c>
      <c r="G53" s="89">
        <v>2440980645.8899989</v>
      </c>
    </row>
    <row r="54" spans="1:7" x14ac:dyDescent="0.3">
      <c r="A54" s="66" t="s">
        <v>55</v>
      </c>
      <c r="B54" s="30">
        <v>8670</v>
      </c>
      <c r="C54" s="106">
        <v>164120762.22999996</v>
      </c>
      <c r="D54" s="52">
        <v>1767</v>
      </c>
      <c r="E54" s="91">
        <v>80520371</v>
      </c>
      <c r="F54" s="42">
        <v>10437</v>
      </c>
      <c r="G54" s="89">
        <v>244641133.22999996</v>
      </c>
    </row>
    <row r="55" spans="1:7" x14ac:dyDescent="0.3">
      <c r="A55" s="66" t="s">
        <v>56</v>
      </c>
      <c r="B55" s="30">
        <v>2101</v>
      </c>
      <c r="C55" s="106">
        <v>58708027.959999964</v>
      </c>
      <c r="D55" s="52">
        <v>2477</v>
      </c>
      <c r="E55" s="91">
        <v>49129499.350000001</v>
      </c>
      <c r="F55" s="42">
        <v>4578</v>
      </c>
      <c r="G55" s="89">
        <v>107837527.30999997</v>
      </c>
    </row>
    <row r="56" spans="1:7" x14ac:dyDescent="0.3">
      <c r="A56" s="66" t="s">
        <v>57</v>
      </c>
      <c r="B56" s="30">
        <v>96</v>
      </c>
      <c r="C56" s="106">
        <v>1031866.2899999998</v>
      </c>
      <c r="D56" s="52">
        <v>9</v>
      </c>
      <c r="E56" s="91">
        <v>1750003.12</v>
      </c>
      <c r="F56" s="42">
        <v>105</v>
      </c>
      <c r="G56" s="89">
        <v>2781869.41</v>
      </c>
    </row>
    <row r="57" spans="1:7" x14ac:dyDescent="0.3">
      <c r="A57" s="66" t="s">
        <v>58</v>
      </c>
      <c r="B57" s="30">
        <v>27680</v>
      </c>
      <c r="C57" s="106">
        <v>637507984.65999973</v>
      </c>
      <c r="D57" s="52">
        <v>5298</v>
      </c>
      <c r="E57" s="91">
        <v>171262880.9900001</v>
      </c>
      <c r="F57" s="42">
        <v>32978</v>
      </c>
      <c r="G57" s="89">
        <v>808770865.64999986</v>
      </c>
    </row>
    <row r="58" spans="1:7" x14ac:dyDescent="0.3">
      <c r="A58" s="66" t="s">
        <v>59</v>
      </c>
      <c r="B58" s="30">
        <v>20972</v>
      </c>
      <c r="C58" s="106">
        <v>444535571.80000007</v>
      </c>
      <c r="D58" s="52">
        <v>12614</v>
      </c>
      <c r="E58" s="91">
        <v>326137050</v>
      </c>
      <c r="F58" s="42">
        <v>33586</v>
      </c>
      <c r="G58" s="89">
        <v>770672621.80000007</v>
      </c>
    </row>
    <row r="59" spans="1:7" x14ac:dyDescent="0.3">
      <c r="A59" s="66" t="s">
        <v>60</v>
      </c>
      <c r="B59" s="30">
        <v>5253</v>
      </c>
      <c r="C59" s="106">
        <v>189802504.09</v>
      </c>
      <c r="D59" s="52">
        <v>2451</v>
      </c>
      <c r="E59" s="91">
        <v>96589976.659999996</v>
      </c>
      <c r="F59" s="42">
        <v>7704</v>
      </c>
      <c r="G59" s="89">
        <v>286392480.75</v>
      </c>
    </row>
    <row r="60" spans="1:7" x14ac:dyDescent="0.3">
      <c r="A60" s="66" t="s">
        <v>61</v>
      </c>
      <c r="B60" s="30">
        <v>29148</v>
      </c>
      <c r="C60" s="106">
        <v>596594891.37000132</v>
      </c>
      <c r="D60" s="52">
        <v>8465</v>
      </c>
      <c r="E60" s="91">
        <v>245160120.64999998</v>
      </c>
      <c r="F60" s="42">
        <v>37613</v>
      </c>
      <c r="G60" s="89">
        <v>841755012.02000129</v>
      </c>
    </row>
    <row r="61" spans="1:7" x14ac:dyDescent="0.3">
      <c r="A61" s="66" t="s">
        <v>62</v>
      </c>
      <c r="B61" s="30">
        <v>1303</v>
      </c>
      <c r="C61" s="106">
        <v>49002976.250000007</v>
      </c>
      <c r="D61" s="52">
        <v>354</v>
      </c>
      <c r="E61" s="91">
        <v>21098716.149999999</v>
      </c>
      <c r="F61" s="42">
        <v>1657</v>
      </c>
      <c r="G61" s="89">
        <v>70101692.400000006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Props1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sharepoint/v3/fields"/>
    <ds:schemaRef ds:uri="d8be3412-423f-4d73-83c8-c4d9cb8fd02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FEB 2017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FEB 2017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2017-03-24T17:24:11Z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1820434085</vt:i4>
  </property>
  <property fmtid="{D5CDD505-2E9C-101B-9397-08002B2CF9AE}" pid="4" name="_NewReviewCycle">
    <vt:lpwstr/>
  </property>
  <property fmtid="{D5CDD505-2E9C-101B-9397-08002B2CF9AE}" pid="5" name="_EmailSubject">
    <vt:lpwstr>2017 February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