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ESS\Percussion Files\EHR_Web Files\July 2017_DataandReports_Page\"/>
    </mc:Choice>
  </mc:AlternateContent>
  <bookViews>
    <workbookView xWindow="0" yWindow="0" windowWidth="23040" windowHeight="8820" tabRatio="818" activeTab="1"/>
  </bookViews>
  <sheets>
    <sheet name="Public Registrations by State" sheetId="77" r:id="rId1"/>
    <sheet name="Pymt Summary JULY 2017 &amp; PTD " sheetId="76" r:id="rId2"/>
    <sheet name="Public Payments by State" sheetId="3" r:id="rId3"/>
    <sheet name="Public Payments by State Graph" sheetId="4" r:id="rId4"/>
    <sheet name="Public Payments by State and PT" sheetId="5" r:id="rId5"/>
    <sheet name="Unique Providers by State" sheetId="19" r:id="rId6"/>
    <sheet name="State Graph Data" sheetId="6" r:id="rId7"/>
  </sheets>
  <definedNames>
    <definedName name="_xlnm._FilterDatabase" localSheetId="2" hidden="1">'Public Payments by State'!#REF!</definedName>
    <definedName name="_xlnm._FilterDatabase" localSheetId="4" hidden="1">'Public Payments by State and PT'!$A$1:$A$242</definedName>
    <definedName name="_xlnm._FilterDatabase" localSheetId="3" hidden="1">'Public Payments by State Graph'!#REF!</definedName>
    <definedName name="_xlnm._FilterDatabase" localSheetId="6" hidden="1">'State Graph Data'!$E$1:$E$62</definedName>
    <definedName name="_xlnm._FilterDatabase" localSheetId="5" hidden="1">'Unique Providers by State'!$A$1:$A$2</definedName>
    <definedName name="_xlnm.Print_Area" localSheetId="2">'Public Payments by State'!$A$1:$G$62</definedName>
    <definedName name="_xlnm.Print_Area" localSheetId="4">'Public Payments by State and PT'!$A$1:$O$239</definedName>
    <definedName name="_xlnm.Print_Area" localSheetId="3">'Public Payments by State Graph'!$A$1:$N$45</definedName>
    <definedName name="_xlnm.Print_Area" localSheetId="0">'Public Registrations by State'!$A$1:$G$63</definedName>
    <definedName name="_xlnm.Print_Area" localSheetId="1">'Pymt Summary JULY 2017 &amp; PTD '!$A$1:$G$20</definedName>
    <definedName name="_xlnm.Print_Area" localSheetId="6">'State Graph Data'!$A$1:$G$61</definedName>
    <definedName name="_xlnm.Print_Area" localSheetId="5">'Unique Providers by State'!$A$1:$D$238</definedName>
    <definedName name="_xlnm.Print_Titles" localSheetId="2">'Public Payments by State'!$1:$2</definedName>
    <definedName name="_xlnm.Print_Titles" localSheetId="4">'Public Payments by State and PT'!$1:$2</definedName>
    <definedName name="_xlnm.Print_Titles" localSheetId="5">'Unique Providers by State'!$1:$1</definedName>
  </definedNames>
  <calcPr calcId="152511" calcMode="manual"/>
</workbook>
</file>

<file path=xl/calcChain.xml><?xml version="1.0" encoding="utf-8"?>
<calcChain xmlns="http://schemas.openxmlformats.org/spreadsheetml/2006/main">
  <c r="G4" i="77" l="1"/>
  <c r="G5" i="77"/>
  <c r="G63" i="77" s="1"/>
  <c r="G6" i="77"/>
  <c r="G7" i="77"/>
  <c r="G8" i="77"/>
  <c r="G9" i="77"/>
  <c r="G10" i="77"/>
  <c r="G11" i="77"/>
  <c r="G12" i="77"/>
  <c r="G13" i="77"/>
  <c r="G14" i="77"/>
  <c r="G15" i="77"/>
  <c r="G16" i="77"/>
  <c r="G17" i="77"/>
  <c r="G18" i="77"/>
  <c r="G19" i="77"/>
  <c r="G20" i="77"/>
  <c r="G21" i="77"/>
  <c r="G22" i="77"/>
  <c r="G23" i="77"/>
  <c r="G24" i="77"/>
  <c r="G25" i="77"/>
  <c r="G26" i="77"/>
  <c r="G27" i="77"/>
  <c r="G28" i="77"/>
  <c r="G29" i="77"/>
  <c r="G30" i="77"/>
  <c r="G31" i="77"/>
  <c r="G32" i="77"/>
  <c r="G33" i="77"/>
  <c r="G34" i="77"/>
  <c r="G35" i="77"/>
  <c r="G36" i="77"/>
  <c r="G37" i="77"/>
  <c r="G38" i="77"/>
  <c r="G39" i="77"/>
  <c r="G40" i="77"/>
  <c r="G41" i="77"/>
  <c r="G42" i="77"/>
  <c r="G43" i="77"/>
  <c r="G44" i="77"/>
  <c r="G45" i="77"/>
  <c r="G46" i="77"/>
  <c r="G47" i="77"/>
  <c r="G48" i="77"/>
  <c r="G49" i="77"/>
  <c r="G50" i="77"/>
  <c r="G51" i="77"/>
  <c r="G52" i="77"/>
  <c r="G53" i="77"/>
  <c r="G54" i="77"/>
  <c r="G55" i="77"/>
  <c r="G56" i="77"/>
  <c r="G57" i="77"/>
  <c r="G58" i="77"/>
  <c r="G59" i="77"/>
  <c r="G60" i="77"/>
  <c r="G61" i="77"/>
  <c r="G62" i="77"/>
  <c r="B63" i="77"/>
  <c r="C63" i="77"/>
  <c r="D63" i="77"/>
  <c r="E63" i="77"/>
  <c r="F63" i="77"/>
  <c r="G17" i="76" l="1"/>
  <c r="F17" i="76"/>
  <c r="E17" i="76"/>
  <c r="D17" i="76"/>
  <c r="D239" i="5" l="1"/>
  <c r="E239" i="5"/>
  <c r="H239" i="5"/>
  <c r="I239" i="5"/>
  <c r="J239" i="5"/>
  <c r="K239" i="5"/>
  <c r="L239" i="5"/>
  <c r="M239" i="5"/>
  <c r="D238" i="19" l="1"/>
  <c r="C238" i="19"/>
  <c r="O14" i="5" l="1"/>
  <c r="N14" i="5"/>
  <c r="O13" i="5"/>
  <c r="N13" i="5"/>
  <c r="O12" i="5"/>
  <c r="N12" i="5"/>
  <c r="O11" i="5"/>
  <c r="N11" i="5"/>
  <c r="C45" i="19" l="1"/>
  <c r="D45" i="19"/>
  <c r="O161" i="5" l="1"/>
  <c r="N161" i="5"/>
  <c r="O160" i="5"/>
  <c r="N160" i="5"/>
  <c r="O162" i="5" l="1"/>
  <c r="N162" i="5"/>
  <c r="O159" i="5"/>
  <c r="N159" i="5"/>
  <c r="O237" i="5" l="1"/>
  <c r="N237" i="5"/>
  <c r="O236" i="5"/>
  <c r="N236" i="5"/>
  <c r="O233" i="5"/>
  <c r="N233" i="5"/>
  <c r="O232" i="5"/>
  <c r="N232" i="5"/>
  <c r="O229" i="5"/>
  <c r="N229" i="5"/>
  <c r="O228" i="5"/>
  <c r="N228" i="5"/>
  <c r="O225" i="5"/>
  <c r="N225" i="5"/>
  <c r="O224" i="5"/>
  <c r="N224" i="5"/>
  <c r="O221" i="5"/>
  <c r="N221" i="5"/>
  <c r="O220" i="5"/>
  <c r="N220" i="5"/>
  <c r="O217" i="5"/>
  <c r="N217" i="5"/>
  <c r="O216" i="5"/>
  <c r="N215" i="5"/>
  <c r="O213" i="5"/>
  <c r="N213" i="5"/>
  <c r="O212" i="5"/>
  <c r="N212" i="5"/>
  <c r="O209" i="5"/>
  <c r="N209" i="5"/>
  <c r="O208" i="5"/>
  <c r="N207" i="5"/>
  <c r="O205" i="5"/>
  <c r="N205" i="5"/>
  <c r="O204" i="5"/>
  <c r="N204" i="5"/>
  <c r="O201" i="5"/>
  <c r="N201" i="5"/>
  <c r="O200" i="5"/>
  <c r="N199" i="5"/>
  <c r="O197" i="5"/>
  <c r="N197" i="5"/>
  <c r="O196" i="5"/>
  <c r="N196" i="5"/>
  <c r="O193" i="5"/>
  <c r="N193" i="5"/>
  <c r="O192" i="5"/>
  <c r="N191" i="5"/>
  <c r="O189" i="5"/>
  <c r="N189" i="5"/>
  <c r="O188" i="5"/>
  <c r="N188" i="5"/>
  <c r="O185" i="5"/>
  <c r="N185" i="5"/>
  <c r="O184" i="5"/>
  <c r="N183" i="5"/>
  <c r="O181" i="5"/>
  <c r="N181" i="5"/>
  <c r="O180" i="5"/>
  <c r="N180" i="5"/>
  <c r="O177" i="5"/>
  <c r="N177" i="5"/>
  <c r="O176" i="5"/>
  <c r="N175" i="5"/>
  <c r="O173" i="5"/>
  <c r="N173" i="5"/>
  <c r="O172" i="5"/>
  <c r="N172" i="5"/>
  <c r="O169" i="5"/>
  <c r="N169" i="5"/>
  <c r="O168" i="5"/>
  <c r="N167" i="5"/>
  <c r="O165" i="5"/>
  <c r="N165" i="5"/>
  <c r="O164" i="5"/>
  <c r="N164" i="5"/>
  <c r="O157" i="5"/>
  <c r="N157" i="5"/>
  <c r="O156" i="5"/>
  <c r="N155" i="5"/>
  <c r="O153" i="5"/>
  <c r="N153" i="5"/>
  <c r="O152" i="5"/>
  <c r="N152" i="5"/>
  <c r="O149" i="5"/>
  <c r="N149" i="5"/>
  <c r="O148" i="5"/>
  <c r="N147" i="5"/>
  <c r="O145" i="5"/>
  <c r="N145" i="5"/>
  <c r="O144" i="5"/>
  <c r="N144" i="5"/>
  <c r="O141" i="5"/>
  <c r="N141" i="5"/>
  <c r="O140" i="5"/>
  <c r="N139" i="5"/>
  <c r="O137" i="5"/>
  <c r="N137" i="5"/>
  <c r="O136" i="5"/>
  <c r="N136" i="5"/>
  <c r="O133" i="5"/>
  <c r="N133" i="5"/>
  <c r="O132" i="5"/>
  <c r="N131" i="5"/>
  <c r="O129" i="5"/>
  <c r="N129" i="5"/>
  <c r="O128" i="5"/>
  <c r="N128" i="5"/>
  <c r="O125" i="5"/>
  <c r="N125" i="5"/>
  <c r="O124" i="5"/>
  <c r="N123" i="5"/>
  <c r="O121" i="5"/>
  <c r="N121" i="5"/>
  <c r="O120" i="5"/>
  <c r="N120" i="5"/>
  <c r="O117" i="5"/>
  <c r="N117" i="5"/>
  <c r="O116" i="5"/>
  <c r="N115" i="5"/>
  <c r="O113" i="5"/>
  <c r="N113" i="5"/>
  <c r="O112" i="5"/>
  <c r="N112" i="5"/>
  <c r="O109" i="5"/>
  <c r="N109" i="5"/>
  <c r="O108" i="5"/>
  <c r="N108" i="5"/>
  <c r="N107" i="5"/>
  <c r="O105" i="5"/>
  <c r="N105" i="5"/>
  <c r="O104" i="5"/>
  <c r="N104" i="5"/>
  <c r="O101" i="5"/>
  <c r="N101" i="5"/>
  <c r="O100" i="5"/>
  <c r="N99" i="5"/>
  <c r="O97" i="5"/>
  <c r="N97" i="5"/>
  <c r="O96" i="5"/>
  <c r="N96" i="5"/>
  <c r="O93" i="5"/>
  <c r="N93" i="5"/>
  <c r="O92" i="5"/>
  <c r="N91" i="5"/>
  <c r="O89" i="5"/>
  <c r="N89" i="5"/>
  <c r="O88" i="5"/>
  <c r="N88" i="5"/>
  <c r="O85" i="5"/>
  <c r="N85" i="5"/>
  <c r="O84" i="5"/>
  <c r="N83" i="5"/>
  <c r="O81" i="5"/>
  <c r="N81" i="5"/>
  <c r="O80" i="5"/>
  <c r="N80" i="5"/>
  <c r="O77" i="5"/>
  <c r="N77" i="5"/>
  <c r="O76" i="5"/>
  <c r="N75" i="5"/>
  <c r="O73" i="5"/>
  <c r="N73" i="5"/>
  <c r="O72" i="5"/>
  <c r="N72" i="5"/>
  <c r="O69" i="5"/>
  <c r="N69" i="5"/>
  <c r="O68" i="5"/>
  <c r="N67" i="5"/>
  <c r="O65" i="5"/>
  <c r="N65" i="5"/>
  <c r="O64" i="5"/>
  <c r="N64" i="5"/>
  <c r="O61" i="5"/>
  <c r="N61" i="5"/>
  <c r="O60" i="5"/>
  <c r="N60" i="5"/>
  <c r="O57" i="5"/>
  <c r="N57" i="5"/>
  <c r="O56" i="5"/>
  <c r="N55" i="5"/>
  <c r="O53" i="5"/>
  <c r="N53" i="5"/>
  <c r="O52" i="5"/>
  <c r="N52" i="5"/>
  <c r="O49" i="5"/>
  <c r="N49" i="5"/>
  <c r="O48" i="5"/>
  <c r="N47" i="5"/>
  <c r="O45" i="5"/>
  <c r="N45" i="5"/>
  <c r="O44" i="5"/>
  <c r="N44" i="5"/>
  <c r="O41" i="5"/>
  <c r="N41" i="5"/>
  <c r="O40" i="5"/>
  <c r="N40" i="5"/>
  <c r="O37" i="5"/>
  <c r="N37" i="5"/>
  <c r="O36" i="5"/>
  <c r="N36" i="5"/>
  <c r="O33" i="5"/>
  <c r="N33" i="5"/>
  <c r="O32" i="5"/>
  <c r="N32" i="5"/>
  <c r="O29" i="5"/>
  <c r="N29" i="5"/>
  <c r="O28" i="5"/>
  <c r="N28" i="5"/>
  <c r="N27" i="5"/>
  <c r="O25" i="5"/>
  <c r="N25" i="5"/>
  <c r="O24" i="5"/>
  <c r="N24" i="5"/>
  <c r="O21" i="5"/>
  <c r="N21" i="5"/>
  <c r="O20" i="5"/>
  <c r="N20" i="5"/>
  <c r="O17" i="5"/>
  <c r="N17" i="5"/>
  <c r="O16" i="5"/>
  <c r="N16" i="5"/>
  <c r="O9" i="5"/>
  <c r="N9" i="5"/>
  <c r="O8" i="5"/>
  <c r="N8" i="5"/>
  <c r="O5" i="5"/>
  <c r="N5" i="5"/>
  <c r="O4" i="5"/>
  <c r="N4" i="5"/>
  <c r="G62" i="3"/>
  <c r="F62" i="3"/>
  <c r="E62" i="3"/>
  <c r="D62" i="3"/>
  <c r="C62" i="3"/>
  <c r="B62" i="3"/>
  <c r="N74" i="5" l="1"/>
  <c r="N82" i="5"/>
  <c r="N98" i="5"/>
  <c r="N122" i="5"/>
  <c r="N138" i="5"/>
  <c r="N154" i="5"/>
  <c r="N190" i="5"/>
  <c r="N206" i="5"/>
  <c r="N6" i="5"/>
  <c r="O10" i="5"/>
  <c r="O58" i="5"/>
  <c r="O78" i="5"/>
  <c r="O82" i="5"/>
  <c r="O90" i="5"/>
  <c r="O98" i="5"/>
  <c r="O102" i="5"/>
  <c r="O106" i="5"/>
  <c r="O114" i="5"/>
  <c r="O118" i="5"/>
  <c r="O122" i="5"/>
  <c r="O130" i="5"/>
  <c r="O142" i="5"/>
  <c r="O170" i="5"/>
  <c r="O178" i="5"/>
  <c r="O194" i="5"/>
  <c r="O198" i="5"/>
  <c r="O202" i="5"/>
  <c r="O206" i="5"/>
  <c r="O218" i="5"/>
  <c r="O222" i="5"/>
  <c r="N222" i="5"/>
  <c r="O6" i="5"/>
  <c r="O238" i="5"/>
  <c r="O214" i="5"/>
  <c r="O190" i="5"/>
  <c r="O174" i="5"/>
  <c r="O158" i="5"/>
  <c r="O154" i="5"/>
  <c r="N146" i="5"/>
  <c r="O146" i="5"/>
  <c r="O126" i="5"/>
  <c r="O94" i="5"/>
  <c r="O74" i="5"/>
  <c r="O70" i="5"/>
  <c r="N66" i="5"/>
  <c r="O66" i="5"/>
  <c r="N26" i="5"/>
  <c r="N10" i="5"/>
  <c r="O234" i="5"/>
  <c r="N230" i="5"/>
  <c r="O230" i="5"/>
  <c r="N226" i="5"/>
  <c r="O226" i="5"/>
  <c r="O210" i="5"/>
  <c r="N198" i="5"/>
  <c r="O186" i="5"/>
  <c r="N182" i="5"/>
  <c r="O182" i="5"/>
  <c r="N166" i="5"/>
  <c r="O166" i="5"/>
  <c r="O150" i="5"/>
  <c r="O134" i="5"/>
  <c r="N130" i="5"/>
  <c r="N114" i="5"/>
  <c r="O110" i="5"/>
  <c r="N106" i="5"/>
  <c r="N90" i="5"/>
  <c r="O86" i="5"/>
  <c r="N54" i="5"/>
  <c r="N38" i="5"/>
  <c r="N22" i="5"/>
  <c r="N238" i="5"/>
  <c r="N214" i="5"/>
  <c r="N234" i="5"/>
  <c r="O138" i="5"/>
  <c r="O26" i="5"/>
  <c r="N174" i="5"/>
  <c r="O39" i="5"/>
  <c r="O42" i="5"/>
  <c r="O43" i="5"/>
  <c r="O46" i="5"/>
  <c r="O59" i="5"/>
  <c r="O62" i="5"/>
  <c r="N39" i="5"/>
  <c r="N42" i="5"/>
  <c r="N43" i="5"/>
  <c r="N46" i="5"/>
  <c r="N59" i="5"/>
  <c r="N62" i="5"/>
  <c r="N34" i="5"/>
  <c r="O54" i="5"/>
  <c r="O34" i="5"/>
  <c r="O30" i="5"/>
  <c r="O18" i="5"/>
  <c r="N18" i="5"/>
  <c r="O50" i="5"/>
  <c r="O38" i="5"/>
  <c r="O22" i="5"/>
  <c r="N58" i="5"/>
  <c r="N70" i="5"/>
  <c r="N178" i="5"/>
  <c r="N218" i="5"/>
  <c r="N210" i="5"/>
  <c r="N202" i="5"/>
  <c r="N194" i="5"/>
  <c r="N186" i="5"/>
  <c r="N170" i="5"/>
  <c r="N158" i="5"/>
  <c r="N150" i="5"/>
  <c r="N142" i="5"/>
  <c r="N134" i="5"/>
  <c r="N126" i="5"/>
  <c r="N118" i="5"/>
  <c r="N102" i="5"/>
  <c r="N94" i="5"/>
  <c r="N86" i="5"/>
  <c r="N78" i="5"/>
  <c r="N50" i="5"/>
  <c r="N3" i="5"/>
  <c r="N19" i="5"/>
  <c r="N23" i="5"/>
  <c r="N30" i="5"/>
  <c r="N31" i="5"/>
  <c r="N56" i="5"/>
  <c r="N63" i="5"/>
  <c r="N76" i="5"/>
  <c r="N84" i="5"/>
  <c r="N87" i="5"/>
  <c r="N92" i="5"/>
  <c r="N100" i="5"/>
  <c r="N110" i="5"/>
  <c r="N111" i="5"/>
  <c r="N116" i="5"/>
  <c r="N119" i="5"/>
  <c r="N124" i="5"/>
  <c r="N135" i="5"/>
  <c r="N7" i="5"/>
  <c r="N15" i="5"/>
  <c r="N35" i="5"/>
  <c r="N48" i="5"/>
  <c r="N51" i="5"/>
  <c r="N68" i="5"/>
  <c r="N71" i="5"/>
  <c r="N79" i="5"/>
  <c r="N95" i="5"/>
  <c r="N103" i="5"/>
  <c r="N127" i="5"/>
  <c r="N132" i="5"/>
  <c r="N140" i="5"/>
  <c r="N143" i="5"/>
  <c r="N148" i="5"/>
  <c r="N151" i="5"/>
  <c r="N156" i="5"/>
  <c r="N163" i="5"/>
  <c r="N168" i="5"/>
  <c r="N171" i="5"/>
  <c r="N176" i="5"/>
  <c r="N179" i="5"/>
  <c r="N184" i="5"/>
  <c r="N187" i="5"/>
  <c r="N192" i="5"/>
  <c r="N195" i="5"/>
  <c r="N200" i="5"/>
  <c r="N203" i="5"/>
  <c r="N208" i="5"/>
  <c r="N211" i="5"/>
  <c r="N216" i="5"/>
  <c r="N219" i="5"/>
  <c r="O3" i="5"/>
  <c r="O7" i="5"/>
  <c r="O15" i="5"/>
  <c r="O19" i="5"/>
  <c r="O23" i="5"/>
  <c r="O27" i="5"/>
  <c r="O31" i="5"/>
  <c r="O35" i="5"/>
  <c r="O47" i="5"/>
  <c r="O51" i="5"/>
  <c r="O55" i="5"/>
  <c r="O63" i="5"/>
  <c r="O67" i="5"/>
  <c r="O71" i="5"/>
  <c r="O75" i="5"/>
  <c r="O79" i="5"/>
  <c r="O83" i="5"/>
  <c r="O87" i="5"/>
  <c r="O91" i="5"/>
  <c r="O95" i="5"/>
  <c r="O99" i="5"/>
  <c r="O103" i="5"/>
  <c r="O107" i="5"/>
  <c r="O111" i="5"/>
  <c r="O115" i="5"/>
  <c r="O119" i="5"/>
  <c r="O123" i="5"/>
  <c r="O127" i="5"/>
  <c r="O131" i="5"/>
  <c r="O135" i="5"/>
  <c r="O139" i="5"/>
  <c r="O143" i="5"/>
  <c r="O147" i="5"/>
  <c r="O151" i="5"/>
  <c r="O155" i="5"/>
  <c r="O163" i="5"/>
  <c r="O167" i="5"/>
  <c r="O171" i="5"/>
  <c r="O175" i="5"/>
  <c r="O179" i="5"/>
  <c r="O183" i="5"/>
  <c r="O187" i="5"/>
  <c r="O191" i="5"/>
  <c r="O195" i="5"/>
  <c r="O199" i="5"/>
  <c r="O203" i="5"/>
  <c r="O207" i="5"/>
  <c r="O211" i="5"/>
  <c r="O215" i="5"/>
  <c r="O219" i="5"/>
  <c r="O223" i="5"/>
  <c r="O227" i="5"/>
  <c r="O231" i="5"/>
  <c r="O235" i="5"/>
  <c r="N223" i="5"/>
  <c r="N227" i="5"/>
  <c r="N231" i="5"/>
  <c r="N235" i="5"/>
  <c r="O239" i="5" l="1"/>
  <c r="N239" i="5"/>
</calcChain>
</file>

<file path=xl/sharedStrings.xml><?xml version="1.0" encoding="utf-8"?>
<sst xmlns="http://schemas.openxmlformats.org/spreadsheetml/2006/main" count="1394" uniqueCount="116">
  <si>
    <t>State / Territory</t>
  </si>
  <si>
    <t>MEDICAID</t>
  </si>
  <si>
    <t>TOTAL</t>
  </si>
  <si>
    <t>EP</t>
  </si>
  <si>
    <t>Hospital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</si>
  <si>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</si>
  <si>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</si>
  <si>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</si>
  <si>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</si>
  <si>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</si>
  <si>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</si>
  <si>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</si>
  <si>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</si>
  <si>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</si>
  <si>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Federated States Of Micronesia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</si>
  <si>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</si>
  <si>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</si>
  <si>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</si>
  <si>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</si>
  <si>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</si>
  <si>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</si>
  <si>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</si>
  <si>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</si>
  <si>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</si>
  <si>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</si>
  <si>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</si>
  <si>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</si>
  <si>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</si>
  <si>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</si>
  <si>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</si>
  <si>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</si>
  <si>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</si>
  <si>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</si>
  <si>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</si>
  <si>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</si>
  <si>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</si>
  <si>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</si>
  <si>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</si>
  <si>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</si>
  <si>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</si>
  <si>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</si>
  <si>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</si>
  <si>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</si>
  <si>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Northern Mariana Islands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</si>
  <si>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</si>
  <si>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</si>
  <si>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</si>
  <si>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</si>
  <si>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</si>
  <si>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</si>
  <si>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</si>
  <si>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</si>
  <si>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</si>
  <si>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</si>
  <si>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</si>
  <si>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</si>
  <si>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</si>
  <si>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</si>
  <si>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</si>
  <si>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</si>
  <si>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</si>
  <si>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</si>
  <si>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</si>
  <si>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INCENTIVE PAYMENT PROGRAM</t>
  </si>
  <si>
    <t>PROGRAM</t>
  </si>
  <si>
    <t>PROVIDER TYPE</t>
  </si>
  <si>
    <t>PROGRAM TOTALS</t>
  </si>
  <si>
    <t>PAYMENT COUNT</t>
  </si>
  <si>
    <t>PAYMENT AMOUNT</t>
  </si>
  <si>
    <t>MEDICARE</t>
  </si>
  <si>
    <t>Medicare</t>
  </si>
  <si>
    <t>Total</t>
  </si>
  <si>
    <t>Medicare/Medicaid</t>
  </si>
  <si>
    <t>Total Hospitals</t>
  </si>
  <si>
    <t>Medicaid</t>
  </si>
  <si>
    <t>Grand Total</t>
  </si>
  <si>
    <t>Other Payments:</t>
  </si>
  <si>
    <t>Paid Count</t>
  </si>
  <si>
    <t>Payment Amt</t>
  </si>
  <si>
    <t>TOTALS</t>
  </si>
  <si>
    <t>Program Type</t>
  </si>
  <si>
    <t>Provider Type</t>
  </si>
  <si>
    <t>Count</t>
  </si>
  <si>
    <t>Amount</t>
  </si>
  <si>
    <t>AIU Count</t>
  </si>
  <si>
    <t>AIU Amount</t>
  </si>
  <si>
    <t>MU Count</t>
  </si>
  <si>
    <t>MU Amount</t>
  </si>
  <si>
    <t>Total Count</t>
  </si>
  <si>
    <t>Total Amount</t>
  </si>
  <si>
    <t>Medicare Count</t>
  </si>
  <si>
    <t>Medicare Payments</t>
  </si>
  <si>
    <t>Medicaid Count</t>
  </si>
  <si>
    <t>Medicaid Payments</t>
  </si>
  <si>
    <t>Total Payments</t>
  </si>
  <si>
    <t>HPSA EP Payments Program-To-Date:</t>
  </si>
  <si>
    <t>MAO EP Payments Program-To-Date:</t>
  </si>
  <si>
    <t>State/Territory</t>
  </si>
  <si>
    <t>Unique Count of 
EPs</t>
  </si>
  <si>
    <t>Unique Count of  HOSPITALS</t>
  </si>
  <si>
    <t xml:space="preserve">Medicaid                 </t>
  </si>
  <si>
    <t xml:space="preserve">Medicare                 </t>
  </si>
  <si>
    <t xml:space="preserve">Medicare/Medicaid        </t>
  </si>
  <si>
    <t>District Of Columbia</t>
  </si>
  <si>
    <t>American Samoa</t>
  </si>
  <si>
    <t xml:space="preserve"> (includes 2011, 2012, 2013, 2014, 2015 and 2016 payments)</t>
  </si>
  <si>
    <r>
      <t xml:space="preserve"> (includes 2011, 2012, 2013,</t>
    </r>
    <r>
      <rPr>
        <b/>
        <i/>
        <u val="singleAccounting"/>
        <sz val="9"/>
        <rFont val="Calibri"/>
        <family val="2"/>
        <scheme val="minor"/>
      </rPr>
      <t>2014, 2015  and 2016 payments)</t>
    </r>
  </si>
  <si>
    <t># 16,049</t>
  </si>
  <si>
    <t xml:space="preserve">  JULY 2017</t>
  </si>
  <si>
    <t>#194,893</t>
  </si>
  <si>
    <t>America Samoa</t>
  </si>
  <si>
    <t>Maid</t>
  </si>
  <si>
    <t>Mare</t>
  </si>
  <si>
    <t>Registration Count</t>
  </si>
  <si>
    <t>DUAL</t>
  </si>
  <si>
    <t xml:space="preserve">MEDICARE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</si>
</sst>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_);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mmmm\ yyyy"/>
    <numFmt numFmtId="166" formatCode="&quot;$&quot;#,##0.00"/>
    <numFmt numFmtId="167" formatCode="_(&quot;$&quot;* #,##0.00_);_(&quot;$&quot;* \(#,##0.00\);_(&quot;$&quot;* &quot;-&quot;_);_(@_)"/>
  </numFmts>
  <fonts count="5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Arial"/>
      <family val="2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2"/>
      <color theme="0"/>
      <name val="Arial"/>
      <family val="2"/>
    </font>
    <font>
      <b/>
      <sz val="20"/>
      <color theme="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i/>
      <sz val="11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Arial"/>
      <family val="2"/>
    </font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12"/>
      <color theme="0"/>
      <name val="Calibri"/>
      <family val="2"/>
      <scheme val="minor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9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Arial"/>
      <family val="2"/>
    </font>
    <font>
      <b/>
      <sz val="10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8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9"/>
      <name val="Calibri"/>
      <family val="2"/>
      <scheme val="minor"/>
    </font>
    <font>
      <sz val="11"/>
      <name val="Calibri"/>
      <family val="2"/>
      <scheme val="minor"/>
    </font>
    <font>
      <b/>
      <i/>
      <u val="singleAccounting"/>
      <sz val="9"/>
      <name val="Calibri"/>
      <family val="2"/>
      <scheme val="minor"/>
    </font>
    <font>
      <b/>
      <sz val="12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/>
        <bgColor indexed="64"/>
      </patternFill>
    </fill>
    <fill>
      <patternFill patternType="solid">
        <fgColor theme="3" tint="0.39997558519241921"/>
        <bgColor indexed="64"/>
      </patternFill>
    </fill>
  </fills>
  <borders count="7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C0C0C0"/>
      </left>
      <right style="thin">
        <color auto="1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thin">
        <color auto="1"/>
      </right>
      <top style="thin">
        <color auto="1"/>
      </top>
      <bottom style="thin">
        <color rgb="FFC0C0C0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3" tint="0.7999816888943144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theme="3" tint="0.79998168889431442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</borders>
  <cellStyleXfs count="4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5" fillId="0" borderId="0"/>
    <xf numFmtId="0" fontId="8" fillId="0" borderId="0"/>
    <xf numFmtId="0" fontId="8" fillId="0" borderId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0" fillId="0" borderId="0" applyNumberFormat="0" applyFill="0" applyBorder="0" applyAlignment="0" applyProtection="0"/>
    <xf numFmtId="0" fontId="31" fillId="12" borderId="0" applyNumberFormat="0" applyBorder="0" applyAlignment="0" applyProtection="0"/>
    <xf numFmtId="0" fontId="32" fillId="13" borderId="0" applyNumberFormat="0" applyBorder="0" applyAlignment="0" applyProtection="0"/>
    <xf numFmtId="0" fontId="33" fillId="14" borderId="0" applyNumberFormat="0" applyBorder="0" applyAlignment="0" applyProtection="0"/>
    <xf numFmtId="0" fontId="34" fillId="15" borderId="14" applyNumberFormat="0" applyAlignment="0" applyProtection="0"/>
    <xf numFmtId="0" fontId="35" fillId="16" borderId="15" applyNumberFormat="0" applyAlignment="0" applyProtection="0"/>
    <xf numFmtId="0" fontId="36" fillId="16" borderId="14" applyNumberFormat="0" applyAlignment="0" applyProtection="0"/>
    <xf numFmtId="0" fontId="37" fillId="0" borderId="16" applyNumberFormat="0" applyFill="0" applyAlignment="0" applyProtection="0"/>
    <xf numFmtId="0" fontId="2" fillId="17" borderId="17" applyNumberFormat="0" applyAlignment="0" applyProtection="0"/>
    <xf numFmtId="0" fontId="38" fillId="0" borderId="0" applyNumberFormat="0" applyFill="0" applyBorder="0" applyAlignment="0" applyProtection="0"/>
    <xf numFmtId="0" fontId="1" fillId="18" borderId="18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19" applyNumberFormat="0" applyFill="0" applyAlignment="0" applyProtection="0"/>
    <xf numFmtId="0" fontId="4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41" fillId="22" borderId="0" applyNumberFormat="0" applyBorder="0" applyAlignment="0" applyProtection="0"/>
    <xf numFmtId="0" fontId="4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41" fillId="26" borderId="0" applyNumberFormat="0" applyBorder="0" applyAlignment="0" applyProtection="0"/>
    <xf numFmtId="0" fontId="4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41" fillId="30" borderId="0" applyNumberFormat="0" applyBorder="0" applyAlignment="0" applyProtection="0"/>
    <xf numFmtId="0" fontId="4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41" fillId="34" borderId="0" applyNumberFormat="0" applyBorder="0" applyAlignment="0" applyProtection="0"/>
    <xf numFmtId="0" fontId="4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41" fillId="38" borderId="0" applyNumberFormat="0" applyBorder="0" applyAlignment="0" applyProtection="0"/>
    <xf numFmtId="0" fontId="4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41" fillId="42" borderId="0" applyNumberFormat="0" applyBorder="0" applyAlignment="0" applyProtection="0"/>
    <xf numFmtId="0" fontId="8" fillId="0" borderId="0"/>
    <xf numFmtId="0" fontId="8" fillId="0" borderId="0"/>
  </cellStyleXfs>
  <cellXfs count="265">
    <xf numFmtId="0" fontId="0" fillId="0" borderId="0" xfId="0"/>
    <xf numFmtId="164" fontId="11" fillId="0" borderId="2" xfId="1" applyNumberFormat="1" applyFont="1" applyBorder="1" applyAlignment="1">
      <alignment horizontal="right" wrapText="1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4" fontId="15" fillId="0" borderId="0" xfId="1" applyNumberFormat="1" applyFont="1" applyFill="1" applyBorder="1" applyAlignment="1">
      <alignment horizontal="center"/>
    </xf>
    <xf numFmtId="3" fontId="15" fillId="0" borderId="0" xfId="0" applyNumberFormat="1" applyFont="1" applyFill="1" applyBorder="1" applyAlignment="1"/>
    <xf numFmtId="164" fontId="15" fillId="0" borderId="0" xfId="1" applyNumberFormat="1" applyFont="1" applyFill="1" applyBorder="1" applyAlignment="1"/>
    <xf numFmtId="0" fontId="16" fillId="0" borderId="0" xfId="0" applyFont="1"/>
    <xf numFmtId="0" fontId="0" fillId="0" borderId="0" xfId="0" applyFont="1"/>
    <xf numFmtId="164" fontId="0" fillId="0" borderId="0" xfId="1" applyNumberFormat="1" applyFont="1"/>
    <xf numFmtId="164" fontId="0" fillId="0" borderId="0" xfId="1" applyNumberFormat="1" applyFont="1" applyBorder="1" applyAlignment="1">
      <alignment horizontal="center"/>
    </xf>
    <xf numFmtId="0" fontId="6" fillId="3" borderId="9" xfId="2" applyFont="1" applyFill="1" applyBorder="1" applyAlignment="1">
      <alignment horizontal="center" vertical="center"/>
    </xf>
    <xf numFmtId="164" fontId="6" fillId="3" borderId="9" xfId="1" applyNumberFormat="1" applyFont="1" applyFill="1" applyBorder="1" applyAlignment="1">
      <alignment horizontal="center" vertical="center"/>
    </xf>
    <xf numFmtId="164" fontId="6" fillId="3" borderId="10" xfId="1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/>
    <xf numFmtId="0" fontId="19" fillId="0" borderId="0" xfId="0" applyFont="1" applyBorder="1"/>
    <xf numFmtId="164" fontId="19" fillId="0" borderId="0" xfId="1" applyNumberFormat="1" applyFont="1"/>
    <xf numFmtId="0" fontId="0" fillId="0" borderId="0" xfId="0" applyBorder="1"/>
    <xf numFmtId="164" fontId="0" fillId="0" borderId="0" xfId="1" applyNumberFormat="1" applyFont="1" applyBorder="1"/>
    <xf numFmtId="0" fontId="0" fillId="0" borderId="0" xfId="0" applyBorder="1" applyAlignment="1">
      <alignment horizontal="center"/>
    </xf>
    <xf numFmtId="0" fontId="19" fillId="0" borderId="0" xfId="0" applyFont="1" applyAlignment="1">
      <alignment wrapText="1"/>
    </xf>
    <xf numFmtId="164" fontId="19" fillId="0" borderId="0" xfId="1" applyNumberFormat="1" applyFont="1" applyBorder="1" applyAlignment="1">
      <alignment horizontal="center"/>
    </xf>
    <xf numFmtId="164" fontId="25" fillId="0" borderId="0" xfId="1" applyNumberFormat="1" applyFont="1"/>
    <xf numFmtId="3" fontId="0" fillId="0" borderId="0" xfId="0" applyNumberFormat="1"/>
    <xf numFmtId="3" fontId="42" fillId="0" borderId="0" xfId="0" applyNumberFormat="1" applyFont="1"/>
    <xf numFmtId="164" fontId="42" fillId="0" borderId="0" xfId="1" applyNumberFormat="1" applyFont="1" applyBorder="1"/>
    <xf numFmtId="0" fontId="19" fillId="0" borderId="27" xfId="2" applyFont="1" applyBorder="1" applyAlignment="1"/>
    <xf numFmtId="3" fontId="19" fillId="0" borderId="27" xfId="2" applyNumberFormat="1" applyFont="1" applyBorder="1" applyAlignment="1"/>
    <xf numFmtId="0" fontId="23" fillId="7" borderId="27" xfId="2" applyFont="1" applyFill="1" applyBorder="1" applyAlignment="1"/>
    <xf numFmtId="3" fontId="23" fillId="7" borderId="27" xfId="2" applyNumberFormat="1" applyFont="1" applyFill="1" applyBorder="1" applyAlignment="1"/>
    <xf numFmtId="3" fontId="22" fillId="0" borderId="27" xfId="0" applyNumberFormat="1" applyFont="1" applyBorder="1" applyAlignment="1">
      <alignment horizontal="right"/>
    </xf>
    <xf numFmtId="0" fontId="19" fillId="7" borderId="27" xfId="2" applyFont="1" applyFill="1" applyBorder="1" applyAlignment="1"/>
    <xf numFmtId="0" fontId="6" fillId="2" borderId="29" xfId="2" applyFont="1" applyFill="1" applyBorder="1"/>
    <xf numFmtId="0" fontId="19" fillId="0" borderId="31" xfId="2" applyFont="1" applyBorder="1" applyAlignment="1"/>
    <xf numFmtId="0" fontId="21" fillId="3" borderId="26" xfId="2" applyFont="1" applyFill="1" applyBorder="1" applyAlignment="1">
      <alignment horizontal="center"/>
    </xf>
    <xf numFmtId="164" fontId="21" fillId="3" borderId="26" xfId="1" applyNumberFormat="1" applyFont="1" applyFill="1" applyBorder="1" applyAlignment="1">
      <alignment horizontal="center"/>
    </xf>
    <xf numFmtId="0" fontId="19" fillId="0" borderId="33" xfId="2" applyFont="1" applyBorder="1" applyAlignment="1"/>
    <xf numFmtId="0" fontId="19" fillId="0" borderId="34" xfId="2" applyFont="1" applyBorder="1" applyAlignment="1"/>
    <xf numFmtId="0" fontId="23" fillId="7" borderId="34" xfId="2" applyFont="1" applyFill="1" applyBorder="1" applyAlignment="1"/>
    <xf numFmtId="0" fontId="19" fillId="7" borderId="34" xfId="2" applyFont="1" applyFill="1" applyBorder="1" applyAlignment="1"/>
    <xf numFmtId="0" fontId="6" fillId="2" borderId="35" xfId="2" applyFont="1" applyFill="1" applyBorder="1"/>
    <xf numFmtId="3" fontId="24" fillId="7" borderId="34" xfId="2" applyNumberFormat="1" applyFont="1" applyFill="1" applyBorder="1" applyAlignment="1"/>
    <xf numFmtId="3" fontId="6" fillId="2" borderId="35" xfId="2" applyNumberFormat="1" applyFont="1" applyFill="1" applyBorder="1"/>
    <xf numFmtId="0" fontId="19" fillId="0" borderId="40" xfId="2" applyFont="1" applyBorder="1" applyAlignment="1">
      <alignment wrapText="1"/>
    </xf>
    <xf numFmtId="0" fontId="19" fillId="0" borderId="41" xfId="2" applyFont="1" applyBorder="1" applyAlignment="1">
      <alignment wrapText="1"/>
    </xf>
    <xf numFmtId="0" fontId="23" fillId="7" borderId="41" xfId="2" applyFont="1" applyFill="1" applyBorder="1" applyAlignment="1">
      <alignment wrapText="1"/>
    </xf>
    <xf numFmtId="0" fontId="19" fillId="0" borderId="41" xfId="2" applyFont="1" applyFill="1" applyBorder="1" applyAlignment="1">
      <alignment wrapText="1"/>
    </xf>
    <xf numFmtId="0" fontId="23" fillId="0" borderId="41" xfId="2" applyFont="1" applyFill="1" applyBorder="1" applyAlignment="1">
      <alignment wrapText="1"/>
    </xf>
    <xf numFmtId="0" fontId="19" fillId="0" borderId="41" xfId="2" applyFont="1" applyBorder="1" applyAlignment="1"/>
    <xf numFmtId="0" fontId="23" fillId="7" borderId="41" xfId="2" applyFont="1" applyFill="1" applyBorder="1" applyAlignment="1"/>
    <xf numFmtId="0" fontId="6" fillId="2" borderId="42" xfId="2" applyFont="1" applyFill="1" applyBorder="1" applyAlignment="1">
      <alignment wrapText="1"/>
    </xf>
    <xf numFmtId="3" fontId="23" fillId="7" borderId="34" xfId="2" applyNumberFormat="1" applyFont="1" applyFill="1" applyBorder="1" applyAlignment="1"/>
    <xf numFmtId="0" fontId="43" fillId="43" borderId="43" xfId="0" applyFont="1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164" fontId="0" fillId="0" borderId="0" xfId="1" applyNumberFormat="1" applyFont="1" applyAlignment="1">
      <alignment wrapText="1"/>
    </xf>
    <xf numFmtId="0" fontId="0" fillId="0" borderId="0" xfId="0" applyAlignment="1">
      <alignment wrapText="1"/>
    </xf>
    <xf numFmtId="164" fontId="6" fillId="3" borderId="25" xfId="1" applyNumberFormat="1" applyFont="1" applyFill="1" applyBorder="1" applyAlignment="1">
      <alignment horizontal="center" vertical="center" wrapText="1"/>
    </xf>
    <xf numFmtId="1" fontId="6" fillId="3" borderId="25" xfId="0" applyNumberFormat="1" applyFont="1" applyFill="1" applyBorder="1" applyAlignment="1">
      <alignment horizontal="center" vertical="center" wrapText="1"/>
    </xf>
    <xf numFmtId="0" fontId="6" fillId="9" borderId="26" xfId="2" applyFont="1" applyFill="1" applyBorder="1" applyAlignment="1">
      <alignment horizontal="center"/>
    </xf>
    <xf numFmtId="164" fontId="6" fillId="9" borderId="26" xfId="1" applyNumberFormat="1" applyFont="1" applyFill="1" applyBorder="1" applyAlignment="1">
      <alignment horizontal="center"/>
    </xf>
    <xf numFmtId="0" fontId="6" fillId="10" borderId="26" xfId="2" applyFont="1" applyFill="1" applyBorder="1" applyAlignment="1">
      <alignment horizontal="center"/>
    </xf>
    <xf numFmtId="164" fontId="6" fillId="10" borderId="26" xfId="1" applyNumberFormat="1" applyFont="1" applyFill="1" applyBorder="1" applyAlignment="1">
      <alignment horizontal="center"/>
    </xf>
    <xf numFmtId="0" fontId="6" fillId="11" borderId="26" xfId="2" applyFont="1" applyFill="1" applyBorder="1" applyAlignment="1">
      <alignment horizontal="center"/>
    </xf>
    <xf numFmtId="164" fontId="6" fillId="11" borderId="26" xfId="1" applyNumberFormat="1" applyFont="1" applyFill="1" applyBorder="1" applyAlignment="1">
      <alignment horizontal="center"/>
    </xf>
    <xf numFmtId="0" fontId="23" fillId="7" borderId="26" xfId="2" applyFont="1" applyFill="1" applyBorder="1"/>
    <xf numFmtId="0" fontId="23" fillId="7" borderId="26" xfId="2" applyFont="1" applyFill="1" applyBorder="1" applyAlignment="1">
      <alignment wrapText="1"/>
    </xf>
    <xf numFmtId="0" fontId="9" fillId="3" borderId="21" xfId="0" applyFont="1" applyFill="1" applyBorder="1" applyAlignment="1">
      <alignment horizontal="left"/>
    </xf>
    <xf numFmtId="0" fontId="44" fillId="0" borderId="43" xfId="0" applyFont="1" applyFill="1" applyBorder="1" applyAlignment="1">
      <alignment horizontal="left"/>
    </xf>
    <xf numFmtId="0" fontId="45" fillId="0" borderId="43" xfId="0" applyFont="1" applyBorder="1"/>
    <xf numFmtId="0" fontId="45" fillId="7" borderId="43" xfId="0" applyFont="1" applyFill="1" applyBorder="1" applyAlignment="1">
      <alignment horizontal="left"/>
    </xf>
    <xf numFmtId="0" fontId="45" fillId="7" borderId="43" xfId="0" applyFont="1" applyFill="1" applyBorder="1"/>
    <xf numFmtId="3" fontId="45" fillId="7" borderId="43" xfId="0" applyNumberFormat="1" applyFont="1" applyFill="1" applyBorder="1" applyAlignment="1">
      <alignment horizontal="right"/>
    </xf>
    <xf numFmtId="0" fontId="44" fillId="7" borderId="43" xfId="0" applyFont="1" applyFill="1" applyBorder="1"/>
    <xf numFmtId="0" fontId="45" fillId="0" borderId="43" xfId="0" applyFont="1" applyFill="1" applyBorder="1" applyAlignment="1">
      <alignment horizontal="left"/>
    </xf>
    <xf numFmtId="3" fontId="19" fillId="0" borderId="0" xfId="0" applyNumberFormat="1" applyFont="1"/>
    <xf numFmtId="3" fontId="21" fillId="3" borderId="26" xfId="2" applyNumberFormat="1" applyFont="1" applyFill="1" applyBorder="1" applyAlignment="1">
      <alignment horizontal="center"/>
    </xf>
    <xf numFmtId="42" fontId="21" fillId="3" borderId="26" xfId="1" applyNumberFormat="1" applyFont="1" applyFill="1" applyBorder="1" applyAlignment="1">
      <alignment horizontal="center"/>
    </xf>
    <xf numFmtId="3" fontId="0" fillId="0" borderId="0" xfId="0" applyNumberFormat="1" applyBorder="1"/>
    <xf numFmtId="42" fontId="0" fillId="0" borderId="0" xfId="1" applyNumberFormat="1" applyFont="1"/>
    <xf numFmtId="3" fontId="6" fillId="2" borderId="27" xfId="2" applyNumberFormat="1" applyFont="1" applyFill="1" applyBorder="1"/>
    <xf numFmtId="3" fontId="21" fillId="3" borderId="21" xfId="2" applyNumberFormat="1" applyFont="1" applyFill="1" applyBorder="1" applyAlignment="1">
      <alignment horizontal="center"/>
    </xf>
    <xf numFmtId="3" fontId="9" fillId="3" borderId="5" xfId="0" applyNumberFormat="1" applyFont="1" applyFill="1" applyBorder="1"/>
    <xf numFmtId="164" fontId="9" fillId="3" borderId="47" xfId="1" applyNumberFormat="1" applyFont="1" applyFill="1" applyBorder="1"/>
    <xf numFmtId="3" fontId="9" fillId="3" borderId="20" xfId="0" applyNumberFormat="1" applyFont="1" applyFill="1" applyBorder="1"/>
    <xf numFmtId="0" fontId="7" fillId="0" borderId="49" xfId="2" applyFont="1" applyFill="1" applyBorder="1"/>
    <xf numFmtId="0" fontId="7" fillId="0" borderId="50" xfId="2" applyFont="1" applyFill="1" applyBorder="1"/>
    <xf numFmtId="44" fontId="6" fillId="2" borderId="30" xfId="1" applyFont="1" applyFill="1" applyBorder="1" applyAlignment="1"/>
    <xf numFmtId="44" fontId="24" fillId="7" borderId="28" xfId="1" applyFont="1" applyFill="1" applyBorder="1" applyAlignment="1"/>
    <xf numFmtId="42" fontId="21" fillId="3" borderId="26" xfId="1" applyNumberFormat="1" applyFont="1" applyFill="1" applyBorder="1" applyAlignment="1"/>
    <xf numFmtId="44" fontId="23" fillId="7" borderId="37" xfId="1" applyFont="1" applyFill="1" applyBorder="1" applyAlignment="1"/>
    <xf numFmtId="44" fontId="6" fillId="2" borderId="38" xfId="1" applyFont="1" applyFill="1" applyBorder="1" applyAlignment="1"/>
    <xf numFmtId="3" fontId="46" fillId="0" borderId="52" xfId="47" applyNumberFormat="1" applyFont="1" applyFill="1" applyBorder="1" applyAlignment="1">
      <alignment horizontal="right" wrapText="1"/>
    </xf>
    <xf numFmtId="0" fontId="21" fillId="3" borderId="24" xfId="2" applyFont="1" applyFill="1" applyBorder="1" applyAlignment="1">
      <alignment horizontal="center"/>
    </xf>
    <xf numFmtId="0" fontId="7" fillId="0" borderId="57" xfId="2" applyFont="1" applyFill="1" applyBorder="1"/>
    <xf numFmtId="0" fontId="7" fillId="0" borderId="49" xfId="2" applyFont="1" applyFill="1" applyBorder="1" applyAlignment="1">
      <alignment wrapText="1"/>
    </xf>
    <xf numFmtId="3" fontId="47" fillId="8" borderId="58" xfId="2" applyNumberFormat="1" applyFont="1" applyFill="1" applyBorder="1" applyAlignment="1"/>
    <xf numFmtId="3" fontId="47" fillId="8" borderId="3" xfId="2" applyNumberFormat="1" applyFont="1" applyFill="1" applyBorder="1" applyAlignment="1"/>
    <xf numFmtId="3" fontId="47" fillId="0" borderId="48" xfId="2" applyNumberFormat="1" applyFont="1" applyFill="1" applyBorder="1" applyAlignment="1"/>
    <xf numFmtId="3" fontId="12" fillId="8" borderId="58" xfId="2" applyNumberFormat="1" applyFont="1" applyFill="1" applyBorder="1" applyAlignment="1"/>
    <xf numFmtId="44" fontId="12" fillId="8" borderId="53" xfId="1" applyFont="1" applyFill="1" applyBorder="1" applyAlignment="1"/>
    <xf numFmtId="3" fontId="12" fillId="8" borderId="3" xfId="2" applyNumberFormat="1" applyFont="1" applyFill="1" applyBorder="1" applyAlignment="1"/>
    <xf numFmtId="44" fontId="12" fillId="8" borderId="1" xfId="1" applyFont="1" applyFill="1" applyBorder="1" applyAlignment="1"/>
    <xf numFmtId="44" fontId="12" fillId="8" borderId="51" xfId="1" applyFont="1" applyFill="1" applyBorder="1" applyAlignment="1"/>
    <xf numFmtId="44" fontId="21" fillId="3" borderId="54" xfId="1" applyNumberFormat="1" applyFont="1" applyFill="1" applyBorder="1" applyAlignment="1">
      <alignment horizontal="center"/>
    </xf>
    <xf numFmtId="44" fontId="23" fillId="7" borderId="28" xfId="1" applyNumberFormat="1" applyFont="1" applyFill="1" applyBorder="1" applyAlignment="1"/>
    <xf numFmtId="44" fontId="47" fillId="8" borderId="53" xfId="1" applyNumberFormat="1" applyFont="1" applyFill="1" applyBorder="1" applyAlignment="1"/>
    <xf numFmtId="44" fontId="47" fillId="8" borderId="1" xfId="1" applyNumberFormat="1" applyFont="1" applyFill="1" applyBorder="1" applyAlignment="1"/>
    <xf numFmtId="3" fontId="47" fillId="8" borderId="60" xfId="2" applyNumberFormat="1" applyFont="1" applyFill="1" applyBorder="1" applyAlignment="1"/>
    <xf numFmtId="44" fontId="47" fillId="8" borderId="51" xfId="1" applyNumberFormat="1" applyFont="1" applyFill="1" applyBorder="1" applyAlignment="1"/>
    <xf numFmtId="3" fontId="12" fillId="8" borderId="60" xfId="2" applyNumberFormat="1" applyFont="1" applyFill="1" applyBorder="1" applyAlignment="1"/>
    <xf numFmtId="3" fontId="47" fillId="0" borderId="61" xfId="2" applyNumberFormat="1" applyFont="1" applyFill="1" applyBorder="1" applyAlignment="1"/>
    <xf numFmtId="44" fontId="47" fillId="0" borderId="62" xfId="1" applyFont="1" applyFill="1" applyBorder="1" applyAlignment="1"/>
    <xf numFmtId="44" fontId="47" fillId="0" borderId="63" xfId="1" applyFont="1" applyFill="1" applyBorder="1" applyAlignment="1"/>
    <xf numFmtId="3" fontId="47" fillId="0" borderId="64" xfId="2" applyNumberFormat="1" applyFont="1" applyFill="1" applyBorder="1" applyAlignment="1"/>
    <xf numFmtId="44" fontId="47" fillId="0" borderId="65" xfId="1" applyFont="1" applyFill="1" applyBorder="1" applyAlignment="1"/>
    <xf numFmtId="3" fontId="48" fillId="7" borderId="43" xfId="0" applyNumberFormat="1" applyFont="1" applyFill="1" applyBorder="1" applyAlignment="1">
      <alignment horizontal="right"/>
    </xf>
    <xf numFmtId="3" fontId="49" fillId="0" borderId="43" xfId="0" applyNumberFormat="1" applyFont="1" applyFill="1" applyBorder="1" applyAlignment="1">
      <alignment horizontal="right"/>
    </xf>
    <xf numFmtId="3" fontId="49" fillId="0" borderId="43" xfId="0" applyNumberFormat="1" applyFont="1" applyBorder="1"/>
    <xf numFmtId="3" fontId="5" fillId="0" borderId="59" xfId="4" applyNumberFormat="1" applyFont="1" applyFill="1" applyBorder="1" applyAlignment="1">
      <alignment horizontal="right" wrapText="1"/>
    </xf>
    <xf numFmtId="7" fontId="5" fillId="0" borderId="59" xfId="1" applyNumberFormat="1" applyFont="1" applyFill="1" applyBorder="1" applyAlignment="1">
      <alignment horizontal="right" wrapText="1"/>
    </xf>
    <xf numFmtId="3" fontId="24" fillId="7" borderId="27" xfId="2" applyNumberFormat="1" applyFont="1" applyFill="1" applyBorder="1" applyAlignment="1"/>
    <xf numFmtId="44" fontId="24" fillId="7" borderId="27" xfId="1" applyFont="1" applyFill="1" applyBorder="1" applyAlignment="1"/>
    <xf numFmtId="3" fontId="6" fillId="2" borderId="29" xfId="2" applyNumberFormat="1" applyFont="1" applyFill="1" applyBorder="1"/>
    <xf numFmtId="44" fontId="6" fillId="2" borderId="29" xfId="1" applyFont="1" applyFill="1" applyBorder="1" applyAlignment="1"/>
    <xf numFmtId="164" fontId="50" fillId="0" borderId="0" xfId="1" applyNumberFormat="1" applyFont="1"/>
    <xf numFmtId="0" fontId="51" fillId="0" borderId="0" xfId="0" applyFont="1"/>
    <xf numFmtId="3" fontId="22" fillId="0" borderId="31" xfId="2" applyNumberFormat="1" applyFont="1" applyBorder="1" applyAlignment="1"/>
    <xf numFmtId="44" fontId="22" fillId="0" borderId="31" xfId="1" applyFont="1" applyBorder="1" applyAlignment="1"/>
    <xf numFmtId="3" fontId="22" fillId="0" borderId="45" xfId="0" applyNumberFormat="1" applyFont="1" applyBorder="1" applyAlignment="1">
      <alignment horizontal="right" vertical="center"/>
    </xf>
    <xf numFmtId="44" fontId="22" fillId="0" borderId="46" xfId="1" applyFont="1" applyBorder="1" applyAlignment="1"/>
    <xf numFmtId="3" fontId="22" fillId="0" borderId="33" xfId="2" applyNumberFormat="1" applyFont="1" applyBorder="1" applyAlignment="1"/>
    <xf numFmtId="44" fontId="22" fillId="0" borderId="36" xfId="1" applyFont="1" applyBorder="1" applyAlignment="1"/>
    <xf numFmtId="44" fontId="22" fillId="0" borderId="32" xfId="1" applyFont="1" applyBorder="1" applyAlignment="1"/>
    <xf numFmtId="3" fontId="22" fillId="0" borderId="27" xfId="2" applyNumberFormat="1" applyFont="1" applyBorder="1" applyAlignment="1"/>
    <xf numFmtId="44" fontId="22" fillId="0" borderId="27" xfId="1" applyFont="1" applyBorder="1" applyAlignment="1"/>
    <xf numFmtId="44" fontId="22" fillId="0" borderId="28" xfId="1" applyFont="1" applyBorder="1" applyAlignment="1"/>
    <xf numFmtId="3" fontId="22" fillId="0" borderId="34" xfId="2" applyNumberFormat="1" applyFont="1" applyBorder="1" applyAlignment="1"/>
    <xf numFmtId="44" fontId="22" fillId="0" borderId="37" xfId="1" applyFont="1" applyBorder="1" applyAlignment="1"/>
    <xf numFmtId="44" fontId="24" fillId="7" borderId="37" xfId="1" applyFont="1" applyFill="1" applyBorder="1" applyAlignment="1"/>
    <xf numFmtId="44" fontId="22" fillId="0" borderId="45" xfId="1" applyFont="1" applyBorder="1" applyAlignment="1">
      <alignment vertical="center"/>
    </xf>
    <xf numFmtId="44" fontId="22" fillId="0" borderId="44" xfId="1" applyFont="1" applyBorder="1" applyAlignment="1"/>
    <xf numFmtId="3" fontId="22" fillId="0" borderId="45" xfId="0" applyNumberFormat="1" applyFont="1" applyFill="1" applyBorder="1" applyAlignment="1">
      <alignment horizontal="right" vertical="center"/>
    </xf>
    <xf numFmtId="44" fontId="22" fillId="0" borderId="45" xfId="1" applyFont="1" applyFill="1" applyBorder="1" applyAlignment="1">
      <alignment vertical="center"/>
    </xf>
    <xf numFmtId="44" fontId="22" fillId="0" borderId="44" xfId="1" applyFont="1" applyFill="1" applyBorder="1" applyAlignment="1"/>
    <xf numFmtId="3" fontId="22" fillId="0" borderId="27" xfId="2" applyNumberFormat="1" applyFont="1" applyFill="1" applyBorder="1" applyAlignment="1"/>
    <xf numFmtId="44" fontId="22" fillId="0" borderId="27" xfId="1" applyFont="1" applyFill="1" applyBorder="1" applyAlignment="1"/>
    <xf numFmtId="3" fontId="22" fillId="0" borderId="52" xfId="48" applyNumberFormat="1" applyFont="1" applyFill="1" applyBorder="1" applyAlignment="1">
      <alignment horizontal="right" wrapText="1"/>
    </xf>
    <xf numFmtId="166" fontId="22" fillId="0" borderId="52" xfId="48" applyNumberFormat="1" applyFont="1" applyFill="1" applyBorder="1" applyAlignment="1">
      <alignment horizontal="right" wrapText="1"/>
    </xf>
    <xf numFmtId="3" fontId="22" fillId="0" borderId="0" xfId="48" applyNumberFormat="1" applyFont="1"/>
    <xf numFmtId="166" fontId="22" fillId="0" borderId="0" xfId="48" applyNumberFormat="1" applyFont="1"/>
    <xf numFmtId="167" fontId="0" fillId="0" borderId="0" xfId="1" applyNumberFormat="1" applyFont="1"/>
    <xf numFmtId="44" fontId="46" fillId="0" borderId="55" xfId="47" applyNumberFormat="1" applyFont="1" applyFill="1" applyBorder="1" applyAlignment="1">
      <alignment horizontal="right" wrapText="1"/>
    </xf>
    <xf numFmtId="44" fontId="19" fillId="0" borderId="28" xfId="1" applyNumberFormat="1" applyFont="1" applyBorder="1" applyAlignment="1">
      <alignment horizontal="right"/>
    </xf>
    <xf numFmtId="44" fontId="23" fillId="7" borderId="28" xfId="1" applyNumberFormat="1" applyFont="1" applyFill="1" applyBorder="1" applyAlignment="1">
      <alignment horizontal="right"/>
    </xf>
    <xf numFmtId="44" fontId="6" fillId="2" borderId="28" xfId="1" applyNumberFormat="1" applyFont="1" applyFill="1" applyBorder="1" applyAlignment="1">
      <alignment horizontal="right"/>
    </xf>
    <xf numFmtId="44" fontId="19" fillId="0" borderId="0" xfId="1" applyNumberFormat="1" applyFont="1" applyBorder="1" applyAlignment="1">
      <alignment horizontal="right"/>
    </xf>
    <xf numFmtId="44" fontId="0" fillId="0" borderId="0" xfId="0" applyNumberFormat="1"/>
    <xf numFmtId="3" fontId="46" fillId="0" borderId="52" xfId="47" applyNumberFormat="1" applyFont="1" applyFill="1" applyBorder="1" applyAlignment="1">
      <alignment wrapText="1"/>
    </xf>
    <xf numFmtId="3" fontId="49" fillId="0" borderId="43" xfId="47" applyNumberFormat="1" applyFont="1" applyBorder="1"/>
    <xf numFmtId="3" fontId="49" fillId="0" borderId="43" xfId="47" applyNumberFormat="1" applyFont="1" applyFill="1" applyBorder="1" applyAlignment="1">
      <alignment horizontal="right" wrapText="1"/>
    </xf>
    <xf numFmtId="3" fontId="49" fillId="0" borderId="43" xfId="47" applyNumberFormat="1" applyFont="1" applyFill="1" applyBorder="1"/>
    <xf numFmtId="7" fontId="0" fillId="0" borderId="0" xfId="0" applyNumberFormat="1"/>
    <xf numFmtId="3" fontId="23" fillId="7" borderId="0" xfId="2" applyNumberFormat="1" applyFont="1" applyFill="1" applyBorder="1" applyAlignment="1"/>
    <xf numFmtId="0" fontId="0" fillId="0" borderId="0" xfId="0" applyFill="1"/>
    <xf numFmtId="0" fontId="19" fillId="0" borderId="34" xfId="2" applyFont="1" applyFill="1" applyBorder="1" applyAlignment="1"/>
    <xf numFmtId="0" fontId="19" fillId="0" borderId="27" xfId="2" applyFont="1" applyFill="1" applyBorder="1" applyAlignment="1"/>
    <xf numFmtId="44" fontId="19" fillId="0" borderId="1" xfId="1" applyNumberFormat="1" applyFont="1" applyFill="1" applyBorder="1" applyAlignment="1">
      <alignment horizontal="right"/>
    </xf>
    <xf numFmtId="3" fontId="22" fillId="0" borderId="34" xfId="2" applyNumberFormat="1" applyFont="1" applyFill="1" applyBorder="1" applyAlignment="1"/>
    <xf numFmtId="44" fontId="22" fillId="0" borderId="37" xfId="1" applyFont="1" applyFill="1" applyBorder="1" applyAlignment="1"/>
    <xf numFmtId="0" fontId="23" fillId="7" borderId="56" xfId="2" applyFont="1" applyFill="1" applyBorder="1"/>
    <xf numFmtId="3" fontId="24" fillId="7" borderId="66" xfId="2" applyNumberFormat="1" applyFont="1" applyFill="1" applyBorder="1" applyAlignment="1"/>
    <xf numFmtId="44" fontId="24" fillId="7" borderId="67" xfId="1" applyFont="1" applyFill="1" applyBorder="1" applyAlignment="1"/>
    <xf numFmtId="3" fontId="24" fillId="7" borderId="33" xfId="2" applyNumberFormat="1" applyFont="1" applyFill="1" applyBorder="1" applyAlignment="1"/>
    <xf numFmtId="3" fontId="5" fillId="0" borderId="68" xfId="4" applyNumberFormat="1" applyFont="1" applyFill="1" applyBorder="1" applyAlignment="1">
      <alignment horizontal="right" wrapText="1"/>
    </xf>
    <xf numFmtId="7" fontId="5" fillId="0" borderId="68" xfId="1" applyNumberFormat="1" applyFont="1" applyFill="1" applyBorder="1" applyAlignment="1">
      <alignment horizontal="right" wrapText="1"/>
    </xf>
    <xf numFmtId="164" fontId="12" fillId="4" borderId="70" xfId="1" applyNumberFormat="1" applyFont="1" applyFill="1" applyBorder="1" applyAlignment="1">
      <alignment horizontal="right"/>
    </xf>
    <xf numFmtId="3" fontId="12" fillId="4" borderId="69" xfId="0" applyNumberFormat="1" applyFont="1" applyFill="1" applyBorder="1" applyAlignment="1"/>
    <xf numFmtId="7" fontId="12" fillId="4" borderId="69" xfId="1" applyNumberFormat="1" applyFont="1" applyFill="1" applyBorder="1" applyAlignment="1"/>
    <xf numFmtId="164" fontId="11" fillId="5" borderId="69" xfId="1" applyNumberFormat="1" applyFont="1" applyFill="1" applyBorder="1" applyAlignment="1">
      <alignment horizontal="right" wrapText="1"/>
    </xf>
    <xf numFmtId="164" fontId="13" fillId="4" borderId="70" xfId="1" applyNumberFormat="1" applyFont="1" applyFill="1" applyBorder="1" applyAlignment="1">
      <alignment horizontal="right" wrapText="1"/>
    </xf>
    <xf numFmtId="164" fontId="13" fillId="6" borderId="70" xfId="1" applyNumberFormat="1" applyFont="1" applyFill="1" applyBorder="1" applyAlignment="1">
      <alignment horizontal="right" wrapText="1"/>
    </xf>
    <xf numFmtId="3" fontId="12" fillId="6" borderId="69" xfId="0" applyNumberFormat="1" applyFont="1" applyFill="1" applyBorder="1" applyAlignment="1"/>
    <xf numFmtId="7" fontId="12" fillId="6" borderId="69" xfId="1" applyNumberFormat="1" applyFont="1" applyFill="1" applyBorder="1" applyAlignment="1"/>
    <xf numFmtId="7" fontId="13" fillId="7" borderId="69" xfId="1" applyNumberFormat="1" applyFont="1" applyFill="1" applyBorder="1" applyAlignment="1"/>
    <xf numFmtId="3" fontId="12" fillId="7" borderId="69" xfId="0" applyNumberFormat="1" applyFont="1" applyFill="1" applyBorder="1" applyAlignment="1"/>
    <xf numFmtId="7" fontId="12" fillId="7" borderId="69" xfId="1" applyNumberFormat="1" applyFont="1" applyFill="1" applyBorder="1" applyAlignment="1"/>
    <xf numFmtId="164" fontId="5" fillId="5" borderId="69" xfId="1" applyNumberFormat="1" applyFont="1" applyFill="1" applyBorder="1" applyAlignment="1">
      <alignment horizontal="right" wrapText="1"/>
    </xf>
    <xf numFmtId="3" fontId="5" fillId="0" borderId="69" xfId="5" applyNumberFormat="1" applyFont="1" applyFill="1" applyBorder="1" applyAlignment="1">
      <alignment horizontal="right" wrapText="1"/>
    </xf>
    <xf numFmtId="7" fontId="5" fillId="0" borderId="69" xfId="1" applyNumberFormat="1" applyFont="1" applyFill="1" applyBorder="1" applyAlignment="1">
      <alignment horizontal="right" wrapText="1"/>
    </xf>
    <xf numFmtId="3" fontId="5" fillId="0" borderId="69" xfId="0" applyNumberFormat="1" applyFont="1" applyBorder="1" applyAlignment="1"/>
    <xf numFmtId="7" fontId="5" fillId="0" borderId="69" xfId="1" applyNumberFormat="1" applyFont="1" applyBorder="1" applyAlignment="1"/>
    <xf numFmtId="164" fontId="5" fillId="0" borderId="69" xfId="1" applyNumberFormat="1" applyFont="1" applyBorder="1" applyAlignment="1">
      <alignment horizontal="right" wrapText="1"/>
    </xf>
    <xf numFmtId="164" fontId="12" fillId="6" borderId="70" xfId="1" applyNumberFormat="1" applyFont="1" applyFill="1" applyBorder="1" applyAlignment="1">
      <alignment horizontal="right"/>
    </xf>
    <xf numFmtId="3" fontId="3" fillId="3" borderId="69" xfId="0" applyNumberFormat="1" applyFont="1" applyFill="1" applyBorder="1" applyAlignment="1"/>
    <xf numFmtId="7" fontId="3" fillId="3" borderId="69" xfId="1" applyNumberFormat="1" applyFont="1" applyFill="1" applyBorder="1" applyAlignment="1"/>
    <xf numFmtId="164" fontId="11" fillId="0" borderId="69" xfId="1" applyNumberFormat="1" applyFont="1" applyBorder="1" applyAlignment="1">
      <alignment horizontal="right" wrapText="1"/>
    </xf>
    <xf numFmtId="3" fontId="43" fillId="2" borderId="43" xfId="0" applyNumberFormat="1" applyFont="1" applyFill="1" applyBorder="1" applyAlignment="1">
      <alignment horizontal="right"/>
    </xf>
    <xf numFmtId="0" fontId="43" fillId="2" borderId="43" xfId="0" applyFont="1" applyFill="1" applyBorder="1"/>
    <xf numFmtId="0" fontId="44" fillId="2" borderId="43" xfId="0" applyFont="1" applyFill="1" applyBorder="1"/>
    <xf numFmtId="0" fontId="19" fillId="0" borderId="0" xfId="0" applyFont="1" applyFill="1" applyBorder="1"/>
    <xf numFmtId="0" fontId="5" fillId="0" borderId="2" xfId="0" applyFont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5" fillId="0" borderId="0" xfId="3" applyFont="1"/>
    <xf numFmtId="0" fontId="5" fillId="0" borderId="0" xfId="3" applyFont="1" applyAlignment="1">
      <alignment horizontal="center"/>
    </xf>
    <xf numFmtId="0" fontId="5" fillId="0" borderId="0" xfId="3" applyFont="1" applyAlignment="1">
      <alignment horizontal="left"/>
    </xf>
    <xf numFmtId="3" fontId="5" fillId="0" borderId="0" xfId="3" applyNumberFormat="1" applyFont="1" applyAlignment="1">
      <alignment horizontal="center"/>
    </xf>
    <xf numFmtId="3" fontId="9" fillId="3" borderId="51" xfId="1" applyNumberFormat="1" applyFont="1" applyFill="1" applyBorder="1" applyAlignment="1">
      <alignment horizontal="right"/>
    </xf>
    <xf numFmtId="3" fontId="9" fillId="3" borderId="71" xfId="0" applyNumberFormat="1" applyFont="1" applyFill="1" applyBorder="1" applyAlignment="1">
      <alignment horizontal="right"/>
    </xf>
    <xf numFmtId="3" fontId="9" fillId="3" borderId="24" xfId="1" applyNumberFormat="1" applyFont="1" applyFill="1" applyBorder="1" applyAlignment="1">
      <alignment horizontal="right"/>
    </xf>
    <xf numFmtId="3" fontId="9" fillId="3" borderId="70" xfId="0" applyNumberFormat="1" applyFont="1" applyFill="1" applyBorder="1" applyAlignment="1">
      <alignment horizontal="right"/>
    </xf>
    <xf numFmtId="0" fontId="9" fillId="3" borderId="69" xfId="0" applyNumberFormat="1" applyFont="1" applyFill="1" applyBorder="1" applyAlignment="1">
      <alignment horizontal="left"/>
    </xf>
    <xf numFmtId="3" fontId="7" fillId="8" borderId="51" xfId="2" applyNumberFormat="1" applyFont="1" applyFill="1" applyBorder="1" applyAlignment="1">
      <alignment horizontal="right"/>
    </xf>
    <xf numFmtId="3" fontId="7" fillId="8" borderId="60" xfId="2" applyNumberFormat="1" applyFont="1" applyFill="1" applyBorder="1" applyAlignment="1">
      <alignment horizontal="right"/>
    </xf>
    <xf numFmtId="3" fontId="7" fillId="5" borderId="51" xfId="2" applyNumberFormat="1" applyFont="1" applyFill="1" applyBorder="1" applyAlignment="1">
      <alignment horizontal="right"/>
    </xf>
    <xf numFmtId="3" fontId="7" fillId="5" borderId="60" xfId="2" applyNumberFormat="1" applyFont="1" applyFill="1" applyBorder="1" applyAlignment="1">
      <alignment horizontal="right"/>
    </xf>
    <xf numFmtId="3" fontId="53" fillId="8" borderId="51" xfId="2" applyNumberFormat="1" applyFont="1" applyFill="1" applyBorder="1" applyAlignment="1">
      <alignment horizontal="right"/>
    </xf>
    <xf numFmtId="0" fontId="7" fillId="0" borderId="2" xfId="2" applyFont="1" applyFill="1" applyBorder="1"/>
    <xf numFmtId="3" fontId="7" fillId="8" borderId="1" xfId="2" applyNumberFormat="1" applyFont="1" applyFill="1" applyBorder="1" applyAlignment="1">
      <alignment horizontal="right"/>
    </xf>
    <xf numFmtId="3" fontId="7" fillId="8" borderId="3" xfId="2" applyNumberFormat="1" applyFont="1" applyFill="1" applyBorder="1" applyAlignment="1">
      <alignment horizontal="right"/>
    </xf>
    <xf numFmtId="3" fontId="7" fillId="5" borderId="1" xfId="2" applyNumberFormat="1" applyFont="1" applyFill="1" applyBorder="1" applyAlignment="1">
      <alignment horizontal="right"/>
    </xf>
    <xf numFmtId="3" fontId="7" fillId="5" borderId="3" xfId="2" applyNumberFormat="1" applyFont="1" applyFill="1" applyBorder="1" applyAlignment="1">
      <alignment horizontal="right"/>
    </xf>
    <xf numFmtId="3" fontId="53" fillId="8" borderId="1" xfId="2" applyNumberFormat="1" applyFont="1" applyFill="1" applyBorder="1" applyAlignment="1">
      <alignment horizontal="right"/>
    </xf>
    <xf numFmtId="0" fontId="7" fillId="0" borderId="4" xfId="2" applyFont="1" applyFill="1" applyBorder="1"/>
    <xf numFmtId="3" fontId="53" fillId="5" borderId="1" xfId="2" applyNumberFormat="1" applyFont="1" applyFill="1" applyBorder="1" applyAlignment="1">
      <alignment horizontal="right"/>
    </xf>
    <xf numFmtId="0" fontId="6" fillId="2" borderId="0" xfId="2" applyFont="1" applyFill="1" applyBorder="1" applyAlignment="1">
      <alignment horizontal="center" wrapText="1"/>
    </xf>
    <xf numFmtId="0" fontId="6" fillId="2" borderId="3" xfId="2" applyFont="1" applyFill="1" applyBorder="1" applyAlignment="1">
      <alignment horizontal="center" wrapText="1"/>
    </xf>
    <xf numFmtId="0" fontId="4" fillId="44" borderId="8" xfId="2" applyFont="1" applyFill="1" applyBorder="1" applyAlignment="1">
      <alignment horizontal="center" vertical="center"/>
    </xf>
    <xf numFmtId="0" fontId="4" fillId="44" borderId="7" xfId="2" applyFont="1" applyFill="1" applyBorder="1" applyAlignment="1">
      <alignment horizontal="center" vertical="center"/>
    </xf>
    <xf numFmtId="0" fontId="6" fillId="44" borderId="9" xfId="2" applyFont="1" applyFill="1" applyBorder="1" applyAlignment="1">
      <alignment horizontal="center" vertical="center" wrapText="1"/>
    </xf>
    <xf numFmtId="0" fontId="6" fillId="44" borderId="73" xfId="2" applyFont="1" applyFill="1" applyBorder="1" applyAlignment="1">
      <alignment horizontal="center" vertical="center" wrapText="1"/>
    </xf>
    <xf numFmtId="0" fontId="6" fillId="44" borderId="10" xfId="2" applyFont="1" applyFill="1" applyBorder="1" applyAlignment="1">
      <alignment horizontal="center" vertical="center" wrapText="1"/>
    </xf>
    <xf numFmtId="0" fontId="6" fillId="44" borderId="72" xfId="2" applyFont="1" applyFill="1" applyBorder="1" applyAlignment="1">
      <alignment horizontal="center" vertical="center" wrapText="1"/>
    </xf>
    <xf numFmtId="0" fontId="17" fillId="44" borderId="0" xfId="2" applyFont="1" applyFill="1" applyBorder="1" applyAlignment="1">
      <alignment horizontal="center" vertical="center" wrapText="1"/>
    </xf>
    <xf numFmtId="0" fontId="17" fillId="44" borderId="20" xfId="2" applyFont="1" applyFill="1" applyBorder="1" applyAlignment="1">
      <alignment horizontal="center" vertical="center" wrapText="1"/>
    </xf>
    <xf numFmtId="0" fontId="4" fillId="44" borderId="75" xfId="2" applyFont="1" applyFill="1" applyBorder="1" applyAlignment="1">
      <alignment horizontal="center" vertical="center"/>
    </xf>
    <xf numFmtId="0" fontId="4" fillId="44" borderId="74" xfId="2" applyFont="1" applyFill="1" applyBorder="1" applyAlignment="1">
      <alignment horizontal="center" vertical="center"/>
    </xf>
    <xf numFmtId="0" fontId="3" fillId="3" borderId="69" xfId="0" applyFont="1" applyFill="1" applyBorder="1" applyAlignment="1">
      <alignment horizontal="center"/>
    </xf>
    <xf numFmtId="165" fontId="9" fillId="3" borderId="25" xfId="0" applyNumberFormat="1" applyFont="1" applyFill="1" applyBorder="1" applyAlignment="1">
      <alignment horizontal="center"/>
    </xf>
    <xf numFmtId="0" fontId="9" fillId="3" borderId="25" xfId="0" applyFont="1" applyFill="1" applyBorder="1" applyAlignment="1">
      <alignment horizontal="center"/>
    </xf>
    <xf numFmtId="0" fontId="10" fillId="3" borderId="69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3" fillId="7" borderId="69" xfId="0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5" borderId="2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164" fontId="9" fillId="3" borderId="25" xfId="1" applyNumberFormat="1" applyFont="1" applyFill="1" applyBorder="1" applyAlignment="1">
      <alignment horizontal="center" vertical="center" wrapText="1"/>
    </xf>
    <xf numFmtId="0" fontId="17" fillId="3" borderId="6" xfId="2" applyFont="1" applyFill="1" applyBorder="1" applyAlignment="1">
      <alignment horizontal="center" vertical="center"/>
    </xf>
    <xf numFmtId="0" fontId="17" fillId="3" borderId="23" xfId="2" applyFont="1" applyFill="1" applyBorder="1" applyAlignment="1">
      <alignment horizontal="center" vertical="center"/>
    </xf>
    <xf numFmtId="0" fontId="4" fillId="3" borderId="7" xfId="2" applyFont="1" applyFill="1" applyBorder="1" applyAlignment="1">
      <alignment horizontal="center" vertical="center"/>
    </xf>
    <xf numFmtId="0" fontId="4" fillId="3" borderId="8" xfId="2" applyFont="1" applyFill="1" applyBorder="1" applyAlignment="1">
      <alignment horizontal="center" vertical="center"/>
    </xf>
    <xf numFmtId="0" fontId="6" fillId="3" borderId="39" xfId="2" applyFont="1" applyFill="1" applyBorder="1" applyAlignment="1">
      <alignment horizontal="center" vertical="center" wrapText="1"/>
    </xf>
    <xf numFmtId="0" fontId="20" fillId="3" borderId="26" xfId="2" applyFont="1" applyFill="1" applyBorder="1" applyAlignment="1">
      <alignment horizontal="center"/>
    </xf>
    <xf numFmtId="0" fontId="26" fillId="3" borderId="26" xfId="2" applyFont="1" applyFill="1" applyBorder="1" applyAlignment="1">
      <alignment horizontal="center" vertical="center"/>
    </xf>
    <xf numFmtId="0" fontId="2" fillId="9" borderId="26" xfId="2" applyFont="1" applyFill="1" applyBorder="1" applyAlignment="1">
      <alignment horizontal="center"/>
    </xf>
    <xf numFmtId="0" fontId="2" fillId="10" borderId="26" xfId="2" applyFont="1" applyFill="1" applyBorder="1" applyAlignment="1">
      <alignment horizontal="center"/>
    </xf>
    <xf numFmtId="0" fontId="2" fillId="11" borderId="26" xfId="2" applyFont="1" applyFill="1" applyBorder="1" applyAlignment="1">
      <alignment horizontal="center"/>
    </xf>
  </cellXfs>
  <cellStyles count="49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urrency" xfId="1" builtinId="4"/>
    <cellStyle name="Explanatory Text" xfId="21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/>
    <cellStyle name="Normal 2" xfId="3"/>
    <cellStyle name="Normal 3" xfId="2"/>
    <cellStyle name="Normal_Medicare Payment July 2011" xfId="4"/>
    <cellStyle name="Normal_Monthly Summary Report" xfId="5"/>
    <cellStyle name="Normal_Sheet1" xfId="47"/>
    <cellStyle name="Normal_Sheet2" xfId="48"/>
    <cellStyle name="Note" xfId="20" builtinId="10" customBuiltin="1"/>
    <cellStyle name="Output" xfId="15" builtinId="21" customBuiltin="1"/>
    <cellStyle name="Title" xfId="6" builtinId="15" customBuiltin="1"/>
    <cellStyle name="Total" xfId="22" builtinId="25" customBuiltin="1"/>
    <cellStyle name="Warning Text" xfId="19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266648316877336"/>
          <c:y val="2.2274337426699781E-2"/>
          <c:w val="0.75408407791132348"/>
          <c:h val="0.8024634072540402"/>
        </c:manualLayout>
      </c:layout>
      <c:bar3DChart>
        <c:barDir val="col"/>
        <c:grouping val="stacked"/>
        <c:varyColors val="0"/>
        <c:ser>
          <c:idx val="1"/>
          <c:order val="0"/>
          <c:tx>
            <c:strRef>
              <c:f>'State Graph Data'!$C$2</c:f>
              <c:strCache>
                <c:ptCount val="1"/>
                <c:pt idx="0">
                  <c:v>Medicare Payments</c:v>
                </c:pt>
              </c:strCache>
            </c:strRef>
          </c:tx>
          <c:invertIfNegative val="0"/>
          <c:cat>
            <c:strRef>
              <c:f>'State Graph Data'!$A$3:$A$62</c:f>
              <c:strCache>
                <c:ptCount val="59"/>
                <c:pt idx="0">
                  <c:v>Alabama</c:v>
                </c:pt>
                <c:pt idx="1">
                  <c:v>Alaska</c:v>
                </c:pt>
                <c:pt idx="2">
                  <c:v>American Samoa</c:v>
                </c:pt>
                <c:pt idx="3">
                  <c:v>Arizona</c:v>
                </c:pt>
                <c:pt idx="4">
                  <c:v>Arkansas</c:v>
                </c:pt>
                <c:pt idx="5">
                  <c:v>California</c:v>
                </c:pt>
                <c:pt idx="6">
                  <c:v>Colorado</c:v>
                </c:pt>
                <c:pt idx="7">
                  <c:v>Connecticut</c:v>
                </c:pt>
                <c:pt idx="8">
                  <c:v>Delaware</c:v>
                </c:pt>
                <c:pt idx="9">
                  <c:v>District of Columbia</c:v>
                </c:pt>
                <c:pt idx="10">
                  <c:v>Federated States Of Micronesia</c:v>
                </c:pt>
                <c:pt idx="11">
                  <c:v>Florida</c:v>
                </c:pt>
                <c:pt idx="12">
                  <c:v>Georgia</c:v>
                </c:pt>
                <c:pt idx="13">
                  <c:v>Guam</c:v>
                </c:pt>
                <c:pt idx="14">
                  <c:v>Hawaii</c:v>
                </c:pt>
                <c:pt idx="15">
                  <c:v>Idaho</c:v>
                </c:pt>
                <c:pt idx="16">
                  <c:v>Illinois</c:v>
                </c:pt>
                <c:pt idx="17">
                  <c:v>Indiana</c:v>
                </c:pt>
                <c:pt idx="18">
                  <c:v>Iowa</c:v>
                </c:pt>
                <c:pt idx="19">
                  <c:v>Kansas</c:v>
                </c:pt>
                <c:pt idx="20">
                  <c:v>Kentucky</c:v>
                </c:pt>
                <c:pt idx="21">
                  <c:v>Louisiana</c:v>
                </c:pt>
                <c:pt idx="22">
                  <c:v>Maine</c:v>
                </c:pt>
                <c:pt idx="23">
                  <c:v>Marshall Islands</c:v>
                </c:pt>
                <c:pt idx="24">
                  <c:v>Maryland</c:v>
                </c:pt>
                <c:pt idx="25">
                  <c:v>Massachusetts</c:v>
                </c:pt>
                <c:pt idx="26">
                  <c:v>Michigan</c:v>
                </c:pt>
                <c:pt idx="27">
                  <c:v>Minnesota</c:v>
                </c:pt>
                <c:pt idx="28">
                  <c:v>Mississippi</c:v>
                </c:pt>
                <c:pt idx="29">
                  <c:v>Missouri</c:v>
                </c:pt>
                <c:pt idx="30">
                  <c:v>Montana</c:v>
                </c:pt>
                <c:pt idx="31">
                  <c:v>Nebraska</c:v>
                </c:pt>
                <c:pt idx="32">
                  <c:v>Nevada</c:v>
                </c:pt>
                <c:pt idx="33">
                  <c:v>New Hampshire</c:v>
                </c:pt>
                <c:pt idx="34">
                  <c:v>New Jersey</c:v>
                </c:pt>
                <c:pt idx="35">
                  <c:v>New Mexico</c:v>
                </c:pt>
                <c:pt idx="36">
                  <c:v>New York</c:v>
                </c:pt>
                <c:pt idx="37">
                  <c:v>North Carolina</c:v>
                </c:pt>
                <c:pt idx="38">
                  <c:v>North Dakota</c:v>
                </c:pt>
                <c:pt idx="39">
                  <c:v>Northern Mariana Islands</c:v>
                </c:pt>
                <c:pt idx="40">
                  <c:v>Ohio</c:v>
                </c:pt>
                <c:pt idx="41">
                  <c:v>Oklahoma</c:v>
                </c:pt>
                <c:pt idx="42">
                  <c:v>Oregon</c:v>
                </c:pt>
                <c:pt idx="43">
                  <c:v>Palau</c:v>
                </c:pt>
                <c:pt idx="44">
                  <c:v>Pennsylvania</c:v>
                </c:pt>
                <c:pt idx="45">
                  <c:v>Puerto Rico</c:v>
                </c:pt>
                <c:pt idx="46">
                  <c:v>Rhode Island</c:v>
                </c:pt>
                <c:pt idx="47">
                  <c:v>South Carolina</c:v>
                </c:pt>
                <c:pt idx="48">
                  <c:v>South Dakota</c:v>
                </c:pt>
                <c:pt idx="49">
                  <c:v>Tennessee</c:v>
                </c:pt>
                <c:pt idx="50">
                  <c:v>Texas</c:v>
                </c:pt>
                <c:pt idx="51">
                  <c:v>Utah</c:v>
                </c:pt>
                <c:pt idx="52">
                  <c:v>Vermont</c:v>
                </c:pt>
                <c:pt idx="53">
                  <c:v>Virgin Islands</c:v>
                </c:pt>
                <c:pt idx="54">
                  <c:v>Virginia</c:v>
                </c:pt>
                <c:pt idx="55">
                  <c:v>Washington</c:v>
                </c:pt>
                <c:pt idx="56">
                  <c:v>West Virginia</c:v>
                </c:pt>
                <c:pt idx="57">
                  <c:v>Wisconsin</c:v>
                </c:pt>
                <c:pt idx="58">
                  <c:v>Wyoming</c:v>
                </c:pt>
              </c:strCache>
            </c:strRef>
          </c:cat>
          <c:val>
            <c:numRef>
              <c:f>'State Graph Data'!$C$3:$C$62</c:f>
              <c:numCache>
                <c:formatCode>_("$"* #,##0.00_);_("$"* \(#,##0.00\);_("$"* "-"??_);_(@_)</c:formatCode>
                <c:ptCount val="60"/>
                <c:pt idx="0">
                  <c:v>479127703.52000004</c:v>
                </c:pt>
                <c:pt idx="1">
                  <c:v>28893103.199999988</c:v>
                </c:pt>
                <c:pt idx="2">
                  <c:v>0</c:v>
                </c:pt>
                <c:pt idx="3">
                  <c:v>413133904.00000036</c:v>
                </c:pt>
                <c:pt idx="4">
                  <c:v>288578040.88999993</c:v>
                </c:pt>
                <c:pt idx="5">
                  <c:v>1845443475.1299953</c:v>
                </c:pt>
                <c:pt idx="6">
                  <c:v>344924648.49000013</c:v>
                </c:pt>
                <c:pt idx="7">
                  <c:v>279405858.0799998</c:v>
                </c:pt>
                <c:pt idx="8">
                  <c:v>62617589.970000021</c:v>
                </c:pt>
                <c:pt idx="9">
                  <c:v>52907421.079999983</c:v>
                </c:pt>
                <c:pt idx="10">
                  <c:v>382580</c:v>
                </c:pt>
                <c:pt idx="11">
                  <c:v>1571638007.5899971</c:v>
                </c:pt>
                <c:pt idx="12">
                  <c:v>680633705.78000116</c:v>
                </c:pt>
                <c:pt idx="13">
                  <c:v>1317556.31</c:v>
                </c:pt>
                <c:pt idx="14">
                  <c:v>75843308.149999991</c:v>
                </c:pt>
                <c:pt idx="15">
                  <c:v>95316203.849999979</c:v>
                </c:pt>
                <c:pt idx="16">
                  <c:v>1117727045.8599992</c:v>
                </c:pt>
                <c:pt idx="17">
                  <c:v>600787755.73000026</c:v>
                </c:pt>
                <c:pt idx="18">
                  <c:v>361402250.16999912</c:v>
                </c:pt>
                <c:pt idx="19">
                  <c:v>343820010.51999921</c:v>
                </c:pt>
                <c:pt idx="20">
                  <c:v>396991047.46999985</c:v>
                </c:pt>
                <c:pt idx="21">
                  <c:v>429507804.55000001</c:v>
                </c:pt>
                <c:pt idx="22">
                  <c:v>121696707.08000006</c:v>
                </c:pt>
                <c:pt idx="23">
                  <c:v>43720</c:v>
                </c:pt>
                <c:pt idx="24">
                  <c:v>443233465.68000048</c:v>
                </c:pt>
                <c:pt idx="25">
                  <c:v>653742982.4400028</c:v>
                </c:pt>
                <c:pt idx="26">
                  <c:v>901211535.53000033</c:v>
                </c:pt>
                <c:pt idx="27">
                  <c:v>560324481.17999971</c:v>
                </c:pt>
                <c:pt idx="28">
                  <c:v>309079526.64999998</c:v>
                </c:pt>
                <c:pt idx="29">
                  <c:v>622076894.36000061</c:v>
                </c:pt>
                <c:pt idx="30">
                  <c:v>104838921.88000005</c:v>
                </c:pt>
                <c:pt idx="31">
                  <c:v>224004092.22999993</c:v>
                </c:pt>
                <c:pt idx="32">
                  <c:v>137925488.18999997</c:v>
                </c:pt>
                <c:pt idx="33">
                  <c:v>143491632.41999984</c:v>
                </c:pt>
                <c:pt idx="34">
                  <c:v>676259196.1400001</c:v>
                </c:pt>
                <c:pt idx="35">
                  <c:v>126286974.39</c:v>
                </c:pt>
                <c:pt idx="36">
                  <c:v>1295006291.6100037</c:v>
                </c:pt>
                <c:pt idx="37">
                  <c:v>759138067.82999909</c:v>
                </c:pt>
                <c:pt idx="38">
                  <c:v>90276076.149999991</c:v>
                </c:pt>
                <c:pt idx="39">
                  <c:v>0</c:v>
                </c:pt>
                <c:pt idx="40">
                  <c:v>1087403647.1099963</c:v>
                </c:pt>
                <c:pt idx="41">
                  <c:v>380777080.19000006</c:v>
                </c:pt>
                <c:pt idx="42">
                  <c:v>309873815.69000041</c:v>
                </c:pt>
                <c:pt idx="43">
                  <c:v>150641.19</c:v>
                </c:pt>
                <c:pt idx="44">
                  <c:v>1259262387.5900004</c:v>
                </c:pt>
                <c:pt idx="45">
                  <c:v>23215492.950000007</c:v>
                </c:pt>
                <c:pt idx="46">
                  <c:v>73847221.260000035</c:v>
                </c:pt>
                <c:pt idx="47">
                  <c:v>387698170.95999992</c:v>
                </c:pt>
                <c:pt idx="48">
                  <c:v>112015714.77999985</c:v>
                </c:pt>
                <c:pt idx="49">
                  <c:v>600631853.67999983</c:v>
                </c:pt>
                <c:pt idx="50">
                  <c:v>1695573812.1299992</c:v>
                </c:pt>
                <c:pt idx="51">
                  <c:v>170209813.94000003</c:v>
                </c:pt>
                <c:pt idx="52">
                  <c:v>60413024.429999955</c:v>
                </c:pt>
                <c:pt idx="53">
                  <c:v>1061266.2899999998</c:v>
                </c:pt>
                <c:pt idx="54">
                  <c:v>656336469.57999921</c:v>
                </c:pt>
                <c:pt idx="55">
                  <c:v>468388904.96000022</c:v>
                </c:pt>
                <c:pt idx="56">
                  <c:v>197415671.96000007</c:v>
                </c:pt>
                <c:pt idx="57">
                  <c:v>617259114.43000126</c:v>
                </c:pt>
                <c:pt idx="58">
                  <c:v>51150991.38000001</c:v>
                </c:pt>
              </c:numCache>
            </c:numRef>
          </c:val>
        </c:ser>
        <c:ser>
          <c:idx val="3"/>
          <c:order val="1"/>
          <c:tx>
            <c:strRef>
              <c:f>'State Graph Data'!$E$2</c:f>
              <c:strCache>
                <c:ptCount val="1"/>
                <c:pt idx="0">
                  <c:v>Medicaid Payments</c:v>
                </c:pt>
              </c:strCache>
            </c:strRef>
          </c:tx>
          <c:invertIfNegative val="0"/>
          <c:cat>
            <c:strRef>
              <c:f>'State Graph Data'!$A$3:$A$62</c:f>
              <c:strCache>
                <c:ptCount val="59"/>
                <c:pt idx="0">
                  <c:v>Alabama</c:v>
                </c:pt>
                <c:pt idx="1">
                  <c:v>Alaska</c:v>
                </c:pt>
                <c:pt idx="2">
                  <c:v>American Samoa</c:v>
                </c:pt>
                <c:pt idx="3">
                  <c:v>Arizona</c:v>
                </c:pt>
                <c:pt idx="4">
                  <c:v>Arkansas</c:v>
                </c:pt>
                <c:pt idx="5">
                  <c:v>California</c:v>
                </c:pt>
                <c:pt idx="6">
                  <c:v>Colorado</c:v>
                </c:pt>
                <c:pt idx="7">
                  <c:v>Connecticut</c:v>
                </c:pt>
                <c:pt idx="8">
                  <c:v>Delaware</c:v>
                </c:pt>
                <c:pt idx="9">
                  <c:v>District of Columbia</c:v>
                </c:pt>
                <c:pt idx="10">
                  <c:v>Federated States Of Micronesia</c:v>
                </c:pt>
                <c:pt idx="11">
                  <c:v>Florida</c:v>
                </c:pt>
                <c:pt idx="12">
                  <c:v>Georgia</c:v>
                </c:pt>
                <c:pt idx="13">
                  <c:v>Guam</c:v>
                </c:pt>
                <c:pt idx="14">
                  <c:v>Hawaii</c:v>
                </c:pt>
                <c:pt idx="15">
                  <c:v>Idaho</c:v>
                </c:pt>
                <c:pt idx="16">
                  <c:v>Illinois</c:v>
                </c:pt>
                <c:pt idx="17">
                  <c:v>Indiana</c:v>
                </c:pt>
                <c:pt idx="18">
                  <c:v>Iowa</c:v>
                </c:pt>
                <c:pt idx="19">
                  <c:v>Kansas</c:v>
                </c:pt>
                <c:pt idx="20">
                  <c:v>Kentucky</c:v>
                </c:pt>
                <c:pt idx="21">
                  <c:v>Louisiana</c:v>
                </c:pt>
                <c:pt idx="22">
                  <c:v>Maine</c:v>
                </c:pt>
                <c:pt idx="23">
                  <c:v>Marshall Islands</c:v>
                </c:pt>
                <c:pt idx="24">
                  <c:v>Maryland</c:v>
                </c:pt>
                <c:pt idx="25">
                  <c:v>Massachusetts</c:v>
                </c:pt>
                <c:pt idx="26">
                  <c:v>Michigan</c:v>
                </c:pt>
                <c:pt idx="27">
                  <c:v>Minnesota</c:v>
                </c:pt>
                <c:pt idx="28">
                  <c:v>Mississippi</c:v>
                </c:pt>
                <c:pt idx="29">
                  <c:v>Missouri</c:v>
                </c:pt>
                <c:pt idx="30">
                  <c:v>Montana</c:v>
                </c:pt>
                <c:pt idx="31">
                  <c:v>Nebraska</c:v>
                </c:pt>
                <c:pt idx="32">
                  <c:v>Nevada</c:v>
                </c:pt>
                <c:pt idx="33">
                  <c:v>New Hampshire</c:v>
                </c:pt>
                <c:pt idx="34">
                  <c:v>New Jersey</c:v>
                </c:pt>
                <c:pt idx="35">
                  <c:v>New Mexico</c:v>
                </c:pt>
                <c:pt idx="36">
                  <c:v>New York</c:v>
                </c:pt>
                <c:pt idx="37">
                  <c:v>North Carolina</c:v>
                </c:pt>
                <c:pt idx="38">
                  <c:v>North Dakota</c:v>
                </c:pt>
                <c:pt idx="39">
                  <c:v>Northern Mariana Islands</c:v>
                </c:pt>
                <c:pt idx="40">
                  <c:v>Ohio</c:v>
                </c:pt>
                <c:pt idx="41">
                  <c:v>Oklahoma</c:v>
                </c:pt>
                <c:pt idx="42">
                  <c:v>Oregon</c:v>
                </c:pt>
                <c:pt idx="43">
                  <c:v>Palau</c:v>
                </c:pt>
                <c:pt idx="44">
                  <c:v>Pennsylvania</c:v>
                </c:pt>
                <c:pt idx="45">
                  <c:v>Puerto Rico</c:v>
                </c:pt>
                <c:pt idx="46">
                  <c:v>Rhode Island</c:v>
                </c:pt>
                <c:pt idx="47">
                  <c:v>South Carolina</c:v>
                </c:pt>
                <c:pt idx="48">
                  <c:v>South Dakota</c:v>
                </c:pt>
                <c:pt idx="49">
                  <c:v>Tennessee</c:v>
                </c:pt>
                <c:pt idx="50">
                  <c:v>Texas</c:v>
                </c:pt>
                <c:pt idx="51">
                  <c:v>Utah</c:v>
                </c:pt>
                <c:pt idx="52">
                  <c:v>Vermont</c:v>
                </c:pt>
                <c:pt idx="53">
                  <c:v>Virgin Islands</c:v>
                </c:pt>
                <c:pt idx="54">
                  <c:v>Virginia</c:v>
                </c:pt>
                <c:pt idx="55">
                  <c:v>Washington</c:v>
                </c:pt>
                <c:pt idx="56">
                  <c:v>West Virginia</c:v>
                </c:pt>
                <c:pt idx="57">
                  <c:v>Wisconsin</c:v>
                </c:pt>
                <c:pt idx="58">
                  <c:v>Wyoming</c:v>
                </c:pt>
              </c:strCache>
            </c:strRef>
          </c:cat>
          <c:val>
            <c:numRef>
              <c:f>'State Graph Data'!$E$3:$E$62</c:f>
              <c:numCache>
                <c:formatCode>_("$"* #,##0.00_);_("$"* \(#,##0.00\);_("$"* "-"??_);_(@_)</c:formatCode>
                <c:ptCount val="60"/>
                <c:pt idx="0">
                  <c:v>180542102.91</c:v>
                </c:pt>
                <c:pt idx="1">
                  <c:v>52423668</c:v>
                </c:pt>
                <c:pt idx="2">
                  <c:v>5545515.9100000001</c:v>
                </c:pt>
                <c:pt idx="3">
                  <c:v>270454786.70999986</c:v>
                </c:pt>
                <c:pt idx="4">
                  <c:v>117232878.68000004</c:v>
                </c:pt>
                <c:pt idx="5">
                  <c:v>1345172967.3100066</c:v>
                </c:pt>
                <c:pt idx="6">
                  <c:v>171783194</c:v>
                </c:pt>
                <c:pt idx="7">
                  <c:v>114114169.78</c:v>
                </c:pt>
                <c:pt idx="8">
                  <c:v>40469902.299999997</c:v>
                </c:pt>
                <c:pt idx="9">
                  <c:v>27905828</c:v>
                </c:pt>
                <c:pt idx="10">
                  <c:v>0</c:v>
                </c:pt>
                <c:pt idx="11">
                  <c:v>547790797.01999998</c:v>
                </c:pt>
                <c:pt idx="12">
                  <c:v>306722053.11000001</c:v>
                </c:pt>
                <c:pt idx="13">
                  <c:v>1629685.82</c:v>
                </c:pt>
                <c:pt idx="14">
                  <c:v>53763036</c:v>
                </c:pt>
                <c:pt idx="15">
                  <c:v>51243715</c:v>
                </c:pt>
                <c:pt idx="16">
                  <c:v>566982544.58000016</c:v>
                </c:pt>
                <c:pt idx="17">
                  <c:v>239681372.63</c:v>
                </c:pt>
                <c:pt idx="18">
                  <c:v>137822990</c:v>
                </c:pt>
                <c:pt idx="19">
                  <c:v>95474092.550000042</c:v>
                </c:pt>
                <c:pt idx="20">
                  <c:v>251934609.84999907</c:v>
                </c:pt>
                <c:pt idx="21">
                  <c:v>304363414.38</c:v>
                </c:pt>
                <c:pt idx="22">
                  <c:v>146084139.62</c:v>
                </c:pt>
                <c:pt idx="23">
                  <c:v>0</c:v>
                </c:pt>
                <c:pt idx="24">
                  <c:v>191603038.5</c:v>
                </c:pt>
                <c:pt idx="25">
                  <c:v>333127610.31999999</c:v>
                </c:pt>
                <c:pt idx="26">
                  <c:v>374130351</c:v>
                </c:pt>
                <c:pt idx="27">
                  <c:v>223712915.01000005</c:v>
                </c:pt>
                <c:pt idx="28">
                  <c:v>205941496</c:v>
                </c:pt>
                <c:pt idx="29">
                  <c:v>270918610</c:v>
                </c:pt>
                <c:pt idx="30">
                  <c:v>44093570</c:v>
                </c:pt>
                <c:pt idx="31">
                  <c:v>77788683.669999987</c:v>
                </c:pt>
                <c:pt idx="32">
                  <c:v>53432027.75</c:v>
                </c:pt>
                <c:pt idx="33">
                  <c:v>15309902.469999999</c:v>
                </c:pt>
                <c:pt idx="34">
                  <c:v>204207581.85999998</c:v>
                </c:pt>
                <c:pt idx="35">
                  <c:v>120773731</c:v>
                </c:pt>
                <c:pt idx="36">
                  <c:v>818590828.76999974</c:v>
                </c:pt>
                <c:pt idx="37">
                  <c:v>327012979.06999993</c:v>
                </c:pt>
                <c:pt idx="38">
                  <c:v>22443632.270000003</c:v>
                </c:pt>
                <c:pt idx="39">
                  <c:v>1764297.7</c:v>
                </c:pt>
                <c:pt idx="40">
                  <c:v>488820095.34000003</c:v>
                </c:pt>
                <c:pt idx="41">
                  <c:v>210159162.85999992</c:v>
                </c:pt>
                <c:pt idx="42">
                  <c:v>164067810.75999993</c:v>
                </c:pt>
                <c:pt idx="43">
                  <c:v>0</c:v>
                </c:pt>
                <c:pt idx="44">
                  <c:v>416871773.91000015</c:v>
                </c:pt>
                <c:pt idx="45">
                  <c:v>163689658</c:v>
                </c:pt>
                <c:pt idx="46">
                  <c:v>38491157.799999997</c:v>
                </c:pt>
                <c:pt idx="47">
                  <c:v>160173178.96000004</c:v>
                </c:pt>
                <c:pt idx="48">
                  <c:v>48345968.479999997</c:v>
                </c:pt>
                <c:pt idx="49">
                  <c:v>278524806.99000001</c:v>
                </c:pt>
                <c:pt idx="50">
                  <c:v>831453319.74999928</c:v>
                </c:pt>
                <c:pt idx="51">
                  <c:v>84675341</c:v>
                </c:pt>
                <c:pt idx="52">
                  <c:v>53318578.349999994</c:v>
                </c:pt>
                <c:pt idx="53">
                  <c:v>1785420.12</c:v>
                </c:pt>
                <c:pt idx="54">
                  <c:v>181567661.80999994</c:v>
                </c:pt>
                <c:pt idx="55">
                  <c:v>354275228</c:v>
                </c:pt>
                <c:pt idx="56">
                  <c:v>99260397.659999967</c:v>
                </c:pt>
                <c:pt idx="57">
                  <c:v>258176448.69</c:v>
                </c:pt>
                <c:pt idx="58">
                  <c:v>21854159.840000004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5750128"/>
        <c:axId val="275746992"/>
        <c:axId val="0"/>
      </c:bar3DChart>
      <c:catAx>
        <c:axId val="275750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275746992"/>
        <c:crosses val="autoZero"/>
        <c:auto val="1"/>
        <c:lblAlgn val="ctr"/>
        <c:lblOffset val="100"/>
        <c:noMultiLvlLbl val="0"/>
      </c:catAx>
      <c:valAx>
        <c:axId val="275746992"/>
        <c:scaling>
          <c:orientation val="minMax"/>
        </c:scaling>
        <c:delete val="0"/>
        <c:axPos val="l"/>
        <c:majorGridlines/>
        <c:minorGridlines/>
        <c:numFmt formatCode="#,##0" sourceLinked="0"/>
        <c:majorTickMark val="out"/>
        <c:minorTickMark val="none"/>
        <c:tickLblPos val="nextTo"/>
        <c:crossAx val="275750128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sz="1800" baseline="0"/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800" baseline="0"/>
            </a:pPr>
            <a:endParaRPr lang="en-US"/>
          </a:p>
        </c:txPr>
      </c:legendEntry>
      <c:layout>
        <c:manualLayout>
          <c:xMode val="edge"/>
          <c:yMode val="edge"/>
          <c:x val="0.38045795957400258"/>
          <c:y val="3.8589267918733273E-2"/>
          <c:w val="0.16528359540596552"/>
          <c:h val="6.594199807405618E-2"/>
        </c:manualLayout>
      </c:layout>
      <c:overlay val="0"/>
      <c:txPr>
        <a:bodyPr/>
        <a:lstStyle/>
        <a:p>
          <a:pPr>
            <a:defRPr sz="2000" baseline="0"/>
          </a:pPr>
          <a:endParaRPr lang="en-US"/>
        </a:p>
      </c:txPr>
    </c:legend>
    <c:plotVisOnly val="1"/>
    <c:dispBlanksAs val="gap"/>
    <c:showDLblsOverMax val="0"/>
  </c:chart>
  <c:printSettings>
    <c:headerFooter>
      <c:oddHeader>&amp;L
&amp;G
&amp;C&amp;"-,Bold"&amp;14&amp;U
Combined Medicare and Medicaid Payments by State Graph
&amp;"-,Regular"&amp;12&amp;UMedicare and Medicaid Provider Payments
January 2011 to November 2016&amp;R
&amp;G
</c:oddHeader>
    </c:headerFooter>
    <c:pageMargins b="0.75000000000001465" l="0.70000000000000095" r="0.70000000000000095" t="0.75000000000001465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123824</xdr:colOff>
      <xdr:row>0</xdr:row>
      <xdr:rowOff>0</xdr:rowOff>
    </xdr:from>
    <xdr:to>
      <xdr:col>12</xdr:col>
      <xdr:colOff>749300</xdr:colOff>
      <xdr:row>43</xdr:row>
      <xdr:rowOff>176893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showWhiteSpace="0" zoomScaleNormal="100" workbookViewId="0">
      <selection sqref="A1:A3"/>
    </sheetView>
  </sheetViews>
  <sheetFormatPr defaultColWidth="9.109375" defaultRowHeight="13.2" x14ac:dyDescent="0.25"/>
  <cols>
    <col min="1" max="1" width="36" style="204" bestFit="1" customWidth="1"/>
    <col min="2" max="3" width="16.5546875" style="204" customWidth="1"/>
    <col min="4" max="5" width="15.44140625" style="204" customWidth="1"/>
    <col min="6" max="6" width="15.5546875" style="204" customWidth="1"/>
    <col min="7" max="7" width="13.88671875" style="204" customWidth="1"/>
    <col min="8" max="8" width="9.109375" style="204"/>
    <col min="9" max="10" width="0" style="204" hidden="1" customWidth="1"/>
    <col min="11" max="16384" width="9.109375" style="204"/>
  </cols>
  <sheetData>
    <row r="1" spans="1:10" ht="21" x14ac:dyDescent="0.25">
      <c r="A1" s="234" t="s">
        <v>0</v>
      </c>
      <c r="B1" s="236" t="s">
        <v>115</v>
      </c>
      <c r="C1" s="237"/>
      <c r="D1" s="236" t="s">
        <v>1</v>
      </c>
      <c r="E1" s="237"/>
      <c r="F1" s="229" t="s">
        <v>114</v>
      </c>
      <c r="G1" s="228" t="s">
        <v>2</v>
      </c>
    </row>
    <row r="2" spans="1:10" ht="6.75" customHeight="1" x14ac:dyDescent="0.25">
      <c r="A2" s="234"/>
      <c r="B2" s="230" t="s">
        <v>3</v>
      </c>
      <c r="C2" s="230" t="s">
        <v>4</v>
      </c>
      <c r="D2" s="230" t="s">
        <v>3</v>
      </c>
      <c r="E2" s="230" t="s">
        <v>4</v>
      </c>
      <c r="F2" s="230" t="s">
        <v>4</v>
      </c>
      <c r="G2" s="232" t="s">
        <v>113</v>
      </c>
    </row>
    <row r="3" spans="1:10" ht="28.5" customHeight="1" x14ac:dyDescent="0.25">
      <c r="A3" s="235"/>
      <c r="B3" s="231"/>
      <c r="C3" s="231"/>
      <c r="D3" s="231"/>
      <c r="E3" s="231"/>
      <c r="F3" s="231"/>
      <c r="G3" s="233"/>
      <c r="I3" s="227" t="s">
        <v>112</v>
      </c>
      <c r="J3" s="226" t="s">
        <v>111</v>
      </c>
    </row>
    <row r="4" spans="1:10" ht="15.6" x14ac:dyDescent="0.3">
      <c r="A4" s="224" t="s">
        <v>5</v>
      </c>
      <c r="B4" s="220">
        <v>5427</v>
      </c>
      <c r="C4" s="219">
        <v>3</v>
      </c>
      <c r="D4" s="222">
        <v>2704</v>
      </c>
      <c r="E4" s="221">
        <v>2</v>
      </c>
      <c r="F4" s="220">
        <v>93</v>
      </c>
      <c r="G4" s="219">
        <f t="shared" ref="G4:G35" si="0">SUM(B4:F4)</f>
        <v>8229</v>
      </c>
      <c r="I4" s="204">
        <v>1993</v>
      </c>
      <c r="J4" s="204">
        <v>1143</v>
      </c>
    </row>
    <row r="5" spans="1:10" ht="15.6" x14ac:dyDescent="0.3">
      <c r="A5" s="224" t="s">
        <v>6</v>
      </c>
      <c r="B5" s="220">
        <v>475</v>
      </c>
      <c r="C5" s="219">
        <v>1</v>
      </c>
      <c r="D5" s="222">
        <v>1009</v>
      </c>
      <c r="E5" s="221">
        <v>2</v>
      </c>
      <c r="F5" s="220">
        <v>15</v>
      </c>
      <c r="G5" s="219">
        <f t="shared" si="0"/>
        <v>1502</v>
      </c>
      <c r="I5" s="204">
        <v>121</v>
      </c>
      <c r="J5" s="204">
        <v>154</v>
      </c>
    </row>
    <row r="6" spans="1:10" ht="15.6" x14ac:dyDescent="0.3">
      <c r="A6" s="224" t="s">
        <v>110</v>
      </c>
      <c r="B6" s="220"/>
      <c r="C6" s="219"/>
      <c r="D6" s="222">
        <v>14</v>
      </c>
      <c r="E6" s="221">
        <v>1</v>
      </c>
      <c r="F6" s="220"/>
      <c r="G6" s="219">
        <f t="shared" si="0"/>
        <v>15</v>
      </c>
    </row>
    <row r="7" spans="1:10" ht="15.6" x14ac:dyDescent="0.3">
      <c r="A7" s="224" t="s">
        <v>7</v>
      </c>
      <c r="B7" s="220">
        <v>7089</v>
      </c>
      <c r="C7" s="219">
        <v>1</v>
      </c>
      <c r="D7" s="222">
        <v>5726</v>
      </c>
      <c r="E7" s="221">
        <v>4</v>
      </c>
      <c r="F7" s="220">
        <v>75</v>
      </c>
      <c r="G7" s="219">
        <f t="shared" si="0"/>
        <v>12895</v>
      </c>
      <c r="I7" s="204">
        <v>1933</v>
      </c>
      <c r="J7" s="204">
        <v>1524</v>
      </c>
    </row>
    <row r="8" spans="1:10" ht="15.6" x14ac:dyDescent="0.3">
      <c r="A8" s="224" t="s">
        <v>8</v>
      </c>
      <c r="B8" s="220">
        <v>2945</v>
      </c>
      <c r="C8" s="223">
        <v>2</v>
      </c>
      <c r="D8" s="222">
        <v>2122</v>
      </c>
      <c r="E8" s="221">
        <v>1</v>
      </c>
      <c r="F8" s="220">
        <v>72</v>
      </c>
      <c r="G8" s="219">
        <f t="shared" si="0"/>
        <v>5142</v>
      </c>
      <c r="I8" s="204">
        <v>745</v>
      </c>
      <c r="J8" s="204">
        <v>449</v>
      </c>
    </row>
    <row r="9" spans="1:10" ht="15.6" x14ac:dyDescent="0.3">
      <c r="A9" s="224" t="s">
        <v>9</v>
      </c>
      <c r="B9" s="220">
        <v>33159</v>
      </c>
      <c r="C9" s="223">
        <v>14</v>
      </c>
      <c r="D9" s="222">
        <v>28508</v>
      </c>
      <c r="E9" s="221">
        <v>19</v>
      </c>
      <c r="F9" s="220">
        <v>322</v>
      </c>
      <c r="G9" s="219">
        <f t="shared" si="0"/>
        <v>62022</v>
      </c>
      <c r="I9" s="204">
        <v>8051</v>
      </c>
      <c r="J9" s="204">
        <v>2053</v>
      </c>
    </row>
    <row r="10" spans="1:10" ht="15.6" x14ac:dyDescent="0.3">
      <c r="A10" s="224" t="s">
        <v>10</v>
      </c>
      <c r="B10" s="220">
        <v>6578</v>
      </c>
      <c r="C10" s="223">
        <v>3</v>
      </c>
      <c r="D10" s="222">
        <v>4218</v>
      </c>
      <c r="E10" s="221">
        <v>1</v>
      </c>
      <c r="F10" s="220">
        <v>73</v>
      </c>
      <c r="G10" s="219">
        <f t="shared" si="0"/>
        <v>10873</v>
      </c>
      <c r="I10" s="204">
        <v>1683</v>
      </c>
      <c r="J10" s="204">
        <v>1</v>
      </c>
    </row>
    <row r="11" spans="1:10" ht="15.6" x14ac:dyDescent="0.3">
      <c r="A11" s="224" t="s">
        <v>11</v>
      </c>
      <c r="B11" s="220">
        <v>5466</v>
      </c>
      <c r="C11" s="223">
        <v>2</v>
      </c>
      <c r="D11" s="222">
        <v>3142</v>
      </c>
      <c r="E11" s="221">
        <v>1</v>
      </c>
      <c r="F11" s="220">
        <v>27</v>
      </c>
      <c r="G11" s="219">
        <f t="shared" si="0"/>
        <v>8638</v>
      </c>
      <c r="I11" s="204">
        <v>1256</v>
      </c>
      <c r="J11" s="204">
        <v>390</v>
      </c>
    </row>
    <row r="12" spans="1:10" ht="15.6" x14ac:dyDescent="0.3">
      <c r="A12" s="224" t="s">
        <v>12</v>
      </c>
      <c r="B12" s="220">
        <v>1316</v>
      </c>
      <c r="C12" s="219"/>
      <c r="D12" s="222">
        <v>774</v>
      </c>
      <c r="E12" s="221">
        <v>1</v>
      </c>
      <c r="F12" s="220">
        <v>6</v>
      </c>
      <c r="G12" s="219">
        <f t="shared" si="0"/>
        <v>2097</v>
      </c>
      <c r="I12" s="204">
        <v>497</v>
      </c>
      <c r="J12" s="204">
        <v>91</v>
      </c>
    </row>
    <row r="13" spans="1:10" ht="15.6" x14ac:dyDescent="0.3">
      <c r="A13" s="224" t="s">
        <v>13</v>
      </c>
      <c r="B13" s="220">
        <v>1309</v>
      </c>
      <c r="C13" s="219"/>
      <c r="D13" s="222">
        <v>1203</v>
      </c>
      <c r="E13" s="221">
        <v>2</v>
      </c>
      <c r="F13" s="220">
        <v>6</v>
      </c>
      <c r="G13" s="219">
        <f t="shared" si="0"/>
        <v>2520</v>
      </c>
      <c r="I13" s="204">
        <v>456</v>
      </c>
      <c r="J13" s="204" t="e">
        <v>#N/A</v>
      </c>
    </row>
    <row r="14" spans="1:10" ht="15.6" x14ac:dyDescent="0.3">
      <c r="A14" s="224" t="s">
        <v>14</v>
      </c>
      <c r="B14" s="220">
        <v>15</v>
      </c>
      <c r="C14" s="219"/>
      <c r="D14" s="222">
        <v>5</v>
      </c>
      <c r="E14" s="221"/>
      <c r="F14" s="220"/>
      <c r="G14" s="219">
        <f t="shared" si="0"/>
        <v>20</v>
      </c>
    </row>
    <row r="15" spans="1:10" ht="15.6" x14ac:dyDescent="0.3">
      <c r="A15" s="224" t="s">
        <v>15</v>
      </c>
      <c r="B15" s="220">
        <v>25472</v>
      </c>
      <c r="C15" s="219">
        <v>3</v>
      </c>
      <c r="D15" s="222">
        <v>10209</v>
      </c>
      <c r="E15" s="221">
        <v>7</v>
      </c>
      <c r="F15" s="220">
        <v>179</v>
      </c>
      <c r="G15" s="219">
        <f t="shared" si="0"/>
        <v>35870</v>
      </c>
      <c r="I15" s="204">
        <v>6964</v>
      </c>
      <c r="J15" s="204">
        <v>1992</v>
      </c>
    </row>
    <row r="16" spans="1:10" ht="15.6" x14ac:dyDescent="0.3">
      <c r="A16" s="224" t="s">
        <v>16</v>
      </c>
      <c r="B16" s="220">
        <v>9889</v>
      </c>
      <c r="C16" s="219">
        <v>4</v>
      </c>
      <c r="D16" s="222">
        <v>5180</v>
      </c>
      <c r="E16" s="221">
        <v>2</v>
      </c>
      <c r="F16" s="220">
        <v>134</v>
      </c>
      <c r="G16" s="219">
        <f t="shared" si="0"/>
        <v>15209</v>
      </c>
      <c r="I16" s="204">
        <v>2999</v>
      </c>
      <c r="J16" s="204">
        <v>1011</v>
      </c>
    </row>
    <row r="17" spans="1:10" ht="15.6" x14ac:dyDescent="0.3">
      <c r="A17" s="224" t="s">
        <v>17</v>
      </c>
      <c r="B17" s="220">
        <v>64</v>
      </c>
      <c r="C17" s="219"/>
      <c r="D17" s="222">
        <v>19</v>
      </c>
      <c r="E17" s="221">
        <v>2</v>
      </c>
      <c r="F17" s="220"/>
      <c r="G17" s="219">
        <f t="shared" si="0"/>
        <v>85</v>
      </c>
      <c r="I17" s="204">
        <v>3</v>
      </c>
      <c r="J17" s="204" t="e">
        <v>#N/A</v>
      </c>
    </row>
    <row r="18" spans="1:10" ht="15.6" x14ac:dyDescent="0.3">
      <c r="A18" s="224" t="s">
        <v>18</v>
      </c>
      <c r="B18" s="220">
        <v>1304</v>
      </c>
      <c r="C18" s="223">
        <v>1</v>
      </c>
      <c r="D18" s="222">
        <v>806</v>
      </c>
      <c r="E18" s="221">
        <v>2</v>
      </c>
      <c r="F18" s="220">
        <v>22</v>
      </c>
      <c r="G18" s="219">
        <f t="shared" si="0"/>
        <v>2135</v>
      </c>
      <c r="I18" s="204">
        <v>390</v>
      </c>
      <c r="J18" s="204">
        <v>1</v>
      </c>
    </row>
    <row r="19" spans="1:10" ht="15.6" x14ac:dyDescent="0.3">
      <c r="A19" s="224" t="s">
        <v>19</v>
      </c>
      <c r="B19" s="220">
        <v>1667</v>
      </c>
      <c r="C19" s="223">
        <v>3</v>
      </c>
      <c r="D19" s="222">
        <v>1006</v>
      </c>
      <c r="E19" s="221"/>
      <c r="F19" s="220">
        <v>36</v>
      </c>
      <c r="G19" s="219">
        <f t="shared" si="0"/>
        <v>2712</v>
      </c>
      <c r="I19" s="204">
        <v>328</v>
      </c>
      <c r="J19" s="204" t="e">
        <v>#N/A</v>
      </c>
    </row>
    <row r="20" spans="1:10" ht="15.6" x14ac:dyDescent="0.3">
      <c r="A20" s="224" t="s">
        <v>20</v>
      </c>
      <c r="B20" s="220">
        <v>17322</v>
      </c>
      <c r="C20" s="223">
        <v>3</v>
      </c>
      <c r="D20" s="222">
        <v>8866</v>
      </c>
      <c r="E20" s="221">
        <v>3</v>
      </c>
      <c r="F20" s="220">
        <v>177</v>
      </c>
      <c r="G20" s="219">
        <f t="shared" si="0"/>
        <v>26371</v>
      </c>
      <c r="I20" s="204">
        <v>5755</v>
      </c>
      <c r="J20" s="204">
        <v>1423</v>
      </c>
    </row>
    <row r="21" spans="1:10" ht="15.6" x14ac:dyDescent="0.3">
      <c r="A21" s="224" t="s">
        <v>21</v>
      </c>
      <c r="B21" s="220">
        <v>8348</v>
      </c>
      <c r="C21" s="223">
        <v>3</v>
      </c>
      <c r="D21" s="222">
        <v>4084</v>
      </c>
      <c r="E21" s="221">
        <v>1</v>
      </c>
      <c r="F21" s="220">
        <v>121</v>
      </c>
      <c r="G21" s="219">
        <f t="shared" si="0"/>
        <v>12557</v>
      </c>
      <c r="I21" s="204">
        <v>2497</v>
      </c>
      <c r="J21" s="204">
        <v>942</v>
      </c>
    </row>
    <row r="22" spans="1:10" ht="15.6" x14ac:dyDescent="0.3">
      <c r="A22" s="224" t="s">
        <v>22</v>
      </c>
      <c r="B22" s="220">
        <v>4561</v>
      </c>
      <c r="C22" s="223">
        <v>1</v>
      </c>
      <c r="D22" s="222">
        <v>2218</v>
      </c>
      <c r="E22" s="221"/>
      <c r="F22" s="220">
        <v>115</v>
      </c>
      <c r="G22" s="219">
        <f t="shared" si="0"/>
        <v>6895</v>
      </c>
      <c r="I22" s="204">
        <v>1531</v>
      </c>
      <c r="J22" s="204">
        <v>1010</v>
      </c>
    </row>
    <row r="23" spans="1:10" ht="15.6" x14ac:dyDescent="0.3">
      <c r="A23" s="224" t="s">
        <v>23</v>
      </c>
      <c r="B23" s="220">
        <v>3925</v>
      </c>
      <c r="C23" s="223">
        <v>9</v>
      </c>
      <c r="D23" s="222">
        <v>1300</v>
      </c>
      <c r="E23" s="221">
        <v>1</v>
      </c>
      <c r="F23" s="220">
        <v>127</v>
      </c>
      <c r="G23" s="219">
        <f t="shared" si="0"/>
        <v>5362</v>
      </c>
      <c r="I23" s="204">
        <v>1439</v>
      </c>
      <c r="J23" s="204">
        <v>1</v>
      </c>
    </row>
    <row r="24" spans="1:10" ht="15.6" x14ac:dyDescent="0.3">
      <c r="A24" s="224" t="s">
        <v>24</v>
      </c>
      <c r="B24" s="220">
        <v>4999</v>
      </c>
      <c r="C24" s="223"/>
      <c r="D24" s="222">
        <v>4372</v>
      </c>
      <c r="E24" s="221">
        <v>1</v>
      </c>
      <c r="F24" s="220">
        <v>94</v>
      </c>
      <c r="G24" s="219">
        <f t="shared" si="0"/>
        <v>9466</v>
      </c>
      <c r="I24" s="204">
        <v>1347</v>
      </c>
      <c r="J24" s="204">
        <v>839</v>
      </c>
    </row>
    <row r="25" spans="1:10" ht="15.6" x14ac:dyDescent="0.3">
      <c r="A25" s="224" t="s">
        <v>25</v>
      </c>
      <c r="B25" s="220">
        <v>4688</v>
      </c>
      <c r="C25" s="219">
        <v>10</v>
      </c>
      <c r="D25" s="222">
        <v>3982</v>
      </c>
      <c r="E25" s="221">
        <v>3</v>
      </c>
      <c r="F25" s="220">
        <v>111</v>
      </c>
      <c r="G25" s="219">
        <f t="shared" si="0"/>
        <v>8794</v>
      </c>
      <c r="I25" s="204">
        <v>1154</v>
      </c>
      <c r="J25" s="204">
        <v>1017</v>
      </c>
    </row>
    <row r="26" spans="1:10" ht="15.6" x14ac:dyDescent="0.3">
      <c r="A26" s="224" t="s">
        <v>26</v>
      </c>
      <c r="B26" s="220">
        <v>1389</v>
      </c>
      <c r="C26" s="219">
        <v>2</v>
      </c>
      <c r="D26" s="222">
        <v>2904</v>
      </c>
      <c r="E26" s="221"/>
      <c r="F26" s="220">
        <v>34</v>
      </c>
      <c r="G26" s="219">
        <f t="shared" si="0"/>
        <v>4329</v>
      </c>
      <c r="I26" s="204">
        <v>465</v>
      </c>
      <c r="J26" s="204">
        <v>434</v>
      </c>
    </row>
    <row r="27" spans="1:10" ht="15.6" x14ac:dyDescent="0.3">
      <c r="A27" s="224" t="s">
        <v>27</v>
      </c>
      <c r="B27" s="220">
        <v>1</v>
      </c>
      <c r="C27" s="219"/>
      <c r="D27" s="222">
        <v>1</v>
      </c>
      <c r="E27" s="221"/>
      <c r="F27" s="220"/>
      <c r="G27" s="219">
        <f t="shared" si="0"/>
        <v>2</v>
      </c>
      <c r="I27" s="204">
        <v>1</v>
      </c>
      <c r="J27" s="204" t="e">
        <v>#N/A</v>
      </c>
    </row>
    <row r="28" spans="1:10" ht="15.6" x14ac:dyDescent="0.3">
      <c r="A28" s="224" t="s">
        <v>28</v>
      </c>
      <c r="B28" s="220">
        <v>8502</v>
      </c>
      <c r="C28" s="223">
        <v>3</v>
      </c>
      <c r="D28" s="222">
        <v>3552</v>
      </c>
      <c r="E28" s="225">
        <v>2</v>
      </c>
      <c r="F28" s="220">
        <v>46</v>
      </c>
      <c r="G28" s="219">
        <f t="shared" si="0"/>
        <v>12105</v>
      </c>
      <c r="I28" s="204">
        <v>2007</v>
      </c>
      <c r="J28" s="204">
        <v>268</v>
      </c>
    </row>
    <row r="29" spans="1:10" ht="15.6" x14ac:dyDescent="0.3">
      <c r="A29" s="224" t="s">
        <v>29</v>
      </c>
      <c r="B29" s="220">
        <v>13093</v>
      </c>
      <c r="C29" s="223">
        <v>5</v>
      </c>
      <c r="D29" s="222">
        <v>8705</v>
      </c>
      <c r="E29" s="225">
        <v>4</v>
      </c>
      <c r="F29" s="220">
        <v>59</v>
      </c>
      <c r="G29" s="219">
        <f t="shared" si="0"/>
        <v>21866</v>
      </c>
      <c r="I29" s="204">
        <v>4758</v>
      </c>
      <c r="J29" s="204">
        <v>983</v>
      </c>
    </row>
    <row r="30" spans="1:10" ht="15.6" x14ac:dyDescent="0.3">
      <c r="A30" s="224" t="s">
        <v>30</v>
      </c>
      <c r="B30" s="220">
        <v>15145</v>
      </c>
      <c r="C30" s="223">
        <v>9</v>
      </c>
      <c r="D30" s="222">
        <v>7628</v>
      </c>
      <c r="E30" s="225">
        <v>1</v>
      </c>
      <c r="F30" s="220">
        <v>122</v>
      </c>
      <c r="G30" s="219">
        <f t="shared" si="0"/>
        <v>22905</v>
      </c>
      <c r="I30" s="204">
        <v>3380</v>
      </c>
      <c r="J30" s="204">
        <v>1299</v>
      </c>
    </row>
    <row r="31" spans="1:10" ht="15.6" x14ac:dyDescent="0.3">
      <c r="A31" s="224" t="s">
        <v>31</v>
      </c>
      <c r="B31" s="220">
        <v>12584</v>
      </c>
      <c r="C31" s="223">
        <v>4</v>
      </c>
      <c r="D31" s="222">
        <v>3481</v>
      </c>
      <c r="E31" s="225">
        <v>5</v>
      </c>
      <c r="F31" s="220">
        <v>123</v>
      </c>
      <c r="G31" s="219">
        <f t="shared" si="0"/>
        <v>16197</v>
      </c>
      <c r="I31" s="204">
        <v>3110</v>
      </c>
      <c r="J31" s="204">
        <v>3</v>
      </c>
    </row>
    <row r="32" spans="1:10" ht="15.6" x14ac:dyDescent="0.3">
      <c r="A32" s="224" t="s">
        <v>32</v>
      </c>
      <c r="B32" s="220">
        <v>2309</v>
      </c>
      <c r="C32" s="219">
        <v>1</v>
      </c>
      <c r="D32" s="222">
        <v>3754</v>
      </c>
      <c r="E32" s="225">
        <v>1</v>
      </c>
      <c r="F32" s="220">
        <v>98</v>
      </c>
      <c r="G32" s="219">
        <f t="shared" si="0"/>
        <v>6163</v>
      </c>
      <c r="I32" s="204">
        <v>862</v>
      </c>
      <c r="J32" s="204">
        <v>1270</v>
      </c>
    </row>
    <row r="33" spans="1:10" ht="15.6" x14ac:dyDescent="0.3">
      <c r="A33" s="224" t="s">
        <v>33</v>
      </c>
      <c r="B33" s="220">
        <v>8356</v>
      </c>
      <c r="C33" s="219">
        <v>4</v>
      </c>
      <c r="D33" s="222">
        <v>4498</v>
      </c>
      <c r="E33" s="225">
        <v>4</v>
      </c>
      <c r="F33" s="220">
        <v>114</v>
      </c>
      <c r="G33" s="219">
        <f t="shared" si="0"/>
        <v>12976</v>
      </c>
      <c r="I33" s="204">
        <v>2410</v>
      </c>
      <c r="J33" s="204">
        <v>1079</v>
      </c>
    </row>
    <row r="34" spans="1:10" ht="15.6" x14ac:dyDescent="0.3">
      <c r="A34" s="224" t="s">
        <v>34</v>
      </c>
      <c r="B34" s="220">
        <v>1429</v>
      </c>
      <c r="C34" s="219">
        <v>6</v>
      </c>
      <c r="D34" s="222">
        <v>701</v>
      </c>
      <c r="E34" s="225"/>
      <c r="F34" s="220">
        <v>51</v>
      </c>
      <c r="G34" s="219">
        <f t="shared" si="0"/>
        <v>2187</v>
      </c>
      <c r="I34" s="204">
        <v>313</v>
      </c>
      <c r="J34" s="204">
        <v>29</v>
      </c>
    </row>
    <row r="35" spans="1:10" ht="15.6" x14ac:dyDescent="0.3">
      <c r="A35" s="224" t="s">
        <v>35</v>
      </c>
      <c r="B35" s="220">
        <v>2866</v>
      </c>
      <c r="C35" s="219">
        <v>7</v>
      </c>
      <c r="D35" s="222">
        <v>897</v>
      </c>
      <c r="E35" s="225">
        <v>2</v>
      </c>
      <c r="F35" s="220">
        <v>82</v>
      </c>
      <c r="G35" s="219">
        <f t="shared" si="0"/>
        <v>3854</v>
      </c>
      <c r="I35" s="204">
        <v>666</v>
      </c>
      <c r="J35" s="204" t="e">
        <v>#N/A</v>
      </c>
    </row>
    <row r="36" spans="1:10" ht="15.6" x14ac:dyDescent="0.3">
      <c r="A36" s="224" t="s">
        <v>36</v>
      </c>
      <c r="B36" s="220">
        <v>2300</v>
      </c>
      <c r="C36" s="219"/>
      <c r="D36" s="222">
        <v>910</v>
      </c>
      <c r="E36" s="225"/>
      <c r="F36" s="220">
        <v>34</v>
      </c>
      <c r="G36" s="219">
        <f t="shared" ref="G36:G62" si="1">SUM(B36:F36)</f>
        <v>3244</v>
      </c>
      <c r="I36" s="204">
        <v>856</v>
      </c>
      <c r="J36" s="204" t="e">
        <v>#N/A</v>
      </c>
    </row>
    <row r="37" spans="1:10" ht="15.6" x14ac:dyDescent="0.3">
      <c r="A37" s="224" t="s">
        <v>37</v>
      </c>
      <c r="B37" s="220">
        <v>2550</v>
      </c>
      <c r="C37" s="219">
        <v>2</v>
      </c>
      <c r="D37" s="222">
        <v>709</v>
      </c>
      <c r="E37" s="225">
        <v>1</v>
      </c>
      <c r="F37" s="220">
        <v>21</v>
      </c>
      <c r="G37" s="219">
        <f t="shared" si="1"/>
        <v>3283</v>
      </c>
      <c r="I37" s="204">
        <v>1100</v>
      </c>
      <c r="J37" s="204" t="e">
        <v>#N/A</v>
      </c>
    </row>
    <row r="38" spans="1:10" ht="15.6" x14ac:dyDescent="0.3">
      <c r="A38" s="224" t="s">
        <v>38</v>
      </c>
      <c r="B38" s="220">
        <v>12346</v>
      </c>
      <c r="C38" s="219">
        <v>2</v>
      </c>
      <c r="D38" s="222">
        <v>3305</v>
      </c>
      <c r="E38" s="225">
        <v>2</v>
      </c>
      <c r="F38" s="220">
        <v>62</v>
      </c>
      <c r="G38" s="219">
        <f t="shared" si="1"/>
        <v>15717</v>
      </c>
      <c r="I38" s="204">
        <v>3699</v>
      </c>
      <c r="J38" s="204">
        <v>122</v>
      </c>
    </row>
    <row r="39" spans="1:10" ht="15.6" x14ac:dyDescent="0.3">
      <c r="A39" s="224" t="s">
        <v>39</v>
      </c>
      <c r="B39" s="220">
        <v>1744</v>
      </c>
      <c r="C39" s="219"/>
      <c r="D39" s="222">
        <v>3064</v>
      </c>
      <c r="E39" s="225"/>
      <c r="F39" s="220">
        <v>42</v>
      </c>
      <c r="G39" s="219">
        <f t="shared" si="1"/>
        <v>4850</v>
      </c>
      <c r="I39" s="204">
        <v>622</v>
      </c>
      <c r="J39" s="204">
        <v>657</v>
      </c>
    </row>
    <row r="40" spans="1:10" ht="15.6" x14ac:dyDescent="0.3">
      <c r="A40" s="224" t="s">
        <v>40</v>
      </c>
      <c r="B40" s="220">
        <v>23799</v>
      </c>
      <c r="C40" s="219">
        <v>5</v>
      </c>
      <c r="D40" s="222">
        <v>20592</v>
      </c>
      <c r="E40" s="225">
        <v>5</v>
      </c>
      <c r="F40" s="220">
        <v>171</v>
      </c>
      <c r="G40" s="219">
        <f t="shared" si="1"/>
        <v>44572</v>
      </c>
      <c r="I40" s="204">
        <v>6578</v>
      </c>
      <c r="J40" s="204">
        <v>517</v>
      </c>
    </row>
    <row r="41" spans="1:10" ht="15.6" x14ac:dyDescent="0.3">
      <c r="A41" s="224" t="s">
        <v>41</v>
      </c>
      <c r="B41" s="220">
        <v>13356</v>
      </c>
      <c r="C41" s="219">
        <v>7</v>
      </c>
      <c r="D41" s="222">
        <v>6560</v>
      </c>
      <c r="E41" s="225"/>
      <c r="F41" s="220">
        <v>104</v>
      </c>
      <c r="G41" s="219">
        <f t="shared" si="1"/>
        <v>20027</v>
      </c>
      <c r="I41" s="204">
        <v>3177</v>
      </c>
      <c r="J41" s="204">
        <v>1235</v>
      </c>
    </row>
    <row r="42" spans="1:10" ht="15.6" x14ac:dyDescent="0.3">
      <c r="A42" s="224" t="s">
        <v>42</v>
      </c>
      <c r="B42" s="220">
        <v>1553</v>
      </c>
      <c r="C42" s="219">
        <v>10</v>
      </c>
      <c r="D42" s="222">
        <v>273</v>
      </c>
      <c r="E42" s="225"/>
      <c r="F42" s="220">
        <v>33</v>
      </c>
      <c r="G42" s="219">
        <f t="shared" si="1"/>
        <v>1869</v>
      </c>
      <c r="I42" s="204">
        <v>512</v>
      </c>
      <c r="J42" s="204">
        <v>22</v>
      </c>
    </row>
    <row r="43" spans="1:10" ht="15.6" x14ac:dyDescent="0.3">
      <c r="A43" s="224" t="s">
        <v>43</v>
      </c>
      <c r="B43" s="220"/>
      <c r="C43" s="219"/>
      <c r="D43" s="222">
        <v>31</v>
      </c>
      <c r="E43" s="225">
        <v>1</v>
      </c>
      <c r="F43" s="220"/>
      <c r="G43" s="219">
        <f t="shared" si="1"/>
        <v>32</v>
      </c>
      <c r="I43" s="204">
        <v>2</v>
      </c>
      <c r="J43" s="204" t="e">
        <v>#N/A</v>
      </c>
    </row>
    <row r="44" spans="1:10" ht="15.6" x14ac:dyDescent="0.3">
      <c r="A44" s="224" t="s">
        <v>44</v>
      </c>
      <c r="B44" s="220">
        <v>16409</v>
      </c>
      <c r="C44" s="223">
        <v>3</v>
      </c>
      <c r="D44" s="222">
        <v>9265</v>
      </c>
      <c r="E44" s="225">
        <v>8</v>
      </c>
      <c r="F44" s="220">
        <v>160</v>
      </c>
      <c r="G44" s="219">
        <f t="shared" si="1"/>
        <v>25845</v>
      </c>
      <c r="I44" s="204">
        <v>5486</v>
      </c>
      <c r="J44" s="204">
        <v>2273</v>
      </c>
    </row>
    <row r="45" spans="1:10" ht="15.6" x14ac:dyDescent="0.3">
      <c r="A45" s="224" t="s">
        <v>45</v>
      </c>
      <c r="B45" s="220">
        <v>3813</v>
      </c>
      <c r="C45" s="223">
        <v>6</v>
      </c>
      <c r="D45" s="222">
        <v>3240</v>
      </c>
      <c r="E45" s="225">
        <v>3</v>
      </c>
      <c r="F45" s="220">
        <v>117</v>
      </c>
      <c r="G45" s="219">
        <f t="shared" si="1"/>
        <v>7179</v>
      </c>
      <c r="I45" s="204">
        <v>1051</v>
      </c>
      <c r="J45" s="204">
        <v>1427</v>
      </c>
    </row>
    <row r="46" spans="1:10" ht="15.6" x14ac:dyDescent="0.3">
      <c r="A46" s="224" t="s">
        <v>46</v>
      </c>
      <c r="B46" s="220">
        <v>5542</v>
      </c>
      <c r="C46" s="223"/>
      <c r="D46" s="222">
        <v>4305</v>
      </c>
      <c r="E46" s="225">
        <v>1</v>
      </c>
      <c r="F46" s="220">
        <v>51</v>
      </c>
      <c r="G46" s="219">
        <f t="shared" si="1"/>
        <v>9899</v>
      </c>
      <c r="I46" s="204">
        <v>1831</v>
      </c>
      <c r="J46" s="204">
        <v>659</v>
      </c>
    </row>
    <row r="47" spans="1:10" ht="15.6" x14ac:dyDescent="0.3">
      <c r="A47" s="224" t="s">
        <v>47</v>
      </c>
      <c r="B47" s="220">
        <v>7</v>
      </c>
      <c r="C47" s="219"/>
      <c r="D47" s="222">
        <v>1</v>
      </c>
      <c r="E47" s="225"/>
      <c r="F47" s="220"/>
      <c r="G47" s="219">
        <f t="shared" si="1"/>
        <v>8</v>
      </c>
      <c r="I47" s="204">
        <v>3</v>
      </c>
      <c r="J47" s="204" t="e">
        <v>#N/A</v>
      </c>
    </row>
    <row r="48" spans="1:10" ht="15.6" x14ac:dyDescent="0.3">
      <c r="A48" s="224" t="s">
        <v>48</v>
      </c>
      <c r="B48" s="220">
        <v>20922</v>
      </c>
      <c r="C48" s="219">
        <v>14</v>
      </c>
      <c r="D48" s="222">
        <v>8564</v>
      </c>
      <c r="E48" s="225">
        <v>6</v>
      </c>
      <c r="F48" s="220">
        <v>154</v>
      </c>
      <c r="G48" s="219">
        <f t="shared" si="1"/>
        <v>29660</v>
      </c>
      <c r="I48" s="204">
        <v>6811</v>
      </c>
      <c r="J48" s="204">
        <v>2487</v>
      </c>
    </row>
    <row r="49" spans="1:10" ht="15.6" x14ac:dyDescent="0.3">
      <c r="A49" s="224" t="s">
        <v>49</v>
      </c>
      <c r="B49" s="220">
        <v>769</v>
      </c>
      <c r="C49" s="219"/>
      <c r="D49" s="222">
        <v>4436</v>
      </c>
      <c r="E49" s="225">
        <v>40</v>
      </c>
      <c r="F49" s="220">
        <v>15</v>
      </c>
      <c r="G49" s="219">
        <f t="shared" si="1"/>
        <v>5260</v>
      </c>
      <c r="I49" s="204">
        <v>341</v>
      </c>
      <c r="J49" s="204" t="e">
        <v>#N/A</v>
      </c>
    </row>
    <row r="50" spans="1:10" ht="15.6" x14ac:dyDescent="0.3">
      <c r="A50" s="224" t="s">
        <v>50</v>
      </c>
      <c r="B50" s="220">
        <v>1345</v>
      </c>
      <c r="C50" s="219">
        <v>1</v>
      </c>
      <c r="D50" s="222">
        <v>850</v>
      </c>
      <c r="E50" s="225"/>
      <c r="F50" s="220">
        <v>10</v>
      </c>
      <c r="G50" s="219">
        <f t="shared" si="1"/>
        <v>2206</v>
      </c>
      <c r="I50" s="204">
        <v>422</v>
      </c>
      <c r="J50" s="204">
        <v>187</v>
      </c>
    </row>
    <row r="51" spans="1:10" ht="15.6" x14ac:dyDescent="0.3">
      <c r="A51" s="224" t="s">
        <v>51</v>
      </c>
      <c r="B51" s="220">
        <v>5644</v>
      </c>
      <c r="C51" s="219"/>
      <c r="D51" s="222">
        <v>3291</v>
      </c>
      <c r="E51" s="225">
        <v>1</v>
      </c>
      <c r="F51" s="220">
        <v>64</v>
      </c>
      <c r="G51" s="219">
        <f t="shared" si="1"/>
        <v>9000</v>
      </c>
      <c r="I51" s="204">
        <v>1336</v>
      </c>
      <c r="J51" s="204">
        <v>1314</v>
      </c>
    </row>
    <row r="52" spans="1:10" ht="15.6" x14ac:dyDescent="0.3">
      <c r="A52" s="224" t="s">
        <v>52</v>
      </c>
      <c r="B52" s="220">
        <v>1539</v>
      </c>
      <c r="C52" s="219">
        <v>14</v>
      </c>
      <c r="D52" s="222">
        <v>556</v>
      </c>
      <c r="E52" s="225">
        <v>1</v>
      </c>
      <c r="F52" s="220">
        <v>46</v>
      </c>
      <c r="G52" s="219">
        <f t="shared" si="1"/>
        <v>2156</v>
      </c>
      <c r="I52" s="204">
        <v>447</v>
      </c>
      <c r="J52" s="204" t="e">
        <v>#N/A</v>
      </c>
    </row>
    <row r="53" spans="1:10" ht="15.6" x14ac:dyDescent="0.3">
      <c r="A53" s="224" t="s">
        <v>53</v>
      </c>
      <c r="B53" s="220">
        <v>7600</v>
      </c>
      <c r="C53" s="219">
        <v>4</v>
      </c>
      <c r="D53" s="222">
        <v>6003</v>
      </c>
      <c r="E53" s="225">
        <v>2</v>
      </c>
      <c r="F53" s="220">
        <v>118</v>
      </c>
      <c r="G53" s="219">
        <f t="shared" si="1"/>
        <v>13727</v>
      </c>
      <c r="I53" s="204">
        <v>2093</v>
      </c>
      <c r="J53" s="204">
        <v>1743</v>
      </c>
    </row>
    <row r="54" spans="1:10" ht="15.6" x14ac:dyDescent="0.3">
      <c r="A54" s="224" t="s">
        <v>54</v>
      </c>
      <c r="B54" s="220">
        <v>26781</v>
      </c>
      <c r="C54" s="219">
        <v>28</v>
      </c>
      <c r="D54" s="222">
        <v>13470</v>
      </c>
      <c r="E54" s="225">
        <v>14</v>
      </c>
      <c r="F54" s="220">
        <v>378</v>
      </c>
      <c r="G54" s="219">
        <f t="shared" si="1"/>
        <v>40671</v>
      </c>
      <c r="I54" s="204">
        <v>9337</v>
      </c>
      <c r="J54" s="204">
        <v>4038</v>
      </c>
    </row>
    <row r="55" spans="1:10" ht="15.6" x14ac:dyDescent="0.3">
      <c r="A55" s="224" t="s">
        <v>55</v>
      </c>
      <c r="B55" s="220">
        <v>3769</v>
      </c>
      <c r="C55" s="219"/>
      <c r="D55" s="222">
        <v>1441</v>
      </c>
      <c r="E55" s="225">
        <v>2</v>
      </c>
      <c r="F55" s="220">
        <v>46</v>
      </c>
      <c r="G55" s="219">
        <f t="shared" si="1"/>
        <v>5258</v>
      </c>
      <c r="I55" s="204">
        <v>703</v>
      </c>
      <c r="J55" s="204">
        <v>159</v>
      </c>
    </row>
    <row r="56" spans="1:10" ht="15.6" x14ac:dyDescent="0.3">
      <c r="A56" s="224" t="s">
        <v>56</v>
      </c>
      <c r="B56" s="220">
        <v>918</v>
      </c>
      <c r="C56" s="223"/>
      <c r="D56" s="222">
        <v>910</v>
      </c>
      <c r="E56" s="225"/>
      <c r="F56" s="220">
        <v>14</v>
      </c>
      <c r="G56" s="219">
        <f t="shared" si="1"/>
        <v>1842</v>
      </c>
      <c r="I56" s="204">
        <v>101</v>
      </c>
      <c r="J56" s="204">
        <v>244</v>
      </c>
    </row>
    <row r="57" spans="1:10" ht="15.6" x14ac:dyDescent="0.3">
      <c r="A57" s="224" t="s">
        <v>57</v>
      </c>
      <c r="B57" s="220">
        <v>71</v>
      </c>
      <c r="C57" s="223"/>
      <c r="D57" s="222">
        <v>9</v>
      </c>
      <c r="E57" s="225">
        <v>2</v>
      </c>
      <c r="F57" s="220"/>
      <c r="G57" s="219">
        <f t="shared" si="1"/>
        <v>82</v>
      </c>
      <c r="I57" s="204">
        <v>20</v>
      </c>
      <c r="J57" s="204" t="e">
        <v>#N/A</v>
      </c>
    </row>
    <row r="58" spans="1:10" ht="15.6" x14ac:dyDescent="0.3">
      <c r="A58" s="224" t="s">
        <v>58</v>
      </c>
      <c r="B58" s="220">
        <v>11110</v>
      </c>
      <c r="C58" s="223">
        <v>3</v>
      </c>
      <c r="D58" s="222">
        <v>3580</v>
      </c>
      <c r="E58" s="221">
        <v>1</v>
      </c>
      <c r="F58" s="220">
        <v>82</v>
      </c>
      <c r="G58" s="219">
        <f t="shared" si="1"/>
        <v>14776</v>
      </c>
      <c r="I58" s="204">
        <v>3523</v>
      </c>
      <c r="J58" s="204" t="e">
        <v>#N/A</v>
      </c>
    </row>
    <row r="59" spans="1:10" ht="15.6" x14ac:dyDescent="0.3">
      <c r="A59" s="224" t="s">
        <v>59</v>
      </c>
      <c r="B59" s="220">
        <v>8779</v>
      </c>
      <c r="C59" s="223">
        <v>4</v>
      </c>
      <c r="D59" s="222">
        <v>6782</v>
      </c>
      <c r="E59" s="221">
        <v>7</v>
      </c>
      <c r="F59" s="220">
        <v>100</v>
      </c>
      <c r="G59" s="219">
        <f t="shared" si="1"/>
        <v>15672</v>
      </c>
      <c r="I59" s="204">
        <v>2156</v>
      </c>
      <c r="J59" s="204">
        <v>1337</v>
      </c>
    </row>
    <row r="60" spans="1:10" ht="15.6" x14ac:dyDescent="0.3">
      <c r="A60" s="224" t="s">
        <v>60</v>
      </c>
      <c r="B60" s="220">
        <v>2185</v>
      </c>
      <c r="C60" s="223">
        <v>2</v>
      </c>
      <c r="D60" s="222">
        <v>1198</v>
      </c>
      <c r="E60" s="221"/>
      <c r="F60" s="220">
        <v>50</v>
      </c>
      <c r="G60" s="219">
        <f t="shared" si="1"/>
        <v>3435</v>
      </c>
      <c r="I60" s="204">
        <v>648</v>
      </c>
      <c r="J60" s="204">
        <v>464</v>
      </c>
    </row>
    <row r="61" spans="1:10" ht="15.6" x14ac:dyDescent="0.3">
      <c r="A61" s="224" t="s">
        <v>61</v>
      </c>
      <c r="B61" s="220">
        <v>10586</v>
      </c>
      <c r="C61" s="223">
        <v>1</v>
      </c>
      <c r="D61" s="222">
        <v>4671</v>
      </c>
      <c r="E61" s="221">
        <v>2</v>
      </c>
      <c r="F61" s="220">
        <v>121</v>
      </c>
      <c r="G61" s="219">
        <f t="shared" si="1"/>
        <v>15381</v>
      </c>
      <c r="I61" s="204">
        <v>2998</v>
      </c>
      <c r="J61" s="204">
        <v>1212</v>
      </c>
    </row>
    <row r="62" spans="1:10" ht="15.6" x14ac:dyDescent="0.3">
      <c r="A62" s="218" t="s">
        <v>62</v>
      </c>
      <c r="B62" s="214">
        <v>636</v>
      </c>
      <c r="C62" s="217">
        <v>1</v>
      </c>
      <c r="D62" s="216">
        <v>254</v>
      </c>
      <c r="E62" s="215"/>
      <c r="F62" s="214">
        <v>26</v>
      </c>
      <c r="G62" s="213">
        <f t="shared" si="1"/>
        <v>917</v>
      </c>
      <c r="I62" s="204">
        <v>128</v>
      </c>
      <c r="J62" s="204" t="e">
        <v>#N/A</v>
      </c>
    </row>
    <row r="63" spans="1:10" ht="15.6" x14ac:dyDescent="0.3">
      <c r="A63" s="212" t="s">
        <v>79</v>
      </c>
      <c r="B63" s="211">
        <f t="shared" ref="B63:G63" si="2">SUM(B4:B62)</f>
        <v>397765</v>
      </c>
      <c r="C63" s="210">
        <f t="shared" si="2"/>
        <v>211</v>
      </c>
      <c r="D63" s="211">
        <f t="shared" si="2"/>
        <v>235858</v>
      </c>
      <c r="E63" s="210">
        <f t="shared" si="2"/>
        <v>174</v>
      </c>
      <c r="F63" s="209">
        <f t="shared" si="2"/>
        <v>4553</v>
      </c>
      <c r="G63" s="208">
        <f t="shared" si="2"/>
        <v>638561</v>
      </c>
    </row>
    <row r="64" spans="1:10" x14ac:dyDescent="0.25">
      <c r="A64" s="206"/>
      <c r="B64" s="207"/>
      <c r="C64" s="207"/>
      <c r="D64" s="207"/>
      <c r="E64" s="207"/>
      <c r="F64" s="207"/>
      <c r="G64" s="207"/>
    </row>
    <row r="65" spans="1:7" x14ac:dyDescent="0.25">
      <c r="A65" s="206"/>
      <c r="B65" s="205"/>
      <c r="C65" s="205"/>
      <c r="D65" s="205"/>
      <c r="E65" s="205"/>
      <c r="F65" s="205"/>
      <c r="G65" s="205"/>
    </row>
  </sheetData>
  <mergeCells count="9">
    <mergeCell ref="F2:F3"/>
    <mergeCell ref="G2:G3"/>
    <mergeCell ref="A1:A3"/>
    <mergeCell ref="B1:C1"/>
    <mergeCell ref="D1:E1"/>
    <mergeCell ref="B2:B3"/>
    <mergeCell ref="C2:C3"/>
    <mergeCell ref="D2:D3"/>
    <mergeCell ref="E2:E3"/>
  </mergeCells>
  <printOptions horizontalCentered="1"/>
  <pageMargins left="0.7" right="0.7" top="1.1000000000000001" bottom="0.5" header="0.3" footer="0.3"/>
  <pageSetup scale="65" orientation="portrait" r:id="rId1"/>
  <headerFooter>
    <oddHeader>&amp;L&amp;G&amp;C&amp;"-,Bold"&amp;18&amp;UEHR Registrations By State and Program Type
&amp;"-,Regular"&amp;U
January 2011 to  July 2017
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view="pageLayout" zoomScaleNormal="80" workbookViewId="0">
      <selection sqref="A1:A2"/>
    </sheetView>
  </sheetViews>
  <sheetFormatPr defaultRowHeight="14.4" x14ac:dyDescent="0.3"/>
  <cols>
    <col min="1" max="1" width="36.6640625" customWidth="1"/>
    <col min="2" max="2" width="18" customWidth="1"/>
    <col min="3" max="3" width="16.109375" customWidth="1"/>
    <col min="4" max="4" width="23.6640625" customWidth="1"/>
    <col min="5" max="5" width="26.33203125" customWidth="1"/>
    <col min="6" max="6" width="23.6640625" customWidth="1"/>
    <col min="7" max="7" width="27.88671875" customWidth="1"/>
    <col min="8" max="8" width="12.44140625" customWidth="1"/>
    <col min="9" max="9" width="17.6640625" customWidth="1"/>
    <col min="10" max="10" width="25.6640625" customWidth="1"/>
    <col min="11" max="11" width="20" customWidth="1"/>
    <col min="12" max="12" width="11.5546875" customWidth="1"/>
    <col min="13" max="13" width="10.109375" customWidth="1"/>
    <col min="14" max="14" width="10.88671875" customWidth="1"/>
    <col min="15" max="15" width="10.33203125" customWidth="1"/>
    <col min="16" max="16" width="9.109375" customWidth="1"/>
    <col min="17" max="17" width="13.109375" customWidth="1"/>
    <col min="18" max="18" width="12.109375" customWidth="1"/>
    <col min="19" max="19" width="12.44140625" customWidth="1"/>
    <col min="20" max="20" width="13.109375" customWidth="1"/>
    <col min="21" max="21" width="14" customWidth="1"/>
    <col min="22" max="22" width="12.88671875" customWidth="1"/>
  </cols>
  <sheetData>
    <row r="1" spans="1:10" ht="15.6" x14ac:dyDescent="0.3">
      <c r="A1" s="253" t="s">
        <v>63</v>
      </c>
      <c r="B1" s="253" t="s">
        <v>64</v>
      </c>
      <c r="C1" s="254" t="s">
        <v>65</v>
      </c>
      <c r="D1" s="239" t="s">
        <v>108</v>
      </c>
      <c r="E1" s="239"/>
      <c r="F1" s="240" t="s">
        <v>66</v>
      </c>
      <c r="G1" s="240"/>
    </row>
    <row r="2" spans="1:10" x14ac:dyDescent="0.3">
      <c r="A2" s="253"/>
      <c r="B2" s="253"/>
      <c r="C2" s="254"/>
      <c r="D2" s="59" t="s">
        <v>67</v>
      </c>
      <c r="E2" s="58" t="s">
        <v>68</v>
      </c>
      <c r="F2" s="59" t="s">
        <v>67</v>
      </c>
      <c r="G2" s="58" t="s">
        <v>68</v>
      </c>
    </row>
    <row r="3" spans="1:10" x14ac:dyDescent="0.3">
      <c r="A3" s="248" t="s">
        <v>69</v>
      </c>
      <c r="B3" s="249" t="s">
        <v>70</v>
      </c>
      <c r="C3" s="1" t="s">
        <v>3</v>
      </c>
      <c r="D3" s="120">
        <v>1544</v>
      </c>
      <c r="E3" s="121">
        <v>4391070.9400000013</v>
      </c>
      <c r="F3" s="120">
        <v>1055512</v>
      </c>
      <c r="G3" s="121">
        <v>9619343503.8499718</v>
      </c>
    </row>
    <row r="4" spans="1:10" x14ac:dyDescent="0.3">
      <c r="A4" s="241"/>
      <c r="B4" s="249"/>
      <c r="C4" s="197" t="s">
        <v>4</v>
      </c>
      <c r="D4" s="175">
        <v>0</v>
      </c>
      <c r="E4" s="176">
        <v>73159.289999999994</v>
      </c>
      <c r="F4" s="175">
        <v>890</v>
      </c>
      <c r="G4" s="176">
        <v>813590951.56000078</v>
      </c>
    </row>
    <row r="5" spans="1:10" x14ac:dyDescent="0.3">
      <c r="A5" s="241"/>
      <c r="B5" s="250"/>
      <c r="C5" s="177" t="s">
        <v>71</v>
      </c>
      <c r="D5" s="178">
        <v>1544</v>
      </c>
      <c r="E5" s="179">
        <v>4464230.2300000014</v>
      </c>
      <c r="F5" s="178">
        <v>1056402</v>
      </c>
      <c r="G5" s="179">
        <v>10432934455.409973</v>
      </c>
    </row>
    <row r="6" spans="1:10" x14ac:dyDescent="0.3">
      <c r="A6" s="241"/>
      <c r="B6" s="251" t="s">
        <v>72</v>
      </c>
      <c r="C6" s="180" t="s">
        <v>4</v>
      </c>
      <c r="D6" s="175">
        <v>7</v>
      </c>
      <c r="E6" s="176">
        <v>2825159.97</v>
      </c>
      <c r="F6" s="175">
        <v>14438</v>
      </c>
      <c r="G6" s="176">
        <v>14358785713.190004</v>
      </c>
    </row>
    <row r="7" spans="1:10" x14ac:dyDescent="0.3">
      <c r="A7" s="241"/>
      <c r="B7" s="252"/>
      <c r="C7" s="181" t="s">
        <v>71</v>
      </c>
      <c r="D7" s="178">
        <v>7</v>
      </c>
      <c r="E7" s="179">
        <v>2825159.97</v>
      </c>
      <c r="F7" s="178">
        <v>14438</v>
      </c>
      <c r="G7" s="179">
        <v>14358785713.190004</v>
      </c>
    </row>
    <row r="8" spans="1:10" x14ac:dyDescent="0.3">
      <c r="A8" s="241"/>
      <c r="B8" s="203"/>
      <c r="C8" s="182" t="s">
        <v>73</v>
      </c>
      <c r="D8" s="183">
        <v>7</v>
      </c>
      <c r="E8" s="184">
        <v>2898319.2600000002</v>
      </c>
      <c r="F8" s="183">
        <v>15328</v>
      </c>
      <c r="G8" s="184">
        <v>15172376664.750006</v>
      </c>
    </row>
    <row r="9" spans="1:10" x14ac:dyDescent="0.3">
      <c r="A9" s="241"/>
      <c r="B9" s="247" t="s">
        <v>71</v>
      </c>
      <c r="C9" s="247"/>
      <c r="D9" s="186">
        <v>1551</v>
      </c>
      <c r="E9" s="185">
        <v>7289390.2000000011</v>
      </c>
      <c r="F9" s="186">
        <v>1070840</v>
      </c>
      <c r="G9" s="187">
        <v>24791720168.599976</v>
      </c>
    </row>
    <row r="10" spans="1:10" x14ac:dyDescent="0.3">
      <c r="A10" s="241" t="s">
        <v>1</v>
      </c>
      <c r="B10" s="242" t="s">
        <v>74</v>
      </c>
      <c r="C10" s="188" t="s">
        <v>3</v>
      </c>
      <c r="D10" s="189">
        <v>5296</v>
      </c>
      <c r="E10" s="190">
        <v>67986035.670000002</v>
      </c>
      <c r="F10" s="191">
        <v>381519</v>
      </c>
      <c r="G10" s="192">
        <v>5703660016.9300079</v>
      </c>
      <c r="I10" s="163"/>
      <c r="J10" s="163"/>
    </row>
    <row r="11" spans="1:10" x14ac:dyDescent="0.3">
      <c r="A11" s="241"/>
      <c r="B11" s="243"/>
      <c r="C11" s="188" t="s">
        <v>4</v>
      </c>
      <c r="D11" s="189">
        <v>4</v>
      </c>
      <c r="E11" s="190">
        <v>3653621.27</v>
      </c>
      <c r="F11" s="191">
        <v>398</v>
      </c>
      <c r="G11" s="192">
        <v>500801777.71000022</v>
      </c>
    </row>
    <row r="12" spans="1:10" x14ac:dyDescent="0.3">
      <c r="A12" s="241"/>
      <c r="B12" s="244"/>
      <c r="C12" s="177" t="s">
        <v>71</v>
      </c>
      <c r="D12" s="178">
        <v>5300</v>
      </c>
      <c r="E12" s="179">
        <v>71639656.939999998</v>
      </c>
      <c r="F12" s="178">
        <v>381917</v>
      </c>
      <c r="G12" s="179">
        <v>6204461794.640008</v>
      </c>
    </row>
    <row r="13" spans="1:10" x14ac:dyDescent="0.3">
      <c r="A13" s="241"/>
      <c r="B13" s="245" t="s">
        <v>72</v>
      </c>
      <c r="C13" s="193" t="s">
        <v>4</v>
      </c>
      <c r="D13" s="191">
        <v>96</v>
      </c>
      <c r="E13" s="192">
        <v>22024762.559999999</v>
      </c>
      <c r="F13" s="191">
        <v>12101</v>
      </c>
      <c r="G13" s="192">
        <v>5965037093.2299995</v>
      </c>
    </row>
    <row r="14" spans="1:10" x14ac:dyDescent="0.3">
      <c r="A14" s="241"/>
      <c r="B14" s="246"/>
      <c r="C14" s="177" t="s">
        <v>71</v>
      </c>
      <c r="D14" s="178">
        <v>96</v>
      </c>
      <c r="E14" s="179">
        <v>22024762.559999999</v>
      </c>
      <c r="F14" s="178">
        <v>12101</v>
      </c>
      <c r="G14" s="179">
        <v>5965037093.2299995</v>
      </c>
    </row>
    <row r="15" spans="1:10" x14ac:dyDescent="0.3">
      <c r="A15" s="241"/>
      <c r="B15" s="202"/>
      <c r="C15" s="194" t="s">
        <v>73</v>
      </c>
      <c r="D15" s="183">
        <v>100</v>
      </c>
      <c r="E15" s="184">
        <v>25678383.829999998</v>
      </c>
      <c r="F15" s="183">
        <v>12499</v>
      </c>
      <c r="G15" s="184">
        <v>6465838870.9399996</v>
      </c>
    </row>
    <row r="16" spans="1:10" x14ac:dyDescent="0.3">
      <c r="A16" s="241"/>
      <c r="B16" s="247" t="s">
        <v>71</v>
      </c>
      <c r="C16" s="247"/>
      <c r="D16" s="186">
        <v>5396</v>
      </c>
      <c r="E16" s="185">
        <v>93664419.5</v>
      </c>
      <c r="F16" s="186">
        <v>394018</v>
      </c>
      <c r="G16" s="185">
        <v>12169498887.870007</v>
      </c>
    </row>
    <row r="17" spans="1:7" ht="25.2" customHeight="1" x14ac:dyDescent="0.3">
      <c r="A17" s="238" t="s">
        <v>75</v>
      </c>
      <c r="B17" s="238"/>
      <c r="C17" s="238"/>
      <c r="D17" s="195">
        <f>D9+D16</f>
        <v>6947</v>
      </c>
      <c r="E17" s="196">
        <f>E9+E16</f>
        <v>100953809.7</v>
      </c>
      <c r="F17" s="195">
        <f>F9+F16</f>
        <v>1464858</v>
      </c>
      <c r="G17" s="196">
        <f>G9+G16</f>
        <v>36961219056.469986</v>
      </c>
    </row>
    <row r="18" spans="1:7" x14ac:dyDescent="0.3">
      <c r="A18" s="2" t="s">
        <v>76</v>
      </c>
      <c r="B18" s="3"/>
      <c r="C18" s="4"/>
      <c r="D18" s="5"/>
      <c r="E18" s="6"/>
      <c r="F18" s="5"/>
      <c r="G18" s="6"/>
    </row>
    <row r="19" spans="1:7" ht="19.5" customHeight="1" x14ac:dyDescent="0.3">
      <c r="A19" s="7" t="s">
        <v>95</v>
      </c>
      <c r="B19" s="8"/>
      <c r="C19" s="25" t="s">
        <v>109</v>
      </c>
      <c r="D19" s="26">
        <v>185637256</v>
      </c>
      <c r="E19" s="126" t="s">
        <v>105</v>
      </c>
      <c r="F19" s="127"/>
      <c r="G19" s="10"/>
    </row>
    <row r="20" spans="1:7" ht="15" customHeight="1" x14ac:dyDescent="0.4">
      <c r="A20" s="7" t="s">
        <v>96</v>
      </c>
      <c r="B20" s="8"/>
      <c r="C20" s="25" t="s">
        <v>107</v>
      </c>
      <c r="D20" s="26">
        <v>475018787</v>
      </c>
      <c r="E20" s="126" t="s">
        <v>106</v>
      </c>
      <c r="F20" s="127"/>
      <c r="G20" s="10"/>
    </row>
    <row r="23" spans="1:7" ht="15" customHeight="1" x14ac:dyDescent="0.3"/>
  </sheetData>
  <mergeCells count="14">
    <mergeCell ref="A17:C17"/>
    <mergeCell ref="D1:E1"/>
    <mergeCell ref="F1:G1"/>
    <mergeCell ref="A10:A16"/>
    <mergeCell ref="B10:B12"/>
    <mergeCell ref="B13:B14"/>
    <mergeCell ref="B16:C16"/>
    <mergeCell ref="A3:A9"/>
    <mergeCell ref="B3:B5"/>
    <mergeCell ref="B6:B7"/>
    <mergeCell ref="B9:C9"/>
    <mergeCell ref="A1:A2"/>
    <mergeCell ref="B1:B2"/>
    <mergeCell ref="C1:C2"/>
  </mergeCells>
  <printOptions horizontalCentered="1"/>
  <pageMargins left="0.45" right="0.45" top="1.75" bottom="0.75" header="0.3" footer="0.3"/>
  <pageSetup scale="75" fitToHeight="100" orientation="landscape" r:id="rId1"/>
  <headerFooter>
    <oddHeader xml:space="preserve">&amp;L
&amp;G
&amp;C&amp;"-,Bold"&amp;16&amp;UCombined Medicare and Medicaid Payment Summary&amp;14
&amp;"-,Regular"&amp;16&amp;UEstimate of Incentive Payments
JULY 2017 and Program-To-Date&amp;R
&amp;G
</oddHeader>
    <oddFooter>&amp;CPage 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view="pageLayout" zoomScaleNormal="100" workbookViewId="0">
      <selection sqref="A1:A2"/>
    </sheetView>
  </sheetViews>
  <sheetFormatPr defaultRowHeight="14.4" x14ac:dyDescent="0.3"/>
  <cols>
    <col min="1" max="1" width="36.109375" style="15" customWidth="1"/>
    <col min="2" max="2" width="14.6640625" style="16" customWidth="1"/>
    <col min="3" max="3" width="19.6640625" style="17" customWidth="1"/>
    <col min="4" max="4" width="17" style="18" customWidth="1"/>
    <col min="5" max="5" width="19.6640625" style="19" customWidth="1"/>
    <col min="6" max="6" width="18.6640625" customWidth="1"/>
    <col min="7" max="7" width="20.6640625" style="9" customWidth="1"/>
    <col min="8" max="8" width="15.44140625" customWidth="1"/>
    <col min="9" max="9" width="12.5546875" customWidth="1"/>
    <col min="10" max="10" width="11.5546875" customWidth="1"/>
    <col min="11" max="11" width="10.109375" customWidth="1"/>
    <col min="12" max="12" width="10.88671875" customWidth="1"/>
    <col min="13" max="13" width="10.33203125" customWidth="1"/>
    <col min="14" max="14" width="9.109375" customWidth="1"/>
    <col min="15" max="15" width="13.109375" customWidth="1"/>
    <col min="16" max="16" width="12.109375" customWidth="1"/>
    <col min="17" max="17" width="12.44140625" customWidth="1"/>
    <col min="18" max="18" width="13.109375" customWidth="1"/>
    <col min="19" max="19" width="14" customWidth="1"/>
    <col min="20" max="20" width="12.88671875" customWidth="1"/>
  </cols>
  <sheetData>
    <row r="1" spans="1:7" ht="25.2" customHeight="1" x14ac:dyDescent="0.3">
      <c r="A1" s="255" t="s">
        <v>0</v>
      </c>
      <c r="B1" s="257" t="s">
        <v>69</v>
      </c>
      <c r="C1" s="257"/>
      <c r="D1" s="257" t="s">
        <v>1</v>
      </c>
      <c r="E1" s="257"/>
      <c r="F1" s="257" t="s">
        <v>2</v>
      </c>
      <c r="G1" s="258"/>
    </row>
    <row r="2" spans="1:7" ht="28.2" customHeight="1" x14ac:dyDescent="0.3">
      <c r="A2" s="256"/>
      <c r="B2" s="11" t="s">
        <v>77</v>
      </c>
      <c r="C2" s="12" t="s">
        <v>78</v>
      </c>
      <c r="D2" s="11" t="s">
        <v>77</v>
      </c>
      <c r="E2" s="12" t="s">
        <v>78</v>
      </c>
      <c r="F2" s="11" t="s">
        <v>77</v>
      </c>
      <c r="G2" s="13" t="s">
        <v>78</v>
      </c>
    </row>
    <row r="3" spans="1:7" ht="15.6" x14ac:dyDescent="0.3">
      <c r="A3" s="95" t="s">
        <v>5</v>
      </c>
      <c r="B3" s="97">
        <v>14252</v>
      </c>
      <c r="C3" s="107">
        <v>479127703.52000004</v>
      </c>
      <c r="D3" s="112">
        <v>3861</v>
      </c>
      <c r="E3" s="113">
        <v>180542102.91</v>
      </c>
      <c r="F3" s="100">
        <v>18113</v>
      </c>
      <c r="G3" s="101">
        <v>659669806.43000007</v>
      </c>
    </row>
    <row r="4" spans="1:7" ht="15.6" x14ac:dyDescent="0.3">
      <c r="A4" s="86" t="s">
        <v>6</v>
      </c>
      <c r="B4" s="98">
        <v>1023</v>
      </c>
      <c r="C4" s="108">
        <v>28893103.199999988</v>
      </c>
      <c r="D4" s="99">
        <v>1977</v>
      </c>
      <c r="E4" s="114">
        <v>52423668</v>
      </c>
      <c r="F4" s="102">
        <v>3000</v>
      </c>
      <c r="G4" s="103">
        <v>81316771.199999988</v>
      </c>
    </row>
    <row r="5" spans="1:7" ht="15.6" x14ac:dyDescent="0.3">
      <c r="A5" s="86" t="s">
        <v>104</v>
      </c>
      <c r="B5" s="98">
        <v>0</v>
      </c>
      <c r="C5" s="108">
        <v>0</v>
      </c>
      <c r="D5" s="99">
        <v>13</v>
      </c>
      <c r="E5" s="114">
        <v>5545515.9100000001</v>
      </c>
      <c r="F5" s="102">
        <v>13</v>
      </c>
      <c r="G5" s="103">
        <v>5545515.9100000001</v>
      </c>
    </row>
    <row r="6" spans="1:7" ht="15.6" x14ac:dyDescent="0.3">
      <c r="A6" s="86" t="s">
        <v>7</v>
      </c>
      <c r="B6" s="98">
        <v>17185</v>
      </c>
      <c r="C6" s="108">
        <v>413133904.00000036</v>
      </c>
      <c r="D6" s="99">
        <v>6001</v>
      </c>
      <c r="E6" s="114">
        <v>270454786.70999986</v>
      </c>
      <c r="F6" s="102">
        <v>23186</v>
      </c>
      <c r="G6" s="103">
        <v>683588690.71000028</v>
      </c>
    </row>
    <row r="7" spans="1:7" ht="15.6" x14ac:dyDescent="0.3">
      <c r="A7" s="86" t="s">
        <v>8</v>
      </c>
      <c r="B7" s="98">
        <v>8224</v>
      </c>
      <c r="C7" s="108">
        <v>288578040.88999993</v>
      </c>
      <c r="D7" s="99">
        <v>4214</v>
      </c>
      <c r="E7" s="114">
        <v>117232878.68000004</v>
      </c>
      <c r="F7" s="102">
        <v>12438</v>
      </c>
      <c r="G7" s="103">
        <v>405810919.56999993</v>
      </c>
    </row>
    <row r="8" spans="1:7" ht="15.6" x14ac:dyDescent="0.3">
      <c r="A8" s="86" t="s">
        <v>9</v>
      </c>
      <c r="B8" s="98">
        <v>80931</v>
      </c>
      <c r="C8" s="108">
        <v>1845443475.1299953</v>
      </c>
      <c r="D8" s="99">
        <v>39868</v>
      </c>
      <c r="E8" s="114">
        <v>1345172967.3100066</v>
      </c>
      <c r="F8" s="102">
        <v>120799</v>
      </c>
      <c r="G8" s="103">
        <v>3190616442.440002</v>
      </c>
    </row>
    <row r="9" spans="1:7" ht="15.6" x14ac:dyDescent="0.3">
      <c r="A9" s="86" t="s">
        <v>10</v>
      </c>
      <c r="B9" s="98">
        <v>16868</v>
      </c>
      <c r="C9" s="108">
        <v>344924648.49000013</v>
      </c>
      <c r="D9" s="99">
        <v>5865</v>
      </c>
      <c r="E9" s="114">
        <v>171783194</v>
      </c>
      <c r="F9" s="102">
        <v>22733</v>
      </c>
      <c r="G9" s="103">
        <v>516707842.49000013</v>
      </c>
    </row>
    <row r="10" spans="1:7" ht="15.6" x14ac:dyDescent="0.3">
      <c r="A10" s="86" t="s">
        <v>11</v>
      </c>
      <c r="B10" s="98">
        <v>14587</v>
      </c>
      <c r="C10" s="108">
        <v>279405858.0799998</v>
      </c>
      <c r="D10" s="99">
        <v>4451</v>
      </c>
      <c r="E10" s="114">
        <v>114114169.78</v>
      </c>
      <c r="F10" s="102">
        <v>19038</v>
      </c>
      <c r="G10" s="103">
        <v>393520027.85999978</v>
      </c>
    </row>
    <row r="11" spans="1:7" ht="15.6" x14ac:dyDescent="0.3">
      <c r="A11" s="86" t="s">
        <v>12</v>
      </c>
      <c r="B11" s="98">
        <v>3873</v>
      </c>
      <c r="C11" s="108">
        <v>62617589.970000021</v>
      </c>
      <c r="D11" s="99">
        <v>2007</v>
      </c>
      <c r="E11" s="114">
        <v>40469902.299999997</v>
      </c>
      <c r="F11" s="102">
        <v>5880</v>
      </c>
      <c r="G11" s="103">
        <v>103087492.27000001</v>
      </c>
    </row>
    <row r="12" spans="1:7" ht="15.6" x14ac:dyDescent="0.3">
      <c r="A12" s="86" t="s">
        <v>13</v>
      </c>
      <c r="B12" s="98">
        <v>3416</v>
      </c>
      <c r="C12" s="108">
        <v>52907421.079999983</v>
      </c>
      <c r="D12" s="99">
        <v>252</v>
      </c>
      <c r="E12" s="114">
        <v>27905828</v>
      </c>
      <c r="F12" s="102">
        <v>3668</v>
      </c>
      <c r="G12" s="103">
        <v>80813249.079999983</v>
      </c>
    </row>
    <row r="13" spans="1:7" ht="15.6" x14ac:dyDescent="0.3">
      <c r="A13" s="96" t="s">
        <v>14</v>
      </c>
      <c r="B13" s="98">
        <v>42</v>
      </c>
      <c r="C13" s="108">
        <v>382580</v>
      </c>
      <c r="D13" s="99">
        <v>0</v>
      </c>
      <c r="E13" s="114">
        <v>0</v>
      </c>
      <c r="F13" s="102">
        <v>42</v>
      </c>
      <c r="G13" s="103">
        <v>382580</v>
      </c>
    </row>
    <row r="14" spans="1:7" ht="15.6" x14ac:dyDescent="0.3">
      <c r="A14" s="86" t="s">
        <v>15</v>
      </c>
      <c r="B14" s="98">
        <v>64663</v>
      </c>
      <c r="C14" s="108">
        <v>1571638007.5899971</v>
      </c>
      <c r="D14" s="99">
        <v>15028</v>
      </c>
      <c r="E14" s="114">
        <v>547790797.01999998</v>
      </c>
      <c r="F14" s="102">
        <v>79691</v>
      </c>
      <c r="G14" s="103">
        <v>2119428804.609997</v>
      </c>
    </row>
    <row r="15" spans="1:7" ht="15.6" x14ac:dyDescent="0.3">
      <c r="A15" s="86" t="s">
        <v>16</v>
      </c>
      <c r="B15" s="98">
        <v>24664</v>
      </c>
      <c r="C15" s="108">
        <v>680633705.78000116</v>
      </c>
      <c r="D15" s="99">
        <v>8299</v>
      </c>
      <c r="E15" s="114">
        <v>306722053.11000001</v>
      </c>
      <c r="F15" s="102">
        <v>32963</v>
      </c>
      <c r="G15" s="103">
        <v>987355758.89000118</v>
      </c>
    </row>
    <row r="16" spans="1:7" ht="15.6" x14ac:dyDescent="0.3">
      <c r="A16" s="86" t="s">
        <v>17</v>
      </c>
      <c r="B16" s="98">
        <v>150</v>
      </c>
      <c r="C16" s="108">
        <v>1317556.31</v>
      </c>
      <c r="D16" s="99">
        <v>17</v>
      </c>
      <c r="E16" s="114">
        <v>1629685.82</v>
      </c>
      <c r="F16" s="102">
        <v>167</v>
      </c>
      <c r="G16" s="103">
        <v>2947242.13</v>
      </c>
    </row>
    <row r="17" spans="1:7" ht="15.6" x14ac:dyDescent="0.3">
      <c r="A17" s="86" t="s">
        <v>18</v>
      </c>
      <c r="B17" s="98">
        <v>3432</v>
      </c>
      <c r="C17" s="108">
        <v>75843308.149999991</v>
      </c>
      <c r="D17" s="99">
        <v>1362</v>
      </c>
      <c r="E17" s="114">
        <v>53763036</v>
      </c>
      <c r="F17" s="102">
        <v>4794</v>
      </c>
      <c r="G17" s="103">
        <v>129606344.14999999</v>
      </c>
    </row>
    <row r="18" spans="1:7" ht="15.6" x14ac:dyDescent="0.3">
      <c r="A18" s="86" t="s">
        <v>19</v>
      </c>
      <c r="B18" s="98">
        <v>4609</v>
      </c>
      <c r="C18" s="108">
        <v>95316203.849999979</v>
      </c>
      <c r="D18" s="99">
        <v>1919</v>
      </c>
      <c r="E18" s="114">
        <v>51243715</v>
      </c>
      <c r="F18" s="102">
        <v>6528</v>
      </c>
      <c r="G18" s="103">
        <v>146559918.84999996</v>
      </c>
    </row>
    <row r="19" spans="1:7" ht="15.6" x14ac:dyDescent="0.3">
      <c r="A19" s="86" t="s">
        <v>20</v>
      </c>
      <c r="B19" s="98">
        <v>51526</v>
      </c>
      <c r="C19" s="108">
        <v>1117727045.8599992</v>
      </c>
      <c r="D19" s="99">
        <v>17954</v>
      </c>
      <c r="E19" s="114">
        <v>566982544.58000016</v>
      </c>
      <c r="F19" s="102">
        <v>69480</v>
      </c>
      <c r="G19" s="103">
        <v>1684709590.4399993</v>
      </c>
    </row>
    <row r="20" spans="1:7" ht="15.6" x14ac:dyDescent="0.3">
      <c r="A20" s="86" t="s">
        <v>21</v>
      </c>
      <c r="B20" s="98">
        <v>23842</v>
      </c>
      <c r="C20" s="108">
        <v>600787755.73000026</v>
      </c>
      <c r="D20" s="99">
        <v>7695</v>
      </c>
      <c r="E20" s="114">
        <v>239681372.63</v>
      </c>
      <c r="F20" s="102">
        <v>31537</v>
      </c>
      <c r="G20" s="103">
        <v>840469128.36000025</v>
      </c>
    </row>
    <row r="21" spans="1:7" ht="15.6" x14ac:dyDescent="0.3">
      <c r="A21" s="86" t="s">
        <v>22</v>
      </c>
      <c r="B21" s="98">
        <v>14072</v>
      </c>
      <c r="C21" s="108">
        <v>361402250.16999912</v>
      </c>
      <c r="D21" s="99">
        <v>4514</v>
      </c>
      <c r="E21" s="114">
        <v>137822990</v>
      </c>
      <c r="F21" s="102">
        <v>18586</v>
      </c>
      <c r="G21" s="103">
        <v>499225240.16999912</v>
      </c>
    </row>
    <row r="22" spans="1:7" ht="15.6" x14ac:dyDescent="0.3">
      <c r="A22" s="86" t="s">
        <v>23</v>
      </c>
      <c r="B22" s="98">
        <v>11457</v>
      </c>
      <c r="C22" s="108">
        <v>343820010.51999921</v>
      </c>
      <c r="D22" s="99">
        <v>2380</v>
      </c>
      <c r="E22" s="114">
        <v>95474092.550000042</v>
      </c>
      <c r="F22" s="102">
        <v>13837</v>
      </c>
      <c r="G22" s="103">
        <v>439294103.06999922</v>
      </c>
    </row>
    <row r="23" spans="1:7" ht="15.6" x14ac:dyDescent="0.3">
      <c r="A23" s="86" t="s">
        <v>24</v>
      </c>
      <c r="B23" s="98">
        <v>12862</v>
      </c>
      <c r="C23" s="108">
        <v>396991047.46999985</v>
      </c>
      <c r="D23" s="99">
        <v>8019</v>
      </c>
      <c r="E23" s="114">
        <v>251934609.84999907</v>
      </c>
      <c r="F23" s="102">
        <v>20881</v>
      </c>
      <c r="G23" s="103">
        <v>648925657.31999898</v>
      </c>
    </row>
    <row r="24" spans="1:7" ht="15.6" x14ac:dyDescent="0.3">
      <c r="A24" s="86" t="s">
        <v>25</v>
      </c>
      <c r="B24" s="98">
        <v>13087</v>
      </c>
      <c r="C24" s="108">
        <v>429507804.55000001</v>
      </c>
      <c r="D24" s="99">
        <v>7627</v>
      </c>
      <c r="E24" s="114">
        <v>304363414.38</v>
      </c>
      <c r="F24" s="102">
        <v>20714</v>
      </c>
      <c r="G24" s="103">
        <v>733871218.93000007</v>
      </c>
    </row>
    <row r="25" spans="1:7" ht="15.6" x14ac:dyDescent="0.3">
      <c r="A25" s="86" t="s">
        <v>26</v>
      </c>
      <c r="B25" s="98">
        <v>3904</v>
      </c>
      <c r="C25" s="108">
        <v>121696707.08000006</v>
      </c>
      <c r="D25" s="99">
        <v>8368</v>
      </c>
      <c r="E25" s="114">
        <v>146084139.62</v>
      </c>
      <c r="F25" s="102">
        <v>12272</v>
      </c>
      <c r="G25" s="103">
        <v>267780846.70000005</v>
      </c>
    </row>
    <row r="26" spans="1:7" ht="15.6" x14ac:dyDescent="0.3">
      <c r="A26" s="86" t="s">
        <v>27</v>
      </c>
      <c r="B26" s="98">
        <v>5</v>
      </c>
      <c r="C26" s="108">
        <v>43720</v>
      </c>
      <c r="D26" s="99">
        <v>0</v>
      </c>
      <c r="E26" s="114">
        <v>0</v>
      </c>
      <c r="F26" s="102">
        <v>5</v>
      </c>
      <c r="G26" s="103">
        <v>43720</v>
      </c>
    </row>
    <row r="27" spans="1:7" ht="15.6" x14ac:dyDescent="0.3">
      <c r="A27" s="86" t="s">
        <v>28</v>
      </c>
      <c r="B27" s="98">
        <v>22320</v>
      </c>
      <c r="C27" s="108">
        <v>443233465.68000048</v>
      </c>
      <c r="D27" s="99">
        <v>6852</v>
      </c>
      <c r="E27" s="114">
        <v>191603038.5</v>
      </c>
      <c r="F27" s="102">
        <v>29172</v>
      </c>
      <c r="G27" s="103">
        <v>634836504.18000054</v>
      </c>
    </row>
    <row r="28" spans="1:7" ht="15.6" x14ac:dyDescent="0.3">
      <c r="A28" s="86" t="s">
        <v>29</v>
      </c>
      <c r="B28" s="98">
        <v>41467</v>
      </c>
      <c r="C28" s="108">
        <v>653742982.4400028</v>
      </c>
      <c r="D28" s="99">
        <v>15722</v>
      </c>
      <c r="E28" s="114">
        <v>333127610.31999999</v>
      </c>
      <c r="F28" s="102">
        <v>57189</v>
      </c>
      <c r="G28" s="103">
        <v>986870592.76000285</v>
      </c>
    </row>
    <row r="29" spans="1:7" ht="15.6" x14ac:dyDescent="0.3">
      <c r="A29" s="86" t="s">
        <v>30</v>
      </c>
      <c r="B29" s="98">
        <v>40186</v>
      </c>
      <c r="C29" s="108">
        <v>901211535.53000033</v>
      </c>
      <c r="D29" s="99">
        <v>14728</v>
      </c>
      <c r="E29" s="114">
        <v>374130351</v>
      </c>
      <c r="F29" s="102">
        <v>54914</v>
      </c>
      <c r="G29" s="103">
        <v>1275341886.5300002</v>
      </c>
    </row>
    <row r="30" spans="1:7" ht="15.6" x14ac:dyDescent="0.3">
      <c r="A30" s="86" t="s">
        <v>31</v>
      </c>
      <c r="B30" s="98">
        <v>35853</v>
      </c>
      <c r="C30" s="108">
        <v>560324481.17999971</v>
      </c>
      <c r="D30" s="99">
        <v>7330</v>
      </c>
      <c r="E30" s="114">
        <v>223712915.01000005</v>
      </c>
      <c r="F30" s="102">
        <v>43183</v>
      </c>
      <c r="G30" s="103">
        <v>784037396.18999982</v>
      </c>
    </row>
    <row r="31" spans="1:7" ht="15.6" x14ac:dyDescent="0.3">
      <c r="A31" s="86" t="s">
        <v>32</v>
      </c>
      <c r="B31" s="98">
        <v>6542</v>
      </c>
      <c r="C31" s="108">
        <v>309079526.64999998</v>
      </c>
      <c r="D31" s="99">
        <v>6630</v>
      </c>
      <c r="E31" s="114">
        <v>205941496</v>
      </c>
      <c r="F31" s="102">
        <v>13172</v>
      </c>
      <c r="G31" s="103">
        <v>515021022.64999998</v>
      </c>
    </row>
    <row r="32" spans="1:7" ht="15.6" x14ac:dyDescent="0.3">
      <c r="A32" s="86" t="s">
        <v>33</v>
      </c>
      <c r="B32" s="98">
        <v>24029</v>
      </c>
      <c r="C32" s="108">
        <v>622076894.36000061</v>
      </c>
      <c r="D32" s="99">
        <v>8367</v>
      </c>
      <c r="E32" s="114">
        <v>270918610</v>
      </c>
      <c r="F32" s="102">
        <v>32396</v>
      </c>
      <c r="G32" s="103">
        <v>892995504.36000061</v>
      </c>
    </row>
    <row r="33" spans="1:7" ht="15.6" x14ac:dyDescent="0.3">
      <c r="A33" s="86" t="s">
        <v>34</v>
      </c>
      <c r="B33" s="98">
        <v>3461</v>
      </c>
      <c r="C33" s="108">
        <v>104838921.88000005</v>
      </c>
      <c r="D33" s="99">
        <v>1242</v>
      </c>
      <c r="E33" s="114">
        <v>44093570</v>
      </c>
      <c r="F33" s="102">
        <v>4703</v>
      </c>
      <c r="G33" s="103">
        <v>148932491.88000005</v>
      </c>
    </row>
    <row r="34" spans="1:7" ht="15.6" x14ac:dyDescent="0.3">
      <c r="A34" s="86" t="s">
        <v>35</v>
      </c>
      <c r="B34" s="98">
        <v>8418</v>
      </c>
      <c r="C34" s="108">
        <v>224004092.22999993</v>
      </c>
      <c r="D34" s="99">
        <v>2131</v>
      </c>
      <c r="E34" s="114">
        <v>77788683.669999987</v>
      </c>
      <c r="F34" s="102">
        <v>10549</v>
      </c>
      <c r="G34" s="103">
        <v>301792775.89999992</v>
      </c>
    </row>
    <row r="35" spans="1:7" ht="15.6" x14ac:dyDescent="0.3">
      <c r="A35" s="86" t="s">
        <v>36</v>
      </c>
      <c r="B35" s="98">
        <v>5384</v>
      </c>
      <c r="C35" s="108">
        <v>137925488.18999997</v>
      </c>
      <c r="D35" s="99">
        <v>1272</v>
      </c>
      <c r="E35" s="114">
        <v>53432027.75</v>
      </c>
      <c r="F35" s="102">
        <v>6656</v>
      </c>
      <c r="G35" s="103">
        <v>191357515.93999997</v>
      </c>
    </row>
    <row r="36" spans="1:7" ht="15.6" x14ac:dyDescent="0.3">
      <c r="A36" s="86" t="s">
        <v>37</v>
      </c>
      <c r="B36" s="98">
        <v>7878</v>
      </c>
      <c r="C36" s="108">
        <v>143491632.41999984</v>
      </c>
      <c r="D36" s="99">
        <v>482</v>
      </c>
      <c r="E36" s="114">
        <v>15309902.469999999</v>
      </c>
      <c r="F36" s="102">
        <v>8360</v>
      </c>
      <c r="G36" s="103">
        <v>158801534.88999984</v>
      </c>
    </row>
    <row r="37" spans="1:7" ht="15.6" x14ac:dyDescent="0.3">
      <c r="A37" s="86" t="s">
        <v>38</v>
      </c>
      <c r="B37" s="98">
        <v>32995</v>
      </c>
      <c r="C37" s="108">
        <v>676259196.1400001</v>
      </c>
      <c r="D37" s="99">
        <v>5799</v>
      </c>
      <c r="E37" s="114">
        <v>204207581.85999998</v>
      </c>
      <c r="F37" s="102">
        <v>38794</v>
      </c>
      <c r="G37" s="103">
        <v>880466778.00000012</v>
      </c>
    </row>
    <row r="38" spans="1:7" ht="15.6" x14ac:dyDescent="0.3">
      <c r="A38" s="86" t="s">
        <v>39</v>
      </c>
      <c r="B38" s="98">
        <v>4056</v>
      </c>
      <c r="C38" s="108">
        <v>126286974.39</v>
      </c>
      <c r="D38" s="99">
        <v>4074</v>
      </c>
      <c r="E38" s="114">
        <v>120773731</v>
      </c>
      <c r="F38" s="102">
        <v>8130</v>
      </c>
      <c r="G38" s="103">
        <v>247060705.38999999</v>
      </c>
    </row>
    <row r="39" spans="1:7" ht="15.6" x14ac:dyDescent="0.3">
      <c r="A39" s="86" t="s">
        <v>40</v>
      </c>
      <c r="B39" s="98">
        <v>58527</v>
      </c>
      <c r="C39" s="108">
        <v>1295006291.6100037</v>
      </c>
      <c r="D39" s="99">
        <v>25695</v>
      </c>
      <c r="E39" s="114">
        <v>818590828.76999974</v>
      </c>
      <c r="F39" s="102">
        <v>84222</v>
      </c>
      <c r="G39" s="103">
        <v>2113597120.3800035</v>
      </c>
    </row>
    <row r="40" spans="1:7" ht="15.6" x14ac:dyDescent="0.3">
      <c r="A40" s="86" t="s">
        <v>41</v>
      </c>
      <c r="B40" s="98">
        <v>39264</v>
      </c>
      <c r="C40" s="108">
        <v>759138067.82999909</v>
      </c>
      <c r="D40" s="99">
        <v>13520</v>
      </c>
      <c r="E40" s="114">
        <v>327012979.06999993</v>
      </c>
      <c r="F40" s="102">
        <v>52784</v>
      </c>
      <c r="G40" s="103">
        <v>1086151046.8999991</v>
      </c>
    </row>
    <row r="41" spans="1:7" ht="15.6" x14ac:dyDescent="0.3">
      <c r="A41" s="86" t="s">
        <v>42</v>
      </c>
      <c r="B41" s="98">
        <v>4256</v>
      </c>
      <c r="C41" s="108">
        <v>90276076.149999991</v>
      </c>
      <c r="D41" s="99">
        <v>400</v>
      </c>
      <c r="E41" s="114">
        <v>22443632.270000003</v>
      </c>
      <c r="F41" s="102">
        <v>4656</v>
      </c>
      <c r="G41" s="103">
        <v>112719708.41999999</v>
      </c>
    </row>
    <row r="42" spans="1:7" ht="15.6" x14ac:dyDescent="0.3">
      <c r="A42" s="96" t="s">
        <v>43</v>
      </c>
      <c r="B42" s="98">
        <v>0</v>
      </c>
      <c r="C42" s="108">
        <v>0</v>
      </c>
      <c r="D42" s="99">
        <v>18</v>
      </c>
      <c r="E42" s="114">
        <v>1764297.7</v>
      </c>
      <c r="F42" s="102">
        <v>18</v>
      </c>
      <c r="G42" s="103">
        <v>1764297.7</v>
      </c>
    </row>
    <row r="43" spans="1:7" ht="15.6" x14ac:dyDescent="0.3">
      <c r="A43" s="86" t="s">
        <v>44</v>
      </c>
      <c r="B43" s="98">
        <v>47352</v>
      </c>
      <c r="C43" s="108">
        <v>1087403647.1099963</v>
      </c>
      <c r="D43" s="99">
        <v>18892</v>
      </c>
      <c r="E43" s="114">
        <v>488820095.34000003</v>
      </c>
      <c r="F43" s="102">
        <v>66244</v>
      </c>
      <c r="G43" s="103">
        <v>1576223742.4499965</v>
      </c>
    </row>
    <row r="44" spans="1:7" ht="15.6" x14ac:dyDescent="0.3">
      <c r="A44" s="86" t="s">
        <v>45</v>
      </c>
      <c r="B44" s="98">
        <v>9728</v>
      </c>
      <c r="C44" s="108">
        <v>380777080.19000006</v>
      </c>
      <c r="D44" s="99">
        <v>5940</v>
      </c>
      <c r="E44" s="114">
        <v>210159162.85999992</v>
      </c>
      <c r="F44" s="102">
        <v>15668</v>
      </c>
      <c r="G44" s="103">
        <v>590936243.04999995</v>
      </c>
    </row>
    <row r="45" spans="1:7" ht="15.6" x14ac:dyDescent="0.3">
      <c r="A45" s="86" t="s">
        <v>46</v>
      </c>
      <c r="B45" s="98">
        <v>16290</v>
      </c>
      <c r="C45" s="108">
        <v>309873815.69000041</v>
      </c>
      <c r="D45" s="99">
        <v>6429</v>
      </c>
      <c r="E45" s="114">
        <v>164067810.75999993</v>
      </c>
      <c r="F45" s="102">
        <v>22719</v>
      </c>
      <c r="G45" s="103">
        <v>473941626.45000035</v>
      </c>
    </row>
    <row r="46" spans="1:7" ht="15.6" x14ac:dyDescent="0.3">
      <c r="A46" s="86" t="s">
        <v>47</v>
      </c>
      <c r="B46" s="98">
        <v>15</v>
      </c>
      <c r="C46" s="108">
        <v>150641.19</v>
      </c>
      <c r="D46" s="99">
        <v>0</v>
      </c>
      <c r="E46" s="114">
        <v>0</v>
      </c>
      <c r="F46" s="102">
        <v>15</v>
      </c>
      <c r="G46" s="103">
        <v>150641.19</v>
      </c>
    </row>
    <row r="47" spans="1:7" ht="15.6" x14ac:dyDescent="0.3">
      <c r="A47" s="86" t="s">
        <v>48</v>
      </c>
      <c r="B47" s="98">
        <v>58088</v>
      </c>
      <c r="C47" s="108">
        <v>1259262387.5900004</v>
      </c>
      <c r="D47" s="99">
        <v>15047</v>
      </c>
      <c r="E47" s="114">
        <v>416871773.91000015</v>
      </c>
      <c r="F47" s="102">
        <v>73135</v>
      </c>
      <c r="G47" s="103">
        <v>1676134161.5000005</v>
      </c>
    </row>
    <row r="48" spans="1:7" ht="15.6" x14ac:dyDescent="0.3">
      <c r="A48" s="86" t="s">
        <v>49</v>
      </c>
      <c r="B48" s="98">
        <v>1079</v>
      </c>
      <c r="C48" s="108">
        <v>23215492.950000007</v>
      </c>
      <c r="D48" s="99">
        <v>4734</v>
      </c>
      <c r="E48" s="114">
        <v>163689658</v>
      </c>
      <c r="F48" s="102">
        <v>5813</v>
      </c>
      <c r="G48" s="103">
        <v>186905150.95000002</v>
      </c>
    </row>
    <row r="49" spans="1:7" ht="15.6" x14ac:dyDescent="0.3">
      <c r="A49" s="86" t="s">
        <v>50</v>
      </c>
      <c r="B49" s="98">
        <v>3123</v>
      </c>
      <c r="C49" s="108">
        <v>73847221.260000035</v>
      </c>
      <c r="D49" s="99">
        <v>1571</v>
      </c>
      <c r="E49" s="114">
        <v>38491157.799999997</v>
      </c>
      <c r="F49" s="102">
        <v>4694</v>
      </c>
      <c r="G49" s="103">
        <v>112338379.06000003</v>
      </c>
    </row>
    <row r="50" spans="1:7" ht="15.6" x14ac:dyDescent="0.3">
      <c r="A50" s="86" t="s">
        <v>51</v>
      </c>
      <c r="B50" s="98">
        <v>14712</v>
      </c>
      <c r="C50" s="108">
        <v>387698170.95999992</v>
      </c>
      <c r="D50" s="99">
        <v>4870</v>
      </c>
      <c r="E50" s="114">
        <v>160173178.96000004</v>
      </c>
      <c r="F50" s="102">
        <v>19582</v>
      </c>
      <c r="G50" s="103">
        <v>547871349.91999996</v>
      </c>
    </row>
    <row r="51" spans="1:7" ht="15.6" x14ac:dyDescent="0.3">
      <c r="A51" s="86" t="s">
        <v>52</v>
      </c>
      <c r="B51" s="98">
        <v>5240</v>
      </c>
      <c r="C51" s="108">
        <v>112015714.77999985</v>
      </c>
      <c r="D51" s="99">
        <v>879</v>
      </c>
      <c r="E51" s="114">
        <v>48345968.479999997</v>
      </c>
      <c r="F51" s="102">
        <v>6119</v>
      </c>
      <c r="G51" s="103">
        <v>160361683.25999984</v>
      </c>
    </row>
    <row r="52" spans="1:7" ht="15.6" x14ac:dyDescent="0.3">
      <c r="A52" s="86" t="s">
        <v>53</v>
      </c>
      <c r="B52" s="98">
        <v>20106</v>
      </c>
      <c r="C52" s="108">
        <v>600631853.67999983</v>
      </c>
      <c r="D52" s="99">
        <v>9686</v>
      </c>
      <c r="E52" s="114">
        <v>278524806.99000001</v>
      </c>
      <c r="F52" s="102">
        <v>29792</v>
      </c>
      <c r="G52" s="103">
        <v>879156660.66999984</v>
      </c>
    </row>
    <row r="53" spans="1:7" ht="15.6" x14ac:dyDescent="0.3">
      <c r="A53" s="86" t="s">
        <v>54</v>
      </c>
      <c r="B53" s="98">
        <v>63054</v>
      </c>
      <c r="C53" s="108">
        <v>1695573812.1299992</v>
      </c>
      <c r="D53" s="99">
        <v>21566</v>
      </c>
      <c r="E53" s="114">
        <v>831453319.74999928</v>
      </c>
      <c r="F53" s="102">
        <v>84620</v>
      </c>
      <c r="G53" s="103">
        <v>2527027131.8799982</v>
      </c>
    </row>
    <row r="54" spans="1:7" ht="15.6" x14ac:dyDescent="0.3">
      <c r="A54" s="86" t="s">
        <v>55</v>
      </c>
      <c r="B54" s="98">
        <v>9598</v>
      </c>
      <c r="C54" s="108">
        <v>170209813.94000003</v>
      </c>
      <c r="D54" s="99">
        <v>1955</v>
      </c>
      <c r="E54" s="114">
        <v>84675341</v>
      </c>
      <c r="F54" s="102">
        <v>11553</v>
      </c>
      <c r="G54" s="103">
        <v>254885154.94000003</v>
      </c>
    </row>
    <row r="55" spans="1:7" ht="15.6" x14ac:dyDescent="0.3">
      <c r="A55" s="86" t="s">
        <v>56</v>
      </c>
      <c r="B55" s="98">
        <v>2473</v>
      </c>
      <c r="C55" s="108">
        <v>60413024.429999955</v>
      </c>
      <c r="D55" s="99">
        <v>2898</v>
      </c>
      <c r="E55" s="114">
        <v>53318578.349999994</v>
      </c>
      <c r="F55" s="102">
        <v>5371</v>
      </c>
      <c r="G55" s="103">
        <v>113731602.77999994</v>
      </c>
    </row>
    <row r="56" spans="1:7" ht="15.6" x14ac:dyDescent="0.3">
      <c r="A56" s="86" t="s">
        <v>57</v>
      </c>
      <c r="B56" s="98">
        <v>103</v>
      </c>
      <c r="C56" s="108">
        <v>1061266.2899999998</v>
      </c>
      <c r="D56" s="99">
        <v>11</v>
      </c>
      <c r="E56" s="114">
        <v>1785420.12</v>
      </c>
      <c r="F56" s="102">
        <v>114</v>
      </c>
      <c r="G56" s="103">
        <v>2846686.41</v>
      </c>
    </row>
    <row r="57" spans="1:7" ht="15.6" x14ac:dyDescent="0.3">
      <c r="A57" s="86" t="s">
        <v>58</v>
      </c>
      <c r="B57" s="98">
        <v>31511</v>
      </c>
      <c r="C57" s="108">
        <v>656336469.57999921</v>
      </c>
      <c r="D57" s="99">
        <v>6180</v>
      </c>
      <c r="E57" s="114">
        <v>181567661.80999994</v>
      </c>
      <c r="F57" s="102">
        <v>37691</v>
      </c>
      <c r="G57" s="103">
        <v>837904131.38999915</v>
      </c>
    </row>
    <row r="58" spans="1:7" ht="15.6" x14ac:dyDescent="0.3">
      <c r="A58" s="86" t="s">
        <v>59</v>
      </c>
      <c r="B58" s="98">
        <v>24216</v>
      </c>
      <c r="C58" s="108">
        <v>468388904.96000022</v>
      </c>
      <c r="D58" s="99">
        <v>14588</v>
      </c>
      <c r="E58" s="114">
        <v>354275228</v>
      </c>
      <c r="F58" s="102">
        <v>38804</v>
      </c>
      <c r="G58" s="103">
        <v>822664132.96000028</v>
      </c>
    </row>
    <row r="59" spans="1:7" ht="15.6" x14ac:dyDescent="0.3">
      <c r="A59" s="86" t="s">
        <v>60</v>
      </c>
      <c r="B59" s="98">
        <v>5707</v>
      </c>
      <c r="C59" s="108">
        <v>197415671.96000007</v>
      </c>
      <c r="D59" s="99">
        <v>2709</v>
      </c>
      <c r="E59" s="114">
        <v>99260397.659999967</v>
      </c>
      <c r="F59" s="102">
        <v>8416</v>
      </c>
      <c r="G59" s="103">
        <v>296676069.62</v>
      </c>
    </row>
    <row r="60" spans="1:7" ht="15.6" x14ac:dyDescent="0.3">
      <c r="A60" s="86" t="s">
        <v>61</v>
      </c>
      <c r="B60" s="98">
        <v>33697</v>
      </c>
      <c r="C60" s="108">
        <v>617259114.43000126</v>
      </c>
      <c r="D60" s="99">
        <v>9712</v>
      </c>
      <c r="E60" s="114">
        <v>258176448.69</v>
      </c>
      <c r="F60" s="102">
        <v>43409</v>
      </c>
      <c r="G60" s="103">
        <v>875435563.12000132</v>
      </c>
    </row>
    <row r="61" spans="1:7" ht="15.6" x14ac:dyDescent="0.3">
      <c r="A61" s="87" t="s">
        <v>62</v>
      </c>
      <c r="B61" s="109">
        <v>1438</v>
      </c>
      <c r="C61" s="110">
        <v>51150991.38000001</v>
      </c>
      <c r="D61" s="115">
        <v>398</v>
      </c>
      <c r="E61" s="116">
        <v>21854159.840000004</v>
      </c>
      <c r="F61" s="111">
        <v>1836</v>
      </c>
      <c r="G61" s="104">
        <v>73005151.220000014</v>
      </c>
    </row>
    <row r="62" spans="1:7" s="14" customFormat="1" ht="15.6" x14ac:dyDescent="0.3">
      <c r="A62" s="68" t="s">
        <v>79</v>
      </c>
      <c r="B62" s="83">
        <f>SUM(B3:B61)</f>
        <v>1070840</v>
      </c>
      <c r="C62" s="84">
        <f t="shared" ref="C62:G62" si="0">SUM(C3:C61)</f>
        <v>24791720168.599979</v>
      </c>
      <c r="D62" s="83">
        <f t="shared" si="0"/>
        <v>394018</v>
      </c>
      <c r="E62" s="84">
        <f t="shared" si="0"/>
        <v>12169498887.870008</v>
      </c>
      <c r="F62" s="85">
        <f t="shared" si="0"/>
        <v>1464858</v>
      </c>
      <c r="G62" s="84">
        <f t="shared" si="0"/>
        <v>36961219056.469994</v>
      </c>
    </row>
  </sheetData>
  <mergeCells count="4">
    <mergeCell ref="A1:A2"/>
    <mergeCell ref="B1:C1"/>
    <mergeCell ref="D1:E1"/>
    <mergeCell ref="F1:G1"/>
  </mergeCells>
  <printOptions horizontalCentered="1"/>
  <pageMargins left="0.45" right="0.45" top="1.5" bottom="0.5" header="0.3" footer="0.3"/>
  <pageSetup scale="65" orientation="portrait" r:id="rId1"/>
  <headerFooter>
    <oddHeader xml:space="preserve">&amp;L
&amp;G
&amp;C&amp;"-,Bold"&amp;20&amp;UCombined Medicare and Medicaid Payments by State&amp;16
&amp;"-,Regular"&amp;20&amp;UJanuary 2011 to July 2017&amp;R
&amp;G
</oddHeader>
    <oddFooter>&amp;CPage &amp;P of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I1"/>
  <sheetViews>
    <sheetView view="pageLayout" zoomScaleNormal="100" workbookViewId="0"/>
  </sheetViews>
  <sheetFormatPr defaultRowHeight="14.4" x14ac:dyDescent="0.3"/>
  <cols>
    <col min="1" max="1" width="13.33203125" customWidth="1"/>
    <col min="2" max="2" width="18.109375" customWidth="1"/>
    <col min="3" max="3" width="21.6640625" customWidth="1"/>
    <col min="4" max="4" width="15.88671875" style="18" customWidth="1"/>
    <col min="5" max="5" width="12.88671875" customWidth="1"/>
    <col min="6" max="6" width="16.6640625" style="20" customWidth="1"/>
    <col min="7" max="7" width="20.5546875" style="20" customWidth="1"/>
    <col min="8" max="8" width="12.109375" style="18" customWidth="1"/>
    <col min="9" max="9" width="12" style="18" customWidth="1"/>
    <col min="10" max="10" width="13.5546875" customWidth="1"/>
    <col min="11" max="11" width="12.88671875" customWidth="1"/>
    <col min="12" max="12" width="15.44140625" customWidth="1"/>
    <col min="13" max="13" width="12.5546875" customWidth="1"/>
    <col min="14" max="14" width="11.5546875" customWidth="1"/>
    <col min="15" max="15" width="10.109375" customWidth="1"/>
    <col min="16" max="16" width="10.88671875" customWidth="1"/>
    <col min="17" max="17" width="10.33203125" customWidth="1"/>
    <col min="18" max="18" width="9.109375" customWidth="1"/>
    <col min="19" max="19" width="13.109375" customWidth="1"/>
    <col min="20" max="20" width="12.109375" customWidth="1"/>
    <col min="21" max="21" width="12.44140625" customWidth="1"/>
    <col min="22" max="22" width="13.109375" customWidth="1"/>
    <col min="23" max="23" width="14" customWidth="1"/>
    <col min="24" max="24" width="12.88671875" customWidth="1"/>
  </cols>
  <sheetData/>
  <printOptions horizontalCentered="1"/>
  <pageMargins left="0.45" right="0.45" top="1.75" bottom="0.75" header="0.3" footer="0.3"/>
  <pageSetup scale="65" fitToHeight="100" orientation="landscape" horizontalDpi="300" verticalDpi="300" r:id="rId1"/>
  <headerFooter>
    <oddHeader xml:space="preserve">&amp;L
&amp;G
&amp;C&amp;"-,Bold"&amp;14&amp;U
Combined Medicare and Medicaid Payments by State Graph
&amp;"-,Regular"&amp;12&amp;UMedicare and Medicaid Provider Payments
January 2011 to July 2017&amp;R
&amp;G
</oddHeader>
    <oddFooter xml:space="preserve">&amp;R 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2"/>
  <sheetViews>
    <sheetView showRuler="0" view="pageLayout" zoomScaleNormal="100" workbookViewId="0">
      <selection sqref="A1:A2"/>
    </sheetView>
  </sheetViews>
  <sheetFormatPr defaultColWidth="9.109375" defaultRowHeight="14.4" x14ac:dyDescent="0.3"/>
  <cols>
    <col min="1" max="1" width="21.5546875" style="21" customWidth="1"/>
    <col min="2" max="2" width="14.44140625" style="15" customWidth="1"/>
    <col min="3" max="3" width="12.6640625" style="16" customWidth="1"/>
    <col min="4" max="4" width="9.6640625" style="76" customWidth="1"/>
    <col min="5" max="5" width="19.44140625" style="157" customWidth="1"/>
    <col min="6" max="6" width="14.44140625" style="20" customWidth="1"/>
    <col min="7" max="7" width="13.33203125" style="18" customWidth="1"/>
    <col min="8" max="8" width="10" style="79" customWidth="1"/>
    <col min="9" max="9" width="18" style="80" customWidth="1"/>
    <col min="10" max="10" width="9.5546875" style="79" customWidth="1"/>
    <col min="11" max="11" width="17.6640625" style="80" customWidth="1"/>
    <col min="12" max="12" width="10.5546875" style="18" customWidth="1"/>
    <col min="13" max="13" width="18.6640625" style="9" customWidth="1"/>
    <col min="14" max="14" width="11.109375" customWidth="1"/>
    <col min="15" max="15" width="18.88671875" style="9" customWidth="1"/>
    <col min="16" max="16" width="12.5546875" customWidth="1"/>
    <col min="17" max="17" width="11.5546875" customWidth="1"/>
    <col min="18" max="18" width="10.109375" customWidth="1"/>
    <col min="19" max="19" width="10.88671875" customWidth="1"/>
    <col min="20" max="20" width="10.33203125" customWidth="1"/>
    <col min="21" max="21" width="9.109375" customWidth="1"/>
    <col min="22" max="22" width="13.109375" customWidth="1"/>
    <col min="23" max="23" width="12.109375" customWidth="1"/>
    <col min="24" max="24" width="12.44140625" customWidth="1"/>
    <col min="25" max="25" width="13.109375" customWidth="1"/>
    <col min="26" max="26" width="14" customWidth="1"/>
    <col min="27" max="27" width="12.88671875" customWidth="1"/>
  </cols>
  <sheetData>
    <row r="1" spans="1:15" ht="15.75" customHeight="1" x14ac:dyDescent="0.3">
      <c r="A1" s="259" t="s">
        <v>0</v>
      </c>
      <c r="B1" s="260" t="s">
        <v>69</v>
      </c>
      <c r="C1" s="260"/>
      <c r="D1" s="260"/>
      <c r="E1" s="260"/>
      <c r="F1" s="260" t="s">
        <v>1</v>
      </c>
      <c r="G1" s="260"/>
      <c r="H1" s="260"/>
      <c r="I1" s="260"/>
      <c r="J1" s="260"/>
      <c r="K1" s="260"/>
      <c r="L1" s="260"/>
      <c r="M1" s="260"/>
      <c r="N1" s="260" t="s">
        <v>2</v>
      </c>
      <c r="O1" s="260"/>
    </row>
    <row r="2" spans="1:15" ht="15" customHeight="1" x14ac:dyDescent="0.3">
      <c r="A2" s="259"/>
      <c r="B2" s="35" t="s">
        <v>80</v>
      </c>
      <c r="C2" s="35" t="s">
        <v>81</v>
      </c>
      <c r="D2" s="82" t="s">
        <v>82</v>
      </c>
      <c r="E2" s="105" t="s">
        <v>83</v>
      </c>
      <c r="F2" s="94" t="s">
        <v>80</v>
      </c>
      <c r="G2" s="35" t="s">
        <v>81</v>
      </c>
      <c r="H2" s="77" t="s">
        <v>84</v>
      </c>
      <c r="I2" s="90" t="s">
        <v>85</v>
      </c>
      <c r="J2" s="77" t="s">
        <v>86</v>
      </c>
      <c r="K2" s="78" t="s">
        <v>87</v>
      </c>
      <c r="L2" s="35" t="s">
        <v>88</v>
      </c>
      <c r="M2" s="36" t="s">
        <v>89</v>
      </c>
      <c r="N2" s="35" t="s">
        <v>82</v>
      </c>
      <c r="O2" s="36" t="s">
        <v>83</v>
      </c>
    </row>
    <row r="3" spans="1:15" x14ac:dyDescent="0.3">
      <c r="A3" s="44" t="s">
        <v>5</v>
      </c>
      <c r="B3" s="37" t="s">
        <v>70</v>
      </c>
      <c r="C3" s="34" t="s">
        <v>3</v>
      </c>
      <c r="D3" s="93">
        <v>13922</v>
      </c>
      <c r="E3" s="153">
        <v>133844076.20000003</v>
      </c>
      <c r="F3" s="37" t="s">
        <v>74</v>
      </c>
      <c r="G3" s="34" t="s">
        <v>3</v>
      </c>
      <c r="H3" s="128">
        <v>2053</v>
      </c>
      <c r="I3" s="129">
        <v>43250851</v>
      </c>
      <c r="J3" s="130">
        <v>1559</v>
      </c>
      <c r="K3" s="131">
        <v>13411608</v>
      </c>
      <c r="L3" s="132">
        <v>3612</v>
      </c>
      <c r="M3" s="133">
        <v>56662459</v>
      </c>
      <c r="N3" s="132">
        <f t="shared" ref="N3:O70" si="0">+L3+D3</f>
        <v>17534</v>
      </c>
      <c r="O3" s="134">
        <f t="shared" si="0"/>
        <v>190506535.20000005</v>
      </c>
    </row>
    <row r="4" spans="1:15" x14ac:dyDescent="0.3">
      <c r="A4" s="45"/>
      <c r="B4" s="38" t="s">
        <v>70</v>
      </c>
      <c r="C4" s="27" t="s">
        <v>4</v>
      </c>
      <c r="D4" s="93">
        <v>10</v>
      </c>
      <c r="E4" s="153">
        <v>12119890.299999999</v>
      </c>
      <c r="F4" s="38" t="s">
        <v>74</v>
      </c>
      <c r="G4" s="27" t="s">
        <v>4</v>
      </c>
      <c r="H4" s="135">
        <v>2</v>
      </c>
      <c r="I4" s="136">
        <v>6719312</v>
      </c>
      <c r="J4" s="135">
        <v>4</v>
      </c>
      <c r="K4" s="137">
        <v>6719201.4900000002</v>
      </c>
      <c r="L4" s="138">
        <v>6</v>
      </c>
      <c r="M4" s="139">
        <v>13438513.49</v>
      </c>
      <c r="N4" s="138">
        <f t="shared" si="0"/>
        <v>16</v>
      </c>
      <c r="O4" s="137">
        <f t="shared" si="0"/>
        <v>25558403.789999999</v>
      </c>
    </row>
    <row r="5" spans="1:15" x14ac:dyDescent="0.3">
      <c r="A5" s="45"/>
      <c r="B5" s="38" t="s">
        <v>72</v>
      </c>
      <c r="C5" s="27" t="s">
        <v>4</v>
      </c>
      <c r="D5" s="93">
        <v>320</v>
      </c>
      <c r="E5" s="153">
        <v>333163737.01999992</v>
      </c>
      <c r="F5" s="38" t="s">
        <v>72</v>
      </c>
      <c r="G5" s="27" t="s">
        <v>4</v>
      </c>
      <c r="H5" s="135">
        <v>86</v>
      </c>
      <c r="I5" s="136">
        <v>55805804</v>
      </c>
      <c r="J5" s="130">
        <v>157</v>
      </c>
      <c r="K5" s="137">
        <v>54635326.419999994</v>
      </c>
      <c r="L5" s="138">
        <v>243</v>
      </c>
      <c r="M5" s="139">
        <v>110441130.41999999</v>
      </c>
      <c r="N5" s="138">
        <f t="shared" si="0"/>
        <v>563</v>
      </c>
      <c r="O5" s="137">
        <f t="shared" si="0"/>
        <v>443604867.43999994</v>
      </c>
    </row>
    <row r="6" spans="1:15" x14ac:dyDescent="0.3">
      <c r="A6" s="46" t="s">
        <v>5</v>
      </c>
      <c r="B6" s="39"/>
      <c r="C6" s="29"/>
      <c r="D6" s="30">
        <v>14252</v>
      </c>
      <c r="E6" s="155">
        <v>479127703.51999998</v>
      </c>
      <c r="F6" s="39"/>
      <c r="G6" s="29"/>
      <c r="H6" s="122">
        <v>2141</v>
      </c>
      <c r="I6" s="123">
        <v>105775967</v>
      </c>
      <c r="J6" s="122">
        <v>1720</v>
      </c>
      <c r="K6" s="89">
        <v>74766135.909999996</v>
      </c>
      <c r="L6" s="42">
        <v>3861</v>
      </c>
      <c r="M6" s="140">
        <v>180542102.90999997</v>
      </c>
      <c r="N6" s="42">
        <f t="shared" si="0"/>
        <v>18113</v>
      </c>
      <c r="O6" s="89">
        <f t="shared" si="0"/>
        <v>659669806.42999995</v>
      </c>
    </row>
    <row r="7" spans="1:15" x14ac:dyDescent="0.3">
      <c r="A7" s="45" t="s">
        <v>6</v>
      </c>
      <c r="B7" s="38" t="s">
        <v>70</v>
      </c>
      <c r="C7" s="27" t="s">
        <v>3</v>
      </c>
      <c r="D7" s="93">
        <v>982</v>
      </c>
      <c r="E7" s="153">
        <v>9066341.1999999993</v>
      </c>
      <c r="F7" s="38" t="s">
        <v>74</v>
      </c>
      <c r="G7" s="27" t="s">
        <v>3</v>
      </c>
      <c r="H7" s="130">
        <v>776</v>
      </c>
      <c r="I7" s="141">
        <v>16447502</v>
      </c>
      <c r="J7" s="130">
        <v>1142</v>
      </c>
      <c r="K7" s="142">
        <v>11324835</v>
      </c>
      <c r="L7" s="138">
        <v>1918</v>
      </c>
      <c r="M7" s="139">
        <v>27772337</v>
      </c>
      <c r="N7" s="138">
        <f t="shared" si="0"/>
        <v>2900</v>
      </c>
      <c r="O7" s="137">
        <f t="shared" si="0"/>
        <v>36838678.200000003</v>
      </c>
    </row>
    <row r="8" spans="1:15" x14ac:dyDescent="0.3">
      <c r="A8" s="45"/>
      <c r="B8" s="38" t="s">
        <v>70</v>
      </c>
      <c r="C8" s="27" t="s">
        <v>4</v>
      </c>
      <c r="D8" s="28">
        <v>2</v>
      </c>
      <c r="E8" s="154">
        <v>665153.49999999988</v>
      </c>
      <c r="F8" s="38" t="s">
        <v>74</v>
      </c>
      <c r="G8" s="27" t="s">
        <v>4</v>
      </c>
      <c r="H8" s="135">
        <v>0</v>
      </c>
      <c r="I8" s="136">
        <v>-428031</v>
      </c>
      <c r="J8" s="135">
        <v>4</v>
      </c>
      <c r="K8" s="137">
        <v>1217460</v>
      </c>
      <c r="L8" s="138">
        <v>4</v>
      </c>
      <c r="M8" s="139">
        <v>789429</v>
      </c>
      <c r="N8" s="138">
        <f t="shared" si="0"/>
        <v>6</v>
      </c>
      <c r="O8" s="137">
        <f t="shared" si="0"/>
        <v>1454582.5</v>
      </c>
    </row>
    <row r="9" spans="1:15" x14ac:dyDescent="0.3">
      <c r="A9" s="45"/>
      <c r="B9" s="38" t="s">
        <v>72</v>
      </c>
      <c r="C9" s="27" t="s">
        <v>4</v>
      </c>
      <c r="D9" s="93">
        <v>39</v>
      </c>
      <c r="E9" s="153">
        <v>19161608.500000007</v>
      </c>
      <c r="F9" s="38" t="s">
        <v>72</v>
      </c>
      <c r="G9" s="27" t="s">
        <v>4</v>
      </c>
      <c r="H9" s="135">
        <v>21</v>
      </c>
      <c r="I9" s="136">
        <v>13199650</v>
      </c>
      <c r="J9" s="135">
        <v>34</v>
      </c>
      <c r="K9" s="137">
        <v>10662252</v>
      </c>
      <c r="L9" s="138">
        <v>55</v>
      </c>
      <c r="M9" s="139">
        <v>23861902</v>
      </c>
      <c r="N9" s="138">
        <f t="shared" si="0"/>
        <v>94</v>
      </c>
      <c r="O9" s="137">
        <f t="shared" si="0"/>
        <v>43023510.500000007</v>
      </c>
    </row>
    <row r="10" spans="1:15" x14ac:dyDescent="0.3">
      <c r="A10" s="46" t="s">
        <v>6</v>
      </c>
      <c r="B10" s="39"/>
      <c r="C10" s="29"/>
      <c r="D10" s="30">
        <v>1023</v>
      </c>
      <c r="E10" s="155">
        <v>28893103.200000007</v>
      </c>
      <c r="F10" s="39"/>
      <c r="G10" s="29"/>
      <c r="H10" s="122">
        <v>797</v>
      </c>
      <c r="I10" s="123">
        <v>29219121</v>
      </c>
      <c r="J10" s="122">
        <v>1180</v>
      </c>
      <c r="K10" s="89">
        <v>23204547</v>
      </c>
      <c r="L10" s="42">
        <v>1977</v>
      </c>
      <c r="M10" s="140">
        <v>52423668</v>
      </c>
      <c r="N10" s="42">
        <f t="shared" si="0"/>
        <v>3000</v>
      </c>
      <c r="O10" s="89">
        <f t="shared" si="0"/>
        <v>81316771.200000003</v>
      </c>
    </row>
    <row r="11" spans="1:15" s="165" customFormat="1" x14ac:dyDescent="0.3">
      <c r="A11" s="47" t="s">
        <v>104</v>
      </c>
      <c r="B11" s="166" t="s">
        <v>70</v>
      </c>
      <c r="C11" s="167" t="s">
        <v>3</v>
      </c>
      <c r="D11" s="93">
        <v>0</v>
      </c>
      <c r="E11" s="168">
        <v>0</v>
      </c>
      <c r="F11" s="166" t="s">
        <v>74</v>
      </c>
      <c r="G11" s="167" t="s">
        <v>3</v>
      </c>
      <c r="H11" s="128">
        <v>11</v>
      </c>
      <c r="I11" s="129">
        <v>233750</v>
      </c>
      <c r="J11" s="130">
        <v>0</v>
      </c>
      <c r="K11" s="142">
        <v>0</v>
      </c>
      <c r="L11" s="169">
        <v>11</v>
      </c>
      <c r="M11" s="170">
        <v>233750</v>
      </c>
      <c r="N11" s="132">
        <f t="shared" ref="N11:N14" si="1">+L11+D11</f>
        <v>11</v>
      </c>
      <c r="O11" s="134">
        <f t="shared" ref="O11:O14" si="2">+M11+E11</f>
        <v>233750</v>
      </c>
    </row>
    <row r="12" spans="1:15" s="165" customFormat="1" x14ac:dyDescent="0.3">
      <c r="A12" s="48"/>
      <c r="B12" s="166" t="s">
        <v>70</v>
      </c>
      <c r="C12" s="167" t="s">
        <v>4</v>
      </c>
      <c r="D12" s="93">
        <v>0</v>
      </c>
      <c r="E12" s="168">
        <v>0</v>
      </c>
      <c r="F12" s="166" t="s">
        <v>74</v>
      </c>
      <c r="G12" s="167" t="s">
        <v>4</v>
      </c>
      <c r="H12" s="135">
        <v>1</v>
      </c>
      <c r="I12" s="136">
        <v>2950981.06</v>
      </c>
      <c r="J12" s="135">
        <v>1</v>
      </c>
      <c r="K12" s="137">
        <v>2360784.85</v>
      </c>
      <c r="L12" s="169">
        <v>2</v>
      </c>
      <c r="M12" s="170">
        <v>5311765.91</v>
      </c>
      <c r="N12" s="138">
        <f t="shared" si="1"/>
        <v>2</v>
      </c>
      <c r="O12" s="137">
        <f t="shared" si="2"/>
        <v>5311765.91</v>
      </c>
    </row>
    <row r="13" spans="1:15" s="165" customFormat="1" x14ac:dyDescent="0.3">
      <c r="A13" s="48"/>
      <c r="B13" s="166" t="s">
        <v>72</v>
      </c>
      <c r="C13" s="167" t="s">
        <v>4</v>
      </c>
      <c r="D13" s="93">
        <v>0</v>
      </c>
      <c r="E13" s="168">
        <v>0</v>
      </c>
      <c r="F13" s="166" t="s">
        <v>72</v>
      </c>
      <c r="G13" s="167" t="s">
        <v>4</v>
      </c>
      <c r="H13" s="135">
        <v>0</v>
      </c>
      <c r="I13" s="136">
        <v>0</v>
      </c>
      <c r="J13" s="130">
        <v>0</v>
      </c>
      <c r="K13" s="137">
        <v>0</v>
      </c>
      <c r="L13" s="169">
        <v>0</v>
      </c>
      <c r="M13" s="170">
        <v>0</v>
      </c>
      <c r="N13" s="138">
        <f t="shared" si="1"/>
        <v>0</v>
      </c>
      <c r="O13" s="137">
        <f t="shared" si="2"/>
        <v>0</v>
      </c>
    </row>
    <row r="14" spans="1:15" x14ac:dyDescent="0.3">
      <c r="A14" s="46" t="s">
        <v>104</v>
      </c>
      <c r="B14" s="39"/>
      <c r="C14" s="29"/>
      <c r="D14" s="164">
        <v>0</v>
      </c>
      <c r="E14" s="155">
        <v>0</v>
      </c>
      <c r="F14" s="39"/>
      <c r="G14" s="29"/>
      <c r="H14" s="172">
        <v>12</v>
      </c>
      <c r="I14" s="173">
        <v>3184731.06</v>
      </c>
      <c r="J14" s="174">
        <v>1</v>
      </c>
      <c r="K14" s="155">
        <v>2360784.85</v>
      </c>
      <c r="L14" s="42">
        <v>13</v>
      </c>
      <c r="M14" s="140">
        <v>5545515.9100000001</v>
      </c>
      <c r="N14" s="42">
        <f t="shared" si="1"/>
        <v>13</v>
      </c>
      <c r="O14" s="89">
        <f t="shared" si="2"/>
        <v>5545515.9100000001</v>
      </c>
    </row>
    <row r="15" spans="1:15" x14ac:dyDescent="0.3">
      <c r="A15" s="45" t="s">
        <v>7</v>
      </c>
      <c r="B15" s="38" t="s">
        <v>70</v>
      </c>
      <c r="C15" s="27" t="s">
        <v>3</v>
      </c>
      <c r="D15" s="93">
        <v>16929</v>
      </c>
      <c r="E15" s="153">
        <v>158608595.77999994</v>
      </c>
      <c r="F15" s="38" t="s">
        <v>74</v>
      </c>
      <c r="G15" s="27" t="s">
        <v>3</v>
      </c>
      <c r="H15" s="130">
        <v>3643</v>
      </c>
      <c r="I15" s="141">
        <v>77151679</v>
      </c>
      <c r="J15" s="130">
        <v>2163</v>
      </c>
      <c r="K15" s="142">
        <v>19329006</v>
      </c>
      <c r="L15" s="138">
        <v>5806</v>
      </c>
      <c r="M15" s="139">
        <v>96480685</v>
      </c>
      <c r="N15" s="138">
        <f t="shared" si="0"/>
        <v>22735</v>
      </c>
      <c r="O15" s="137">
        <f t="shared" si="0"/>
        <v>255089280.77999994</v>
      </c>
    </row>
    <row r="16" spans="1:15" x14ac:dyDescent="0.3">
      <c r="A16" s="45"/>
      <c r="B16" s="38" t="s">
        <v>70</v>
      </c>
      <c r="C16" s="27" t="s">
        <v>4</v>
      </c>
      <c r="D16" s="28">
        <v>4</v>
      </c>
      <c r="E16" s="154">
        <v>3042952.59</v>
      </c>
      <c r="F16" s="38" t="s">
        <v>74</v>
      </c>
      <c r="G16" s="27" t="s">
        <v>4</v>
      </c>
      <c r="H16" s="135">
        <v>3</v>
      </c>
      <c r="I16" s="136">
        <v>6335091.1699999999</v>
      </c>
      <c r="J16" s="135">
        <v>4</v>
      </c>
      <c r="K16" s="137">
        <v>5728256.21</v>
      </c>
      <c r="L16" s="138">
        <v>7</v>
      </c>
      <c r="M16" s="139">
        <v>12063347.379999999</v>
      </c>
      <c r="N16" s="138">
        <f t="shared" si="0"/>
        <v>11</v>
      </c>
      <c r="O16" s="137">
        <f t="shared" si="0"/>
        <v>15106299.969999999</v>
      </c>
    </row>
    <row r="17" spans="1:15" x14ac:dyDescent="0.3">
      <c r="A17" s="45"/>
      <c r="B17" s="38" t="s">
        <v>72</v>
      </c>
      <c r="C17" s="27" t="s">
        <v>4</v>
      </c>
      <c r="D17" s="93">
        <v>252</v>
      </c>
      <c r="E17" s="153">
        <v>251482355.62999979</v>
      </c>
      <c r="F17" s="38" t="s">
        <v>72</v>
      </c>
      <c r="G17" s="27" t="s">
        <v>4</v>
      </c>
      <c r="H17" s="130">
        <v>72</v>
      </c>
      <c r="I17" s="141">
        <v>76625787.340000004</v>
      </c>
      <c r="J17" s="130">
        <v>116</v>
      </c>
      <c r="K17" s="142">
        <v>85284966.98999998</v>
      </c>
      <c r="L17" s="138">
        <v>188</v>
      </c>
      <c r="M17" s="139">
        <v>161910754.32999998</v>
      </c>
      <c r="N17" s="138">
        <f t="shared" si="0"/>
        <v>440</v>
      </c>
      <c r="O17" s="137">
        <f t="shared" si="0"/>
        <v>413393109.9599998</v>
      </c>
    </row>
    <row r="18" spans="1:15" x14ac:dyDescent="0.3">
      <c r="A18" s="46" t="s">
        <v>7</v>
      </c>
      <c r="B18" s="39"/>
      <c r="C18" s="29"/>
      <c r="D18" s="30">
        <v>17185</v>
      </c>
      <c r="E18" s="155">
        <v>413133903.99999976</v>
      </c>
      <c r="F18" s="39"/>
      <c r="G18" s="29"/>
      <c r="H18" s="122">
        <v>3718</v>
      </c>
      <c r="I18" s="123">
        <v>160112557.50999999</v>
      </c>
      <c r="J18" s="122">
        <v>2283</v>
      </c>
      <c r="K18" s="89">
        <v>110342229.19999999</v>
      </c>
      <c r="L18" s="42">
        <v>6001</v>
      </c>
      <c r="M18" s="140">
        <v>270454786.70999998</v>
      </c>
      <c r="N18" s="42">
        <f t="shared" si="0"/>
        <v>23186</v>
      </c>
      <c r="O18" s="89">
        <f t="shared" si="0"/>
        <v>683588690.7099998</v>
      </c>
    </row>
    <row r="19" spans="1:15" x14ac:dyDescent="0.3">
      <c r="A19" s="45" t="s">
        <v>8</v>
      </c>
      <c r="B19" s="38" t="s">
        <v>70</v>
      </c>
      <c r="C19" s="27" t="s">
        <v>3</v>
      </c>
      <c r="D19" s="93">
        <v>7991</v>
      </c>
      <c r="E19" s="153">
        <v>73284819.060000032</v>
      </c>
      <c r="F19" s="38" t="s">
        <v>74</v>
      </c>
      <c r="G19" s="27" t="s">
        <v>3</v>
      </c>
      <c r="H19" s="130">
        <v>1794</v>
      </c>
      <c r="I19" s="141">
        <v>37995006</v>
      </c>
      <c r="J19" s="130">
        <v>2193</v>
      </c>
      <c r="K19" s="142">
        <v>19924012</v>
      </c>
      <c r="L19" s="138">
        <v>3987</v>
      </c>
      <c r="M19" s="139">
        <v>57919018</v>
      </c>
      <c r="N19" s="138">
        <f t="shared" si="0"/>
        <v>11978</v>
      </c>
      <c r="O19" s="137">
        <f t="shared" si="0"/>
        <v>131203837.06000003</v>
      </c>
    </row>
    <row r="20" spans="1:15" x14ac:dyDescent="0.3">
      <c r="A20" s="45"/>
      <c r="B20" s="38" t="s">
        <v>70</v>
      </c>
      <c r="C20" s="27" t="s">
        <v>4</v>
      </c>
      <c r="D20" s="93">
        <v>12</v>
      </c>
      <c r="E20" s="153">
        <v>15736708.859999998</v>
      </c>
      <c r="F20" s="38" t="s">
        <v>74</v>
      </c>
      <c r="G20" s="27" t="s">
        <v>4</v>
      </c>
      <c r="H20" s="135">
        <v>2</v>
      </c>
      <c r="I20" s="136">
        <v>2886695.67</v>
      </c>
      <c r="J20" s="135">
        <v>3</v>
      </c>
      <c r="K20" s="137">
        <v>3654256.8000000003</v>
      </c>
      <c r="L20" s="138">
        <v>5</v>
      </c>
      <c r="M20" s="139">
        <v>6540952.4700000007</v>
      </c>
      <c r="N20" s="138">
        <f t="shared" si="0"/>
        <v>17</v>
      </c>
      <c r="O20" s="137">
        <f t="shared" si="0"/>
        <v>22277661.329999998</v>
      </c>
    </row>
    <row r="21" spans="1:15" x14ac:dyDescent="0.3">
      <c r="A21" s="45"/>
      <c r="B21" s="38" t="s">
        <v>72</v>
      </c>
      <c r="C21" s="27" t="s">
        <v>4</v>
      </c>
      <c r="D21" s="93">
        <v>221</v>
      </c>
      <c r="E21" s="153">
        <v>199556512.96999997</v>
      </c>
      <c r="F21" s="38" t="s">
        <v>72</v>
      </c>
      <c r="G21" s="27" t="s">
        <v>4</v>
      </c>
      <c r="H21" s="135">
        <v>47</v>
      </c>
      <c r="I21" s="136">
        <v>15278858.84</v>
      </c>
      <c r="J21" s="135">
        <v>175</v>
      </c>
      <c r="K21" s="137">
        <v>37494049.369999982</v>
      </c>
      <c r="L21" s="138">
        <v>222</v>
      </c>
      <c r="M21" s="139">
        <v>52772908.209999979</v>
      </c>
      <c r="N21" s="138">
        <f t="shared" si="0"/>
        <v>443</v>
      </c>
      <c r="O21" s="137">
        <f t="shared" si="0"/>
        <v>252329421.17999995</v>
      </c>
    </row>
    <row r="22" spans="1:15" x14ac:dyDescent="0.3">
      <c r="A22" s="46" t="s">
        <v>8</v>
      </c>
      <c r="B22" s="39"/>
      <c r="C22" s="29"/>
      <c r="D22" s="30">
        <v>8224</v>
      </c>
      <c r="E22" s="155">
        <v>288578040.88999999</v>
      </c>
      <c r="F22" s="39"/>
      <c r="G22" s="29"/>
      <c r="H22" s="122">
        <v>1843</v>
      </c>
      <c r="I22" s="123">
        <v>56160560.510000005</v>
      </c>
      <c r="J22" s="122">
        <v>2371</v>
      </c>
      <c r="K22" s="89">
        <v>61072318.169999987</v>
      </c>
      <c r="L22" s="42">
        <v>4214</v>
      </c>
      <c r="M22" s="140">
        <v>117232878.67999998</v>
      </c>
      <c r="N22" s="42">
        <f t="shared" si="0"/>
        <v>12438</v>
      </c>
      <c r="O22" s="89">
        <f t="shared" si="0"/>
        <v>405810919.56999993</v>
      </c>
    </row>
    <row r="23" spans="1:15" x14ac:dyDescent="0.3">
      <c r="A23" s="45" t="s">
        <v>9</v>
      </c>
      <c r="B23" s="38" t="s">
        <v>70</v>
      </c>
      <c r="C23" s="27" t="s">
        <v>3</v>
      </c>
      <c r="D23" s="93">
        <v>79816</v>
      </c>
      <c r="E23" s="153">
        <v>731410702.48999846</v>
      </c>
      <c r="F23" s="38" t="s">
        <v>74</v>
      </c>
      <c r="G23" s="27" t="s">
        <v>3</v>
      </c>
      <c r="H23" s="130">
        <v>22415</v>
      </c>
      <c r="I23" s="141">
        <v>474624463.33999997</v>
      </c>
      <c r="J23" s="130">
        <v>16587</v>
      </c>
      <c r="K23" s="142">
        <v>146453583.91000021</v>
      </c>
      <c r="L23" s="138">
        <v>39002</v>
      </c>
      <c r="M23" s="139">
        <v>621078047.25000024</v>
      </c>
      <c r="N23" s="138">
        <f t="shared" si="0"/>
        <v>118818</v>
      </c>
      <c r="O23" s="137">
        <f t="shared" si="0"/>
        <v>1352488749.7399988</v>
      </c>
    </row>
    <row r="24" spans="1:15" x14ac:dyDescent="0.3">
      <c r="A24" s="45"/>
      <c r="B24" s="38" t="s">
        <v>70</v>
      </c>
      <c r="C24" s="27" t="s">
        <v>4</v>
      </c>
      <c r="D24" s="93">
        <v>145</v>
      </c>
      <c r="E24" s="153">
        <v>174911431.87</v>
      </c>
      <c r="F24" s="38" t="s">
        <v>74</v>
      </c>
      <c r="G24" s="27" t="s">
        <v>4</v>
      </c>
      <c r="H24" s="31">
        <v>14</v>
      </c>
      <c r="I24" s="136">
        <v>31063573.190000005</v>
      </c>
      <c r="J24" s="135">
        <v>20</v>
      </c>
      <c r="K24" s="137">
        <v>31111346.750000004</v>
      </c>
      <c r="L24" s="138">
        <v>34</v>
      </c>
      <c r="M24" s="139">
        <v>62174919.940000013</v>
      </c>
      <c r="N24" s="138">
        <f t="shared" si="0"/>
        <v>179</v>
      </c>
      <c r="O24" s="137">
        <f t="shared" si="0"/>
        <v>237086351.81</v>
      </c>
    </row>
    <row r="25" spans="1:15" x14ac:dyDescent="0.3">
      <c r="A25" s="45"/>
      <c r="B25" s="38" t="s">
        <v>72</v>
      </c>
      <c r="C25" s="27" t="s">
        <v>4</v>
      </c>
      <c r="D25" s="93">
        <v>970</v>
      </c>
      <c r="E25" s="153">
        <v>939121340.76999998</v>
      </c>
      <c r="F25" s="38" t="s">
        <v>72</v>
      </c>
      <c r="G25" s="27" t="s">
        <v>4</v>
      </c>
      <c r="H25" s="130">
        <v>249</v>
      </c>
      <c r="I25" s="141">
        <v>359232336.2700001</v>
      </c>
      <c r="J25" s="130">
        <v>583</v>
      </c>
      <c r="K25" s="142">
        <v>302687663.85000002</v>
      </c>
      <c r="L25" s="138">
        <v>832</v>
      </c>
      <c r="M25" s="139">
        <v>661920000.12000012</v>
      </c>
      <c r="N25" s="138">
        <f t="shared" si="0"/>
        <v>1802</v>
      </c>
      <c r="O25" s="137">
        <f t="shared" si="0"/>
        <v>1601041340.8900001</v>
      </c>
    </row>
    <row r="26" spans="1:15" x14ac:dyDescent="0.3">
      <c r="A26" s="46" t="s">
        <v>9</v>
      </c>
      <c r="B26" s="39"/>
      <c r="C26" s="29"/>
      <c r="D26" s="30">
        <v>80931</v>
      </c>
      <c r="E26" s="155">
        <v>1845443475.1299984</v>
      </c>
      <c r="F26" s="39"/>
      <c r="G26" s="29"/>
      <c r="H26" s="122">
        <v>22678</v>
      </c>
      <c r="I26" s="123">
        <v>864920372.80000007</v>
      </c>
      <c r="J26" s="122">
        <v>17190</v>
      </c>
      <c r="K26" s="89">
        <v>480252594.51000023</v>
      </c>
      <c r="L26" s="42">
        <v>39868</v>
      </c>
      <c r="M26" s="140">
        <v>1345172967.3100004</v>
      </c>
      <c r="N26" s="42">
        <f t="shared" si="0"/>
        <v>120799</v>
      </c>
      <c r="O26" s="89">
        <f t="shared" si="0"/>
        <v>3190616442.4399986</v>
      </c>
    </row>
    <row r="27" spans="1:15" x14ac:dyDescent="0.3">
      <c r="A27" s="45" t="s">
        <v>10</v>
      </c>
      <c r="B27" s="38" t="s">
        <v>70</v>
      </c>
      <c r="C27" s="27" t="s">
        <v>3</v>
      </c>
      <c r="D27" s="93">
        <v>16620</v>
      </c>
      <c r="E27" s="153">
        <v>151523930.88999993</v>
      </c>
      <c r="F27" s="38" t="s">
        <v>74</v>
      </c>
      <c r="G27" s="27" t="s">
        <v>3</v>
      </c>
      <c r="H27" s="130">
        <v>3190</v>
      </c>
      <c r="I27" s="141">
        <v>67114615</v>
      </c>
      <c r="J27" s="130">
        <v>2477</v>
      </c>
      <c r="K27" s="142">
        <v>22197777</v>
      </c>
      <c r="L27" s="138">
        <v>5667</v>
      </c>
      <c r="M27" s="139">
        <v>89312392</v>
      </c>
      <c r="N27" s="138">
        <f t="shared" si="0"/>
        <v>22287</v>
      </c>
      <c r="O27" s="137">
        <f t="shared" si="0"/>
        <v>240836322.88999993</v>
      </c>
    </row>
    <row r="28" spans="1:15" x14ac:dyDescent="0.3">
      <c r="A28" s="45"/>
      <c r="B28" s="38" t="s">
        <v>70</v>
      </c>
      <c r="C28" s="27" t="s">
        <v>4</v>
      </c>
      <c r="D28" s="93">
        <v>21</v>
      </c>
      <c r="E28" s="153">
        <v>17564921.349999998</v>
      </c>
      <c r="F28" s="38" t="s">
        <v>74</v>
      </c>
      <c r="G28" s="27" t="s">
        <v>4</v>
      </c>
      <c r="H28" s="135">
        <v>1</v>
      </c>
      <c r="I28" s="141">
        <v>2623894</v>
      </c>
      <c r="J28" s="135">
        <v>2</v>
      </c>
      <c r="K28" s="137">
        <v>2623894</v>
      </c>
      <c r="L28" s="138">
        <v>3</v>
      </c>
      <c r="M28" s="139">
        <v>5247788</v>
      </c>
      <c r="N28" s="138">
        <f t="shared" si="0"/>
        <v>24</v>
      </c>
      <c r="O28" s="137">
        <f t="shared" si="0"/>
        <v>22812709.349999998</v>
      </c>
    </row>
    <row r="29" spans="1:15" x14ac:dyDescent="0.3">
      <c r="A29" s="45"/>
      <c r="B29" s="38" t="s">
        <v>72</v>
      </c>
      <c r="C29" s="27" t="s">
        <v>4</v>
      </c>
      <c r="D29" s="93">
        <v>227</v>
      </c>
      <c r="E29" s="153">
        <v>175835796.25</v>
      </c>
      <c r="F29" s="38" t="s">
        <v>72</v>
      </c>
      <c r="G29" s="27" t="s">
        <v>4</v>
      </c>
      <c r="H29" s="130">
        <v>46</v>
      </c>
      <c r="I29" s="141">
        <v>22345733</v>
      </c>
      <c r="J29" s="135">
        <v>149</v>
      </c>
      <c r="K29" s="137">
        <v>54877281</v>
      </c>
      <c r="L29" s="138">
        <v>195</v>
      </c>
      <c r="M29" s="139">
        <v>77223014</v>
      </c>
      <c r="N29" s="138">
        <f t="shared" si="0"/>
        <v>422</v>
      </c>
      <c r="O29" s="137">
        <f t="shared" si="0"/>
        <v>253058810.25</v>
      </c>
    </row>
    <row r="30" spans="1:15" x14ac:dyDescent="0.3">
      <c r="A30" s="46" t="s">
        <v>10</v>
      </c>
      <c r="B30" s="39"/>
      <c r="C30" s="29"/>
      <c r="D30" s="30">
        <v>16868</v>
      </c>
      <c r="E30" s="155">
        <v>344924648.48999989</v>
      </c>
      <c r="F30" s="39"/>
      <c r="G30" s="29"/>
      <c r="H30" s="122">
        <v>3237</v>
      </c>
      <c r="I30" s="123">
        <v>92084242</v>
      </c>
      <c r="J30" s="122">
        <v>2628</v>
      </c>
      <c r="K30" s="89">
        <v>79698952</v>
      </c>
      <c r="L30" s="42">
        <v>5865</v>
      </c>
      <c r="M30" s="140">
        <v>171783194</v>
      </c>
      <c r="N30" s="42">
        <f t="shared" si="0"/>
        <v>22733</v>
      </c>
      <c r="O30" s="89">
        <f t="shared" si="0"/>
        <v>516707842.48999989</v>
      </c>
    </row>
    <row r="31" spans="1:15" x14ac:dyDescent="0.3">
      <c r="A31" s="45" t="s">
        <v>11</v>
      </c>
      <c r="B31" s="38" t="s">
        <v>70</v>
      </c>
      <c r="C31" s="27" t="s">
        <v>3</v>
      </c>
      <c r="D31" s="93">
        <v>14486</v>
      </c>
      <c r="E31" s="153">
        <v>135557042.66999987</v>
      </c>
      <c r="F31" s="38" t="s">
        <v>74</v>
      </c>
      <c r="G31" s="27" t="s">
        <v>3</v>
      </c>
      <c r="H31" s="130">
        <v>2446</v>
      </c>
      <c r="I31" s="141">
        <v>51212534</v>
      </c>
      <c r="J31" s="130">
        <v>1928</v>
      </c>
      <c r="K31" s="142">
        <v>18205623</v>
      </c>
      <c r="L31" s="138">
        <v>4374</v>
      </c>
      <c r="M31" s="139">
        <v>69418157</v>
      </c>
      <c r="N31" s="138">
        <f t="shared" si="0"/>
        <v>18860</v>
      </c>
      <c r="O31" s="137">
        <f t="shared" si="0"/>
        <v>204975199.66999987</v>
      </c>
    </row>
    <row r="32" spans="1:15" x14ac:dyDescent="0.3">
      <c r="A32" s="45"/>
      <c r="B32" s="38" t="s">
        <v>70</v>
      </c>
      <c r="C32" s="27" t="s">
        <v>4</v>
      </c>
      <c r="D32" s="93">
        <v>4</v>
      </c>
      <c r="E32" s="153">
        <v>2627396</v>
      </c>
      <c r="F32" s="38" t="s">
        <v>74</v>
      </c>
      <c r="G32" s="27" t="s">
        <v>4</v>
      </c>
      <c r="H32" s="135">
        <v>1</v>
      </c>
      <c r="I32" s="136">
        <v>2129616.96</v>
      </c>
      <c r="J32" s="135">
        <v>2</v>
      </c>
      <c r="K32" s="137">
        <v>2129616.96</v>
      </c>
      <c r="L32" s="138">
        <v>3</v>
      </c>
      <c r="M32" s="139">
        <v>4259233.92</v>
      </c>
      <c r="N32" s="138">
        <f t="shared" si="0"/>
        <v>7</v>
      </c>
      <c r="O32" s="137">
        <f t="shared" si="0"/>
        <v>6886629.9199999999</v>
      </c>
    </row>
    <row r="33" spans="1:15" x14ac:dyDescent="0.3">
      <c r="A33" s="45"/>
      <c r="B33" s="38" t="s">
        <v>72</v>
      </c>
      <c r="C33" s="27" t="s">
        <v>4</v>
      </c>
      <c r="D33" s="93">
        <v>97</v>
      </c>
      <c r="E33" s="153">
        <v>141221419.41000009</v>
      </c>
      <c r="F33" s="38" t="s">
        <v>72</v>
      </c>
      <c r="G33" s="27" t="s">
        <v>4</v>
      </c>
      <c r="H33" s="135">
        <v>18</v>
      </c>
      <c r="I33" s="136">
        <v>15184969.77</v>
      </c>
      <c r="J33" s="130">
        <v>56</v>
      </c>
      <c r="K33" s="142">
        <v>25251809.089999996</v>
      </c>
      <c r="L33" s="138">
        <v>74</v>
      </c>
      <c r="M33" s="139">
        <v>40436778.859999999</v>
      </c>
      <c r="N33" s="138">
        <f t="shared" si="0"/>
        <v>171</v>
      </c>
      <c r="O33" s="137">
        <f t="shared" si="0"/>
        <v>181658198.2700001</v>
      </c>
    </row>
    <row r="34" spans="1:15" x14ac:dyDescent="0.3">
      <c r="A34" s="46" t="s">
        <v>11</v>
      </c>
      <c r="B34" s="39"/>
      <c r="C34" s="29"/>
      <c r="D34" s="30">
        <v>14587</v>
      </c>
      <c r="E34" s="155">
        <v>279405858.07999992</v>
      </c>
      <c r="F34" s="39"/>
      <c r="G34" s="29"/>
      <c r="H34" s="122">
        <v>2465</v>
      </c>
      <c r="I34" s="123">
        <v>68527120.730000004</v>
      </c>
      <c r="J34" s="122">
        <v>1986</v>
      </c>
      <c r="K34" s="89">
        <v>45587049.049999997</v>
      </c>
      <c r="L34" s="42">
        <v>4451</v>
      </c>
      <c r="M34" s="140">
        <v>114114169.78</v>
      </c>
      <c r="N34" s="42">
        <f t="shared" si="0"/>
        <v>19038</v>
      </c>
      <c r="O34" s="89">
        <f t="shared" si="0"/>
        <v>393520027.8599999</v>
      </c>
    </row>
    <row r="35" spans="1:15" x14ac:dyDescent="0.3">
      <c r="A35" s="45" t="s">
        <v>12</v>
      </c>
      <c r="B35" s="38" t="s">
        <v>70</v>
      </c>
      <c r="C35" s="27" t="s">
        <v>3</v>
      </c>
      <c r="D35" s="93">
        <v>3854</v>
      </c>
      <c r="E35" s="153">
        <v>36240158.70000001</v>
      </c>
      <c r="F35" s="38" t="s">
        <v>74</v>
      </c>
      <c r="G35" s="27" t="s">
        <v>3</v>
      </c>
      <c r="H35" s="130">
        <v>673</v>
      </c>
      <c r="I35" s="141">
        <v>14272918</v>
      </c>
      <c r="J35" s="130">
        <v>1315</v>
      </c>
      <c r="K35" s="142">
        <v>11698835</v>
      </c>
      <c r="L35" s="138">
        <v>1988</v>
      </c>
      <c r="M35" s="139">
        <v>25971753</v>
      </c>
      <c r="N35" s="138">
        <f t="shared" si="0"/>
        <v>5842</v>
      </c>
      <c r="O35" s="137">
        <f t="shared" si="0"/>
        <v>62211911.70000001</v>
      </c>
    </row>
    <row r="36" spans="1:15" x14ac:dyDescent="0.3">
      <c r="A36" s="45"/>
      <c r="B36" s="38" t="s">
        <v>70</v>
      </c>
      <c r="C36" s="27" t="s">
        <v>4</v>
      </c>
      <c r="D36" s="28">
        <v>0</v>
      </c>
      <c r="E36" s="154">
        <v>0</v>
      </c>
      <c r="F36" s="38" t="s">
        <v>74</v>
      </c>
      <c r="G36" s="27" t="s">
        <v>4</v>
      </c>
      <c r="H36" s="135">
        <v>1</v>
      </c>
      <c r="I36" s="136">
        <v>2135844.5699999998</v>
      </c>
      <c r="J36" s="130">
        <v>2</v>
      </c>
      <c r="K36" s="142">
        <v>2186280.84</v>
      </c>
      <c r="L36" s="138">
        <v>3</v>
      </c>
      <c r="M36" s="139">
        <v>4322125.41</v>
      </c>
      <c r="N36" s="138">
        <f t="shared" si="0"/>
        <v>3</v>
      </c>
      <c r="O36" s="137">
        <f t="shared" si="0"/>
        <v>4322125.41</v>
      </c>
    </row>
    <row r="37" spans="1:15" x14ac:dyDescent="0.3">
      <c r="A37" s="45"/>
      <c r="B37" s="38" t="s">
        <v>72</v>
      </c>
      <c r="C37" s="27" t="s">
        <v>4</v>
      </c>
      <c r="D37" s="93">
        <v>19</v>
      </c>
      <c r="E37" s="153">
        <v>26377431.270000007</v>
      </c>
      <c r="F37" s="38" t="s">
        <v>72</v>
      </c>
      <c r="G37" s="27" t="s">
        <v>4</v>
      </c>
      <c r="H37" s="135">
        <v>6</v>
      </c>
      <c r="I37" s="136">
        <v>5555693.8599999994</v>
      </c>
      <c r="J37" s="135">
        <v>10</v>
      </c>
      <c r="K37" s="137">
        <v>4620330.0300000012</v>
      </c>
      <c r="L37" s="138">
        <v>16</v>
      </c>
      <c r="M37" s="139">
        <v>10176023.890000001</v>
      </c>
      <c r="N37" s="138">
        <f t="shared" si="0"/>
        <v>35</v>
      </c>
      <c r="O37" s="137">
        <f t="shared" si="0"/>
        <v>36553455.160000011</v>
      </c>
    </row>
    <row r="38" spans="1:15" ht="15" customHeight="1" x14ac:dyDescent="0.3">
      <c r="A38" s="46" t="s">
        <v>12</v>
      </c>
      <c r="B38" s="39"/>
      <c r="C38" s="29"/>
      <c r="D38" s="30">
        <v>3873</v>
      </c>
      <c r="E38" s="155">
        <v>62617589.970000014</v>
      </c>
      <c r="F38" s="39"/>
      <c r="G38" s="29"/>
      <c r="H38" s="122">
        <v>680</v>
      </c>
      <c r="I38" s="123">
        <v>21964456.43</v>
      </c>
      <c r="J38" s="122">
        <v>1327</v>
      </c>
      <c r="K38" s="89">
        <v>18505445.870000001</v>
      </c>
      <c r="L38" s="42">
        <v>2007</v>
      </c>
      <c r="M38" s="140">
        <v>40469902.299999997</v>
      </c>
      <c r="N38" s="42">
        <f t="shared" si="0"/>
        <v>5880</v>
      </c>
      <c r="O38" s="89">
        <f t="shared" si="0"/>
        <v>103087492.27000001</v>
      </c>
    </row>
    <row r="39" spans="1:15" x14ac:dyDescent="0.3">
      <c r="A39" s="45" t="s">
        <v>13</v>
      </c>
      <c r="B39" s="38" t="s">
        <v>70</v>
      </c>
      <c r="C39" s="27" t="s">
        <v>3</v>
      </c>
      <c r="D39" s="93">
        <v>3396</v>
      </c>
      <c r="E39" s="153">
        <v>29505896.78999998</v>
      </c>
      <c r="F39" s="38" t="s">
        <v>74</v>
      </c>
      <c r="G39" s="27" t="s">
        <v>3</v>
      </c>
      <c r="H39" s="130">
        <v>137</v>
      </c>
      <c r="I39" s="141">
        <v>2911250</v>
      </c>
      <c r="J39" s="135">
        <v>102</v>
      </c>
      <c r="K39" s="137">
        <v>1058250</v>
      </c>
      <c r="L39" s="138">
        <v>239</v>
      </c>
      <c r="M39" s="139">
        <v>3969500</v>
      </c>
      <c r="N39" s="138">
        <f t="shared" si="0"/>
        <v>3635</v>
      </c>
      <c r="O39" s="137">
        <f t="shared" si="0"/>
        <v>33475396.78999998</v>
      </c>
    </row>
    <row r="40" spans="1:15" x14ac:dyDescent="0.3">
      <c r="A40" s="45"/>
      <c r="B40" s="38" t="s">
        <v>70</v>
      </c>
      <c r="C40" s="27" t="s">
        <v>4</v>
      </c>
      <c r="D40" s="28">
        <v>0</v>
      </c>
      <c r="E40" s="154">
        <v>0</v>
      </c>
      <c r="F40" s="38" t="s">
        <v>74</v>
      </c>
      <c r="G40" s="27" t="s">
        <v>4</v>
      </c>
      <c r="H40" s="135">
        <v>1</v>
      </c>
      <c r="I40" s="136">
        <v>6161843</v>
      </c>
      <c r="J40" s="135">
        <v>1</v>
      </c>
      <c r="K40" s="137">
        <v>4929834</v>
      </c>
      <c r="L40" s="138">
        <v>2</v>
      </c>
      <c r="M40" s="139">
        <v>11091677</v>
      </c>
      <c r="N40" s="138">
        <f t="shared" si="0"/>
        <v>2</v>
      </c>
      <c r="O40" s="137">
        <f t="shared" si="0"/>
        <v>11091677</v>
      </c>
    </row>
    <row r="41" spans="1:15" x14ac:dyDescent="0.3">
      <c r="A41" s="45"/>
      <c r="B41" s="38" t="s">
        <v>72</v>
      </c>
      <c r="C41" s="27" t="s">
        <v>4</v>
      </c>
      <c r="D41" s="93">
        <v>20</v>
      </c>
      <c r="E41" s="153">
        <v>23401524.289999995</v>
      </c>
      <c r="F41" s="38" t="s">
        <v>72</v>
      </c>
      <c r="G41" s="27" t="s">
        <v>4</v>
      </c>
      <c r="H41" s="135">
        <v>4</v>
      </c>
      <c r="I41" s="136">
        <v>6572312</v>
      </c>
      <c r="J41" s="135">
        <v>7</v>
      </c>
      <c r="K41" s="137">
        <v>6272339</v>
      </c>
      <c r="L41" s="138">
        <v>11</v>
      </c>
      <c r="M41" s="139">
        <v>12844651</v>
      </c>
      <c r="N41" s="138">
        <f t="shared" si="0"/>
        <v>31</v>
      </c>
      <c r="O41" s="137">
        <f t="shared" si="0"/>
        <v>36246175.289999992</v>
      </c>
    </row>
    <row r="42" spans="1:15" ht="15" customHeight="1" x14ac:dyDescent="0.3">
      <c r="A42" s="46" t="s">
        <v>13</v>
      </c>
      <c r="B42" s="39"/>
      <c r="C42" s="29"/>
      <c r="D42" s="30">
        <v>3416</v>
      </c>
      <c r="E42" s="155">
        <v>52907421.079999976</v>
      </c>
      <c r="F42" s="39"/>
      <c r="G42" s="29"/>
      <c r="H42" s="122">
        <v>142</v>
      </c>
      <c r="I42" s="123">
        <v>15645405</v>
      </c>
      <c r="J42" s="122">
        <v>110</v>
      </c>
      <c r="K42" s="89">
        <v>12260423</v>
      </c>
      <c r="L42" s="42">
        <v>252</v>
      </c>
      <c r="M42" s="140">
        <v>27905828</v>
      </c>
      <c r="N42" s="42">
        <f t="shared" si="0"/>
        <v>3668</v>
      </c>
      <c r="O42" s="89">
        <f t="shared" si="0"/>
        <v>80813249.079999983</v>
      </c>
    </row>
    <row r="43" spans="1:15" ht="15" customHeight="1" x14ac:dyDescent="0.3">
      <c r="A43" s="45" t="s">
        <v>14</v>
      </c>
      <c r="B43" s="38" t="s">
        <v>70</v>
      </c>
      <c r="C43" s="27" t="s">
        <v>3</v>
      </c>
      <c r="D43" s="93">
        <v>42</v>
      </c>
      <c r="E43" s="153">
        <v>382580</v>
      </c>
      <c r="F43" s="38" t="s">
        <v>74</v>
      </c>
      <c r="G43" s="27" t="s">
        <v>3</v>
      </c>
      <c r="H43" s="135">
        <v>0</v>
      </c>
      <c r="I43" s="136">
        <v>0</v>
      </c>
      <c r="J43" s="135">
        <v>0</v>
      </c>
      <c r="K43" s="137">
        <v>0</v>
      </c>
      <c r="L43" s="138">
        <v>0</v>
      </c>
      <c r="M43" s="139">
        <v>0</v>
      </c>
      <c r="N43" s="138">
        <f t="shared" si="0"/>
        <v>42</v>
      </c>
      <c r="O43" s="137">
        <f t="shared" si="0"/>
        <v>382580</v>
      </c>
    </row>
    <row r="44" spans="1:15" ht="15" customHeight="1" x14ac:dyDescent="0.3">
      <c r="A44" s="45"/>
      <c r="B44" s="38" t="s">
        <v>70</v>
      </c>
      <c r="C44" s="27" t="s">
        <v>4</v>
      </c>
      <c r="D44" s="28">
        <v>0</v>
      </c>
      <c r="E44" s="154">
        <v>0</v>
      </c>
      <c r="F44" s="38" t="s">
        <v>74</v>
      </c>
      <c r="G44" s="27" t="s">
        <v>4</v>
      </c>
      <c r="H44" s="135">
        <v>0</v>
      </c>
      <c r="I44" s="136">
        <v>0</v>
      </c>
      <c r="J44" s="135">
        <v>0</v>
      </c>
      <c r="K44" s="137">
        <v>0</v>
      </c>
      <c r="L44" s="138">
        <v>0</v>
      </c>
      <c r="M44" s="139">
        <v>0</v>
      </c>
      <c r="N44" s="138">
        <f t="shared" si="0"/>
        <v>0</v>
      </c>
      <c r="O44" s="137">
        <f t="shared" si="0"/>
        <v>0</v>
      </c>
    </row>
    <row r="45" spans="1:15" x14ac:dyDescent="0.3">
      <c r="A45" s="45"/>
      <c r="B45" s="38" t="s">
        <v>72</v>
      </c>
      <c r="C45" s="27" t="s">
        <v>4</v>
      </c>
      <c r="D45" s="28">
        <v>0</v>
      </c>
      <c r="E45" s="154">
        <v>0</v>
      </c>
      <c r="F45" s="38" t="s">
        <v>72</v>
      </c>
      <c r="G45" s="27" t="s">
        <v>4</v>
      </c>
      <c r="H45" s="135">
        <v>0</v>
      </c>
      <c r="I45" s="136">
        <v>0</v>
      </c>
      <c r="J45" s="135">
        <v>0</v>
      </c>
      <c r="K45" s="137">
        <v>0</v>
      </c>
      <c r="L45" s="138">
        <v>0</v>
      </c>
      <c r="M45" s="139">
        <v>0</v>
      </c>
      <c r="N45" s="138">
        <f t="shared" si="0"/>
        <v>0</v>
      </c>
      <c r="O45" s="137">
        <f t="shared" si="0"/>
        <v>0</v>
      </c>
    </row>
    <row r="46" spans="1:15" ht="15" customHeight="1" x14ac:dyDescent="0.3">
      <c r="A46" s="46" t="s">
        <v>14</v>
      </c>
      <c r="B46" s="39"/>
      <c r="C46" s="29"/>
      <c r="D46" s="30">
        <v>42</v>
      </c>
      <c r="E46" s="155">
        <v>382580</v>
      </c>
      <c r="F46" s="39"/>
      <c r="G46" s="29"/>
      <c r="H46" s="122">
        <v>0</v>
      </c>
      <c r="I46" s="123">
        <v>0</v>
      </c>
      <c r="J46" s="122">
        <v>0</v>
      </c>
      <c r="K46" s="89">
        <v>0</v>
      </c>
      <c r="L46" s="42">
        <v>0</v>
      </c>
      <c r="M46" s="140">
        <v>0</v>
      </c>
      <c r="N46" s="42">
        <f t="shared" si="0"/>
        <v>42</v>
      </c>
      <c r="O46" s="89">
        <f t="shared" si="0"/>
        <v>382580</v>
      </c>
    </row>
    <row r="47" spans="1:15" x14ac:dyDescent="0.3">
      <c r="A47" s="45" t="s">
        <v>15</v>
      </c>
      <c r="B47" s="38" t="s">
        <v>70</v>
      </c>
      <c r="C47" s="27" t="s">
        <v>3</v>
      </c>
      <c r="D47" s="93">
        <v>63969</v>
      </c>
      <c r="E47" s="153">
        <v>599372445.25999951</v>
      </c>
      <c r="F47" s="38" t="s">
        <v>74</v>
      </c>
      <c r="G47" s="27" t="s">
        <v>3</v>
      </c>
      <c r="H47" s="143">
        <v>8229</v>
      </c>
      <c r="I47" s="144">
        <v>173959622</v>
      </c>
      <c r="J47" s="143">
        <v>6270</v>
      </c>
      <c r="K47" s="145">
        <v>56187863</v>
      </c>
      <c r="L47" s="138">
        <v>14499</v>
      </c>
      <c r="M47" s="139">
        <v>230147485</v>
      </c>
      <c r="N47" s="138">
        <f t="shared" si="0"/>
        <v>78468</v>
      </c>
      <c r="O47" s="137">
        <f t="shared" si="0"/>
        <v>829519930.25999951</v>
      </c>
    </row>
    <row r="48" spans="1:15" x14ac:dyDescent="0.3">
      <c r="A48" s="45"/>
      <c r="B48" s="38" t="s">
        <v>70</v>
      </c>
      <c r="C48" s="27" t="s">
        <v>4</v>
      </c>
      <c r="D48" s="93">
        <v>10</v>
      </c>
      <c r="E48" s="153">
        <v>17875930.399999999</v>
      </c>
      <c r="F48" s="38" t="s">
        <v>74</v>
      </c>
      <c r="G48" s="27" t="s">
        <v>4</v>
      </c>
      <c r="H48" s="146">
        <v>5</v>
      </c>
      <c r="I48" s="147">
        <v>9029742.3599999994</v>
      </c>
      <c r="J48" s="143">
        <v>8</v>
      </c>
      <c r="K48" s="145">
        <v>8230030.0900000008</v>
      </c>
      <c r="L48" s="138">
        <v>13</v>
      </c>
      <c r="M48" s="139">
        <v>17259772.449999999</v>
      </c>
      <c r="N48" s="138">
        <f t="shared" si="0"/>
        <v>23</v>
      </c>
      <c r="O48" s="137">
        <f t="shared" si="0"/>
        <v>35135702.849999994</v>
      </c>
    </row>
    <row r="49" spans="1:15" x14ac:dyDescent="0.3">
      <c r="A49" s="45"/>
      <c r="B49" s="38" t="s">
        <v>72</v>
      </c>
      <c r="C49" s="27" t="s">
        <v>4</v>
      </c>
      <c r="D49" s="93">
        <v>684</v>
      </c>
      <c r="E49" s="153">
        <v>954389631.92999935</v>
      </c>
      <c r="F49" s="38" t="s">
        <v>72</v>
      </c>
      <c r="G49" s="27" t="s">
        <v>4</v>
      </c>
      <c r="H49" s="143">
        <v>142</v>
      </c>
      <c r="I49" s="144">
        <v>126907741.73000006</v>
      </c>
      <c r="J49" s="143">
        <v>374</v>
      </c>
      <c r="K49" s="145">
        <v>173475797.83999994</v>
      </c>
      <c r="L49" s="138">
        <v>516</v>
      </c>
      <c r="M49" s="139">
        <v>300383539.56999999</v>
      </c>
      <c r="N49" s="138">
        <f t="shared" si="0"/>
        <v>1200</v>
      </c>
      <c r="O49" s="137">
        <f t="shared" si="0"/>
        <v>1254773171.4999993</v>
      </c>
    </row>
    <row r="50" spans="1:15" x14ac:dyDescent="0.3">
      <c r="A50" s="46" t="s">
        <v>15</v>
      </c>
      <c r="B50" s="39"/>
      <c r="C50" s="29"/>
      <c r="D50" s="30">
        <v>64663</v>
      </c>
      <c r="E50" s="155">
        <v>1571638007.5899987</v>
      </c>
      <c r="F50" s="39"/>
      <c r="G50" s="29"/>
      <c r="H50" s="122">
        <v>8376</v>
      </c>
      <c r="I50" s="123">
        <v>309897106.09000009</v>
      </c>
      <c r="J50" s="122">
        <v>6652</v>
      </c>
      <c r="K50" s="89">
        <v>237893690.92999995</v>
      </c>
      <c r="L50" s="42">
        <v>15028</v>
      </c>
      <c r="M50" s="140">
        <v>547790797.01999998</v>
      </c>
      <c r="N50" s="42">
        <f t="shared" si="0"/>
        <v>79691</v>
      </c>
      <c r="O50" s="89">
        <f t="shared" si="0"/>
        <v>2119428804.6099987</v>
      </c>
    </row>
    <row r="51" spans="1:15" x14ac:dyDescent="0.3">
      <c r="A51" s="45" t="s">
        <v>16</v>
      </c>
      <c r="B51" s="38" t="s">
        <v>70</v>
      </c>
      <c r="C51" s="27" t="s">
        <v>3</v>
      </c>
      <c r="D51" s="93">
        <v>24198</v>
      </c>
      <c r="E51" s="153">
        <v>225827181.34000054</v>
      </c>
      <c r="F51" s="38" t="s">
        <v>74</v>
      </c>
      <c r="G51" s="27" t="s">
        <v>3</v>
      </c>
      <c r="H51" s="130">
        <v>4301</v>
      </c>
      <c r="I51" s="141">
        <v>90475440</v>
      </c>
      <c r="J51" s="130">
        <v>3625</v>
      </c>
      <c r="K51" s="142">
        <v>31118538</v>
      </c>
      <c r="L51" s="138">
        <v>7926</v>
      </c>
      <c r="M51" s="139">
        <v>121593978</v>
      </c>
      <c r="N51" s="138">
        <f t="shared" si="0"/>
        <v>32124</v>
      </c>
      <c r="O51" s="137">
        <f t="shared" si="0"/>
        <v>347421159.34000051</v>
      </c>
    </row>
    <row r="52" spans="1:15" x14ac:dyDescent="0.3">
      <c r="A52" s="45"/>
      <c r="B52" s="38" t="s">
        <v>70</v>
      </c>
      <c r="C52" s="27" t="s">
        <v>4</v>
      </c>
      <c r="D52" s="93">
        <v>15</v>
      </c>
      <c r="E52" s="153">
        <v>23257237.139999997</v>
      </c>
      <c r="F52" s="38" t="s">
        <v>74</v>
      </c>
      <c r="G52" s="27" t="s">
        <v>4</v>
      </c>
      <c r="H52" s="135">
        <v>2</v>
      </c>
      <c r="I52" s="136">
        <v>4473769.4800000004</v>
      </c>
      <c r="J52" s="135">
        <v>4</v>
      </c>
      <c r="K52" s="142">
        <v>6710654.2200000007</v>
      </c>
      <c r="L52" s="138">
        <v>6</v>
      </c>
      <c r="M52" s="139">
        <v>11184423.700000001</v>
      </c>
      <c r="N52" s="138">
        <f t="shared" si="0"/>
        <v>21</v>
      </c>
      <c r="O52" s="137">
        <f t="shared" si="0"/>
        <v>34441660.839999996</v>
      </c>
    </row>
    <row r="53" spans="1:15" x14ac:dyDescent="0.3">
      <c r="A53" s="45"/>
      <c r="B53" s="38" t="s">
        <v>72</v>
      </c>
      <c r="C53" s="27" t="s">
        <v>4</v>
      </c>
      <c r="D53" s="93">
        <v>451</v>
      </c>
      <c r="E53" s="153">
        <v>431549287.29999948</v>
      </c>
      <c r="F53" s="38" t="s">
        <v>72</v>
      </c>
      <c r="G53" s="27" t="s">
        <v>4</v>
      </c>
      <c r="H53" s="135">
        <v>96</v>
      </c>
      <c r="I53" s="136">
        <v>56646623.410000004</v>
      </c>
      <c r="J53" s="130">
        <v>271</v>
      </c>
      <c r="K53" s="142">
        <v>117297027.99999999</v>
      </c>
      <c r="L53" s="138">
        <v>367</v>
      </c>
      <c r="M53" s="139">
        <v>173943651.41</v>
      </c>
      <c r="N53" s="138">
        <f t="shared" si="0"/>
        <v>818</v>
      </c>
      <c r="O53" s="137">
        <f t="shared" si="0"/>
        <v>605492938.70999944</v>
      </c>
    </row>
    <row r="54" spans="1:15" x14ac:dyDescent="0.3">
      <c r="A54" s="46" t="s">
        <v>16</v>
      </c>
      <c r="B54" s="39"/>
      <c r="C54" s="29"/>
      <c r="D54" s="30">
        <v>24664</v>
      </c>
      <c r="E54" s="155">
        <v>680633705.77999997</v>
      </c>
      <c r="F54" s="39"/>
      <c r="G54" s="29"/>
      <c r="H54" s="122">
        <v>4399</v>
      </c>
      <c r="I54" s="123">
        <v>151595832.89000002</v>
      </c>
      <c r="J54" s="122">
        <v>3900</v>
      </c>
      <c r="K54" s="89">
        <v>155126220.21999997</v>
      </c>
      <c r="L54" s="42">
        <v>8299</v>
      </c>
      <c r="M54" s="140">
        <v>306722053.11000001</v>
      </c>
      <c r="N54" s="42">
        <f t="shared" si="0"/>
        <v>32963</v>
      </c>
      <c r="O54" s="89">
        <f t="shared" si="0"/>
        <v>987355758.88999999</v>
      </c>
    </row>
    <row r="55" spans="1:15" x14ac:dyDescent="0.3">
      <c r="A55" s="45" t="s">
        <v>17</v>
      </c>
      <c r="B55" s="38" t="s">
        <v>70</v>
      </c>
      <c r="C55" s="27" t="s">
        <v>3</v>
      </c>
      <c r="D55" s="93">
        <v>150</v>
      </c>
      <c r="E55" s="153">
        <v>1317556.31</v>
      </c>
      <c r="F55" s="38" t="s">
        <v>74</v>
      </c>
      <c r="G55" s="27" t="s">
        <v>3</v>
      </c>
      <c r="H55" s="135">
        <v>14</v>
      </c>
      <c r="I55" s="136">
        <v>297500</v>
      </c>
      <c r="J55" s="135">
        <v>2</v>
      </c>
      <c r="K55" s="137">
        <v>29750</v>
      </c>
      <c r="L55" s="138">
        <v>16</v>
      </c>
      <c r="M55" s="139">
        <v>327250</v>
      </c>
      <c r="N55" s="138">
        <f t="shared" si="0"/>
        <v>166</v>
      </c>
      <c r="O55" s="137">
        <f t="shared" si="0"/>
        <v>1644806.31</v>
      </c>
    </row>
    <row r="56" spans="1:15" x14ac:dyDescent="0.3">
      <c r="A56" s="45"/>
      <c r="B56" s="38" t="s">
        <v>70</v>
      </c>
      <c r="C56" s="27" t="s">
        <v>4</v>
      </c>
      <c r="D56" s="28">
        <v>0</v>
      </c>
      <c r="E56" s="154">
        <v>0</v>
      </c>
      <c r="F56" s="38" t="s">
        <v>74</v>
      </c>
      <c r="G56" s="27" t="s">
        <v>4</v>
      </c>
      <c r="H56" s="135">
        <v>1</v>
      </c>
      <c r="I56" s="136">
        <v>1302435.82</v>
      </c>
      <c r="J56" s="135">
        <v>0</v>
      </c>
      <c r="K56" s="137">
        <v>0</v>
      </c>
      <c r="L56" s="138">
        <v>1</v>
      </c>
      <c r="M56" s="139">
        <v>1302435.82</v>
      </c>
      <c r="N56" s="138">
        <f t="shared" si="0"/>
        <v>1</v>
      </c>
      <c r="O56" s="137">
        <f t="shared" si="0"/>
        <v>1302435.82</v>
      </c>
    </row>
    <row r="57" spans="1:15" x14ac:dyDescent="0.3">
      <c r="A57" s="45"/>
      <c r="B57" s="38" t="s">
        <v>72</v>
      </c>
      <c r="C57" s="27" t="s">
        <v>4</v>
      </c>
      <c r="D57" s="28">
        <v>0</v>
      </c>
      <c r="E57" s="154">
        <v>0</v>
      </c>
      <c r="F57" s="38" t="s">
        <v>72</v>
      </c>
      <c r="G57" s="27" t="s">
        <v>4</v>
      </c>
      <c r="H57" s="135">
        <v>0</v>
      </c>
      <c r="I57" s="136">
        <v>0</v>
      </c>
      <c r="J57" s="135">
        <v>0</v>
      </c>
      <c r="K57" s="137">
        <v>0</v>
      </c>
      <c r="L57" s="138">
        <v>0</v>
      </c>
      <c r="M57" s="139">
        <v>0</v>
      </c>
      <c r="N57" s="138">
        <f t="shared" si="0"/>
        <v>0</v>
      </c>
      <c r="O57" s="137">
        <f t="shared" si="0"/>
        <v>0</v>
      </c>
    </row>
    <row r="58" spans="1:15" x14ac:dyDescent="0.3">
      <c r="A58" s="46" t="s">
        <v>17</v>
      </c>
      <c r="B58" s="39"/>
      <c r="C58" s="29"/>
      <c r="D58" s="30">
        <v>150</v>
      </c>
      <c r="E58" s="155">
        <v>1317556.31</v>
      </c>
      <c r="F58" s="39"/>
      <c r="G58" s="29"/>
      <c r="H58" s="122">
        <v>15</v>
      </c>
      <c r="I58" s="123">
        <v>1599935.82</v>
      </c>
      <c r="J58" s="122">
        <v>2</v>
      </c>
      <c r="K58" s="89">
        <v>29750</v>
      </c>
      <c r="L58" s="42">
        <v>17</v>
      </c>
      <c r="M58" s="140">
        <v>1629685.82</v>
      </c>
      <c r="N58" s="42">
        <f t="shared" si="0"/>
        <v>167</v>
      </c>
      <c r="O58" s="89">
        <f t="shared" si="0"/>
        <v>2947242.13</v>
      </c>
    </row>
    <row r="59" spans="1:15" x14ac:dyDescent="0.3">
      <c r="A59" s="45" t="s">
        <v>18</v>
      </c>
      <c r="B59" s="38" t="s">
        <v>70</v>
      </c>
      <c r="C59" s="27" t="s">
        <v>3</v>
      </c>
      <c r="D59" s="93">
        <v>3380</v>
      </c>
      <c r="E59" s="153">
        <v>31109030.669999994</v>
      </c>
      <c r="F59" s="38" t="s">
        <v>74</v>
      </c>
      <c r="G59" s="27" t="s">
        <v>3</v>
      </c>
      <c r="H59" s="130">
        <v>548</v>
      </c>
      <c r="I59" s="141">
        <v>11531672</v>
      </c>
      <c r="J59" s="135">
        <v>758</v>
      </c>
      <c r="K59" s="137">
        <v>7176590</v>
      </c>
      <c r="L59" s="138">
        <v>1306</v>
      </c>
      <c r="M59" s="139">
        <v>18708262</v>
      </c>
      <c r="N59" s="138">
        <f t="shared" si="0"/>
        <v>4686</v>
      </c>
      <c r="O59" s="137">
        <f t="shared" si="0"/>
        <v>49817292.669999994</v>
      </c>
    </row>
    <row r="60" spans="1:15" x14ac:dyDescent="0.3">
      <c r="A60" s="45"/>
      <c r="B60" s="38" t="s">
        <v>70</v>
      </c>
      <c r="C60" s="27" t="s">
        <v>4</v>
      </c>
      <c r="D60" s="93">
        <v>8</v>
      </c>
      <c r="E60" s="153">
        <v>9610844.7199999988</v>
      </c>
      <c r="F60" s="38" t="s">
        <v>74</v>
      </c>
      <c r="G60" s="27" t="s">
        <v>4</v>
      </c>
      <c r="H60" s="135">
        <v>1</v>
      </c>
      <c r="I60" s="136">
        <v>632250</v>
      </c>
      <c r="J60" s="135">
        <v>5</v>
      </c>
      <c r="K60" s="137">
        <v>6891509</v>
      </c>
      <c r="L60" s="138">
        <v>6</v>
      </c>
      <c r="M60" s="139">
        <v>7523759</v>
      </c>
      <c r="N60" s="138">
        <f t="shared" si="0"/>
        <v>14</v>
      </c>
      <c r="O60" s="137">
        <f t="shared" si="0"/>
        <v>17134603.719999999</v>
      </c>
    </row>
    <row r="61" spans="1:15" x14ac:dyDescent="0.3">
      <c r="A61" s="45"/>
      <c r="B61" s="38" t="s">
        <v>72</v>
      </c>
      <c r="C61" s="27" t="s">
        <v>4</v>
      </c>
      <c r="D61" s="93">
        <v>44</v>
      </c>
      <c r="E61" s="153">
        <v>35123432.75999999</v>
      </c>
      <c r="F61" s="38" t="s">
        <v>72</v>
      </c>
      <c r="G61" s="27" t="s">
        <v>4</v>
      </c>
      <c r="H61" s="135">
        <v>5</v>
      </c>
      <c r="I61" s="136">
        <v>3562655</v>
      </c>
      <c r="J61" s="135">
        <v>45</v>
      </c>
      <c r="K61" s="137">
        <v>23968360</v>
      </c>
      <c r="L61" s="138">
        <v>50</v>
      </c>
      <c r="M61" s="139">
        <v>27531015</v>
      </c>
      <c r="N61" s="138">
        <f t="shared" si="0"/>
        <v>94</v>
      </c>
      <c r="O61" s="137">
        <f t="shared" si="0"/>
        <v>62654447.75999999</v>
      </c>
    </row>
    <row r="62" spans="1:15" x14ac:dyDescent="0.3">
      <c r="A62" s="46" t="s">
        <v>18</v>
      </c>
      <c r="B62" s="39"/>
      <c r="C62" s="29"/>
      <c r="D62" s="30">
        <v>3432</v>
      </c>
      <c r="E62" s="155">
        <v>75843308.149999976</v>
      </c>
      <c r="F62" s="39"/>
      <c r="G62" s="29"/>
      <c r="H62" s="122">
        <v>554</v>
      </c>
      <c r="I62" s="123">
        <v>15726577</v>
      </c>
      <c r="J62" s="122">
        <v>808</v>
      </c>
      <c r="K62" s="89">
        <v>38036459</v>
      </c>
      <c r="L62" s="42">
        <v>1362</v>
      </c>
      <c r="M62" s="140">
        <v>53763036</v>
      </c>
      <c r="N62" s="42">
        <f t="shared" si="0"/>
        <v>4794</v>
      </c>
      <c r="O62" s="89">
        <f t="shared" si="0"/>
        <v>129606344.14999998</v>
      </c>
    </row>
    <row r="63" spans="1:15" x14ac:dyDescent="0.3">
      <c r="A63" s="45" t="s">
        <v>19</v>
      </c>
      <c r="B63" s="38" t="s">
        <v>70</v>
      </c>
      <c r="C63" s="27" t="s">
        <v>3</v>
      </c>
      <c r="D63" s="93">
        <v>4512</v>
      </c>
      <c r="E63" s="153">
        <v>41096475.079999976</v>
      </c>
      <c r="F63" s="38" t="s">
        <v>74</v>
      </c>
      <c r="G63" s="27" t="s">
        <v>3</v>
      </c>
      <c r="H63" s="130">
        <v>847</v>
      </c>
      <c r="I63" s="141">
        <v>17969001</v>
      </c>
      <c r="J63" s="130">
        <v>1016</v>
      </c>
      <c r="K63" s="142">
        <v>9137501</v>
      </c>
      <c r="L63" s="138">
        <v>1863</v>
      </c>
      <c r="M63" s="139">
        <v>27106502</v>
      </c>
      <c r="N63" s="138">
        <f t="shared" si="0"/>
        <v>6375</v>
      </c>
      <c r="O63" s="137">
        <f t="shared" si="0"/>
        <v>68202977.079999983</v>
      </c>
    </row>
    <row r="64" spans="1:15" x14ac:dyDescent="0.3">
      <c r="A64" s="45"/>
      <c r="B64" s="38" t="s">
        <v>70</v>
      </c>
      <c r="C64" s="27" t="s">
        <v>4</v>
      </c>
      <c r="D64" s="93">
        <v>10</v>
      </c>
      <c r="E64" s="153">
        <v>3682263.4899999998</v>
      </c>
      <c r="F64" s="38" t="s">
        <v>74</v>
      </c>
      <c r="G64" s="27" t="s">
        <v>4</v>
      </c>
      <c r="H64" s="135">
        <v>0</v>
      </c>
      <c r="I64" s="136">
        <v>0</v>
      </c>
      <c r="J64" s="135">
        <v>0</v>
      </c>
      <c r="K64" s="137">
        <v>0</v>
      </c>
      <c r="L64" s="138">
        <v>0</v>
      </c>
      <c r="M64" s="139">
        <v>0</v>
      </c>
      <c r="N64" s="138">
        <f t="shared" si="0"/>
        <v>10</v>
      </c>
      <c r="O64" s="137">
        <f t="shared" si="0"/>
        <v>3682263.4899999998</v>
      </c>
    </row>
    <row r="65" spans="1:15" x14ac:dyDescent="0.3">
      <c r="A65" s="45"/>
      <c r="B65" s="38" t="s">
        <v>72</v>
      </c>
      <c r="C65" s="27" t="s">
        <v>4</v>
      </c>
      <c r="D65" s="93">
        <v>87</v>
      </c>
      <c r="E65" s="153">
        <v>50537465.279999994</v>
      </c>
      <c r="F65" s="38" t="s">
        <v>72</v>
      </c>
      <c r="G65" s="27" t="s">
        <v>4</v>
      </c>
      <c r="H65" s="135">
        <v>24</v>
      </c>
      <c r="I65" s="136">
        <v>13602956</v>
      </c>
      <c r="J65" s="135">
        <v>32</v>
      </c>
      <c r="K65" s="137">
        <v>10534257</v>
      </c>
      <c r="L65" s="138">
        <v>56</v>
      </c>
      <c r="M65" s="139">
        <v>24137213</v>
      </c>
      <c r="N65" s="138">
        <f t="shared" si="0"/>
        <v>143</v>
      </c>
      <c r="O65" s="137">
        <f t="shared" si="0"/>
        <v>74674678.280000001</v>
      </c>
    </row>
    <row r="66" spans="1:15" x14ac:dyDescent="0.3">
      <c r="A66" s="46" t="s">
        <v>19</v>
      </c>
      <c r="B66" s="39"/>
      <c r="C66" s="29"/>
      <c r="D66" s="30">
        <v>4609</v>
      </c>
      <c r="E66" s="155">
        <v>95316203.849999964</v>
      </c>
      <c r="F66" s="39"/>
      <c r="G66" s="29"/>
      <c r="H66" s="122">
        <v>871</v>
      </c>
      <c r="I66" s="123">
        <v>31571957</v>
      </c>
      <c r="J66" s="122">
        <v>1048</v>
      </c>
      <c r="K66" s="89">
        <v>19671758</v>
      </c>
      <c r="L66" s="42">
        <v>1919</v>
      </c>
      <c r="M66" s="140">
        <v>51243715</v>
      </c>
      <c r="N66" s="42">
        <f t="shared" si="0"/>
        <v>6528</v>
      </c>
      <c r="O66" s="89">
        <f t="shared" si="0"/>
        <v>146559918.84999996</v>
      </c>
    </row>
    <row r="67" spans="1:15" x14ac:dyDescent="0.3">
      <c r="A67" s="45" t="s">
        <v>20</v>
      </c>
      <c r="B67" s="38" t="s">
        <v>70</v>
      </c>
      <c r="C67" s="27" t="s">
        <v>3</v>
      </c>
      <c r="D67" s="93">
        <v>50891</v>
      </c>
      <c r="E67" s="153">
        <v>464509037.73999977</v>
      </c>
      <c r="F67" s="38" t="s">
        <v>74</v>
      </c>
      <c r="G67" s="27" t="s">
        <v>3</v>
      </c>
      <c r="H67" s="130">
        <v>7828</v>
      </c>
      <c r="I67" s="141">
        <v>165431296.69</v>
      </c>
      <c r="J67" s="130">
        <v>9581</v>
      </c>
      <c r="K67" s="142">
        <v>87268129.719999999</v>
      </c>
      <c r="L67" s="138">
        <v>17409</v>
      </c>
      <c r="M67" s="139">
        <v>252699426.41</v>
      </c>
      <c r="N67" s="138">
        <f t="shared" si="0"/>
        <v>68300</v>
      </c>
      <c r="O67" s="137">
        <f t="shared" si="0"/>
        <v>717208464.14999974</v>
      </c>
    </row>
    <row r="68" spans="1:15" x14ac:dyDescent="0.3">
      <c r="A68" s="45"/>
      <c r="B68" s="38" t="s">
        <v>70</v>
      </c>
      <c r="C68" s="27" t="s">
        <v>4</v>
      </c>
      <c r="D68" s="93">
        <v>13</v>
      </c>
      <c r="E68" s="153">
        <v>15407855.439999999</v>
      </c>
      <c r="F68" s="38" t="s">
        <v>74</v>
      </c>
      <c r="G68" s="27" t="s">
        <v>4</v>
      </c>
      <c r="H68" s="135">
        <v>3</v>
      </c>
      <c r="I68" s="136">
        <v>8231786</v>
      </c>
      <c r="J68" s="135">
        <v>10</v>
      </c>
      <c r="K68" s="137">
        <v>7533247.1000000006</v>
      </c>
      <c r="L68" s="138">
        <v>13</v>
      </c>
      <c r="M68" s="139">
        <v>15765033.100000001</v>
      </c>
      <c r="N68" s="138">
        <f t="shared" si="0"/>
        <v>26</v>
      </c>
      <c r="O68" s="137">
        <f t="shared" si="0"/>
        <v>31172888.539999999</v>
      </c>
    </row>
    <row r="69" spans="1:15" x14ac:dyDescent="0.3">
      <c r="A69" s="45"/>
      <c r="B69" s="38" t="s">
        <v>72</v>
      </c>
      <c r="C69" s="27" t="s">
        <v>4</v>
      </c>
      <c r="D69" s="93">
        <v>622</v>
      </c>
      <c r="E69" s="153">
        <v>637810152.68000031</v>
      </c>
      <c r="F69" s="38" t="s">
        <v>72</v>
      </c>
      <c r="G69" s="27" t="s">
        <v>4</v>
      </c>
      <c r="H69" s="135">
        <v>143</v>
      </c>
      <c r="I69" s="136">
        <v>124954014</v>
      </c>
      <c r="J69" s="135">
        <v>389</v>
      </c>
      <c r="K69" s="137">
        <v>173564071.06999999</v>
      </c>
      <c r="L69" s="138">
        <v>532</v>
      </c>
      <c r="M69" s="139">
        <v>298518085.06999999</v>
      </c>
      <c r="N69" s="138">
        <f t="shared" si="0"/>
        <v>1154</v>
      </c>
      <c r="O69" s="137">
        <f t="shared" si="0"/>
        <v>936328237.75000024</v>
      </c>
    </row>
    <row r="70" spans="1:15" x14ac:dyDescent="0.3">
      <c r="A70" s="46" t="s">
        <v>20</v>
      </c>
      <c r="B70" s="39"/>
      <c r="C70" s="29"/>
      <c r="D70" s="30">
        <v>51526</v>
      </c>
      <c r="E70" s="155">
        <v>1117727045.8600001</v>
      </c>
      <c r="F70" s="39"/>
      <c r="G70" s="29"/>
      <c r="H70" s="122">
        <v>7974</v>
      </c>
      <c r="I70" s="123">
        <v>298617096.69</v>
      </c>
      <c r="J70" s="122">
        <v>9980</v>
      </c>
      <c r="K70" s="89">
        <v>268365447.88999999</v>
      </c>
      <c r="L70" s="42">
        <v>17954</v>
      </c>
      <c r="M70" s="140">
        <v>566982544.57999992</v>
      </c>
      <c r="N70" s="42">
        <f t="shared" si="0"/>
        <v>69480</v>
      </c>
      <c r="O70" s="89">
        <f t="shared" si="0"/>
        <v>1684709590.4400001</v>
      </c>
    </row>
    <row r="71" spans="1:15" x14ac:dyDescent="0.3">
      <c r="A71" s="45" t="s">
        <v>21</v>
      </c>
      <c r="B71" s="38" t="s">
        <v>70</v>
      </c>
      <c r="C71" s="27" t="s">
        <v>3</v>
      </c>
      <c r="D71" s="93">
        <v>23443</v>
      </c>
      <c r="E71" s="153">
        <v>212873916.67000014</v>
      </c>
      <c r="F71" s="38" t="s">
        <v>74</v>
      </c>
      <c r="G71" s="27" t="s">
        <v>3</v>
      </c>
      <c r="H71" s="130">
        <v>3404</v>
      </c>
      <c r="I71" s="141">
        <v>71867522</v>
      </c>
      <c r="J71" s="130">
        <v>3980</v>
      </c>
      <c r="K71" s="142">
        <v>35735455</v>
      </c>
      <c r="L71" s="138">
        <v>7384</v>
      </c>
      <c r="M71" s="139">
        <v>107602977</v>
      </c>
      <c r="N71" s="138">
        <f t="shared" ref="N71:O134" si="3">+L71+D71</f>
        <v>30827</v>
      </c>
      <c r="O71" s="137">
        <f t="shared" si="3"/>
        <v>320476893.67000014</v>
      </c>
    </row>
    <row r="72" spans="1:15" x14ac:dyDescent="0.3">
      <c r="A72" s="45"/>
      <c r="B72" s="38" t="s">
        <v>70</v>
      </c>
      <c r="C72" s="27" t="s">
        <v>4</v>
      </c>
      <c r="D72" s="93">
        <v>11</v>
      </c>
      <c r="E72" s="153">
        <v>6547853.6000000006</v>
      </c>
      <c r="F72" s="38" t="s">
        <v>74</v>
      </c>
      <c r="G72" s="27" t="s">
        <v>4</v>
      </c>
      <c r="H72" s="135">
        <v>0</v>
      </c>
      <c r="I72" s="136">
        <v>0</v>
      </c>
      <c r="J72" s="135">
        <v>0</v>
      </c>
      <c r="K72" s="137">
        <v>0</v>
      </c>
      <c r="L72" s="138">
        <v>0</v>
      </c>
      <c r="M72" s="139">
        <v>0</v>
      </c>
      <c r="N72" s="138">
        <f t="shared" si="3"/>
        <v>11</v>
      </c>
      <c r="O72" s="137">
        <f t="shared" si="3"/>
        <v>6547853.6000000006</v>
      </c>
    </row>
    <row r="73" spans="1:15" x14ac:dyDescent="0.3">
      <c r="A73" s="45"/>
      <c r="B73" s="38" t="s">
        <v>72</v>
      </c>
      <c r="C73" s="27" t="s">
        <v>4</v>
      </c>
      <c r="D73" s="93">
        <v>388</v>
      </c>
      <c r="E73" s="153">
        <v>381365985.4600004</v>
      </c>
      <c r="F73" s="38" t="s">
        <v>72</v>
      </c>
      <c r="G73" s="27" t="s">
        <v>4</v>
      </c>
      <c r="H73" s="135">
        <v>101</v>
      </c>
      <c r="I73" s="136">
        <v>62446544.779999994</v>
      </c>
      <c r="J73" s="130">
        <v>210</v>
      </c>
      <c r="K73" s="142">
        <v>69631850.850000024</v>
      </c>
      <c r="L73" s="138">
        <v>311</v>
      </c>
      <c r="M73" s="139">
        <v>132078395.63000003</v>
      </c>
      <c r="N73" s="138">
        <f t="shared" si="3"/>
        <v>699</v>
      </c>
      <c r="O73" s="137">
        <f t="shared" si="3"/>
        <v>513444381.09000039</v>
      </c>
    </row>
    <row r="74" spans="1:15" x14ac:dyDescent="0.3">
      <c r="A74" s="46" t="s">
        <v>21</v>
      </c>
      <c r="B74" s="39"/>
      <c r="C74" s="29"/>
      <c r="D74" s="30">
        <v>23842</v>
      </c>
      <c r="E74" s="155">
        <v>600787755.7300005</v>
      </c>
      <c r="F74" s="39"/>
      <c r="G74" s="29"/>
      <c r="H74" s="122">
        <v>3505</v>
      </c>
      <c r="I74" s="123">
        <v>134314066.78</v>
      </c>
      <c r="J74" s="122">
        <v>4190</v>
      </c>
      <c r="K74" s="89">
        <v>105367305.85000002</v>
      </c>
      <c r="L74" s="42">
        <v>7695</v>
      </c>
      <c r="M74" s="140">
        <v>239681372.63000003</v>
      </c>
      <c r="N74" s="42">
        <f t="shared" si="3"/>
        <v>31537</v>
      </c>
      <c r="O74" s="89">
        <f t="shared" si="3"/>
        <v>840469128.36000049</v>
      </c>
    </row>
    <row r="75" spans="1:15" x14ac:dyDescent="0.3">
      <c r="A75" s="45" t="s">
        <v>22</v>
      </c>
      <c r="B75" s="38" t="s">
        <v>70</v>
      </c>
      <c r="C75" s="27" t="s">
        <v>3</v>
      </c>
      <c r="D75" s="93">
        <v>13707</v>
      </c>
      <c r="E75" s="153">
        <v>124205884.50999984</v>
      </c>
      <c r="F75" s="38" t="s">
        <v>74</v>
      </c>
      <c r="G75" s="27" t="s">
        <v>3</v>
      </c>
      <c r="H75" s="130">
        <v>1858</v>
      </c>
      <c r="I75" s="141">
        <v>39029186</v>
      </c>
      <c r="J75" s="130">
        <v>2362</v>
      </c>
      <c r="K75" s="142">
        <v>20009035</v>
      </c>
      <c r="L75" s="138">
        <v>4220</v>
      </c>
      <c r="M75" s="139">
        <v>59038221</v>
      </c>
      <c r="N75" s="138">
        <f t="shared" si="3"/>
        <v>17927</v>
      </c>
      <c r="O75" s="137">
        <f t="shared" si="3"/>
        <v>183244105.50999984</v>
      </c>
    </row>
    <row r="76" spans="1:15" x14ac:dyDescent="0.3">
      <c r="A76" s="45"/>
      <c r="B76" s="38" t="s">
        <v>70</v>
      </c>
      <c r="C76" s="27" t="s">
        <v>4</v>
      </c>
      <c r="D76" s="93">
        <v>24</v>
      </c>
      <c r="E76" s="153">
        <v>11904205.710000001</v>
      </c>
      <c r="F76" s="38" t="s">
        <v>74</v>
      </c>
      <c r="G76" s="27" t="s">
        <v>4</v>
      </c>
      <c r="H76" s="135">
        <v>1</v>
      </c>
      <c r="I76" s="136">
        <v>366734</v>
      </c>
      <c r="J76" s="135">
        <v>0</v>
      </c>
      <c r="K76" s="137">
        <v>0</v>
      </c>
      <c r="L76" s="138">
        <v>1</v>
      </c>
      <c r="M76" s="139">
        <v>366734</v>
      </c>
      <c r="N76" s="138">
        <f t="shared" si="3"/>
        <v>25</v>
      </c>
      <c r="O76" s="137">
        <f t="shared" si="3"/>
        <v>12270939.710000001</v>
      </c>
    </row>
    <row r="77" spans="1:15" x14ac:dyDescent="0.3">
      <c r="A77" s="45"/>
      <c r="B77" s="38" t="s">
        <v>72</v>
      </c>
      <c r="C77" s="27" t="s">
        <v>4</v>
      </c>
      <c r="D77" s="93">
        <v>341</v>
      </c>
      <c r="E77" s="153">
        <v>225292159.95000017</v>
      </c>
      <c r="F77" s="38" t="s">
        <v>72</v>
      </c>
      <c r="G77" s="27" t="s">
        <v>4</v>
      </c>
      <c r="H77" s="135">
        <v>91</v>
      </c>
      <c r="I77" s="136">
        <v>29953553</v>
      </c>
      <c r="J77" s="130">
        <v>202</v>
      </c>
      <c r="K77" s="142">
        <v>48464482</v>
      </c>
      <c r="L77" s="138">
        <v>293</v>
      </c>
      <c r="M77" s="139">
        <v>78418035</v>
      </c>
      <c r="N77" s="138">
        <f t="shared" si="3"/>
        <v>634</v>
      </c>
      <c r="O77" s="137">
        <f t="shared" si="3"/>
        <v>303710194.95000017</v>
      </c>
    </row>
    <row r="78" spans="1:15" x14ac:dyDescent="0.3">
      <c r="A78" s="46" t="s">
        <v>22</v>
      </c>
      <c r="B78" s="39"/>
      <c r="C78" s="29"/>
      <c r="D78" s="30">
        <v>14072</v>
      </c>
      <c r="E78" s="155">
        <v>361402250.17000002</v>
      </c>
      <c r="F78" s="39"/>
      <c r="G78" s="29"/>
      <c r="H78" s="122">
        <v>1950</v>
      </c>
      <c r="I78" s="123">
        <v>69349473</v>
      </c>
      <c r="J78" s="122">
        <v>2564</v>
      </c>
      <c r="K78" s="89">
        <v>68473517</v>
      </c>
      <c r="L78" s="42">
        <v>4514</v>
      </c>
      <c r="M78" s="140">
        <v>137822990</v>
      </c>
      <c r="N78" s="42">
        <f t="shared" si="3"/>
        <v>18586</v>
      </c>
      <c r="O78" s="89">
        <f t="shared" si="3"/>
        <v>499225240.17000002</v>
      </c>
    </row>
    <row r="79" spans="1:15" x14ac:dyDescent="0.3">
      <c r="A79" s="45" t="s">
        <v>23</v>
      </c>
      <c r="B79" s="38" t="s">
        <v>70</v>
      </c>
      <c r="C79" s="27" t="s">
        <v>3</v>
      </c>
      <c r="D79" s="93">
        <v>11123</v>
      </c>
      <c r="E79" s="153">
        <v>103231227.27999999</v>
      </c>
      <c r="F79" s="38" t="s">
        <v>74</v>
      </c>
      <c r="G79" s="27" t="s">
        <v>3</v>
      </c>
      <c r="H79" s="135">
        <v>1083</v>
      </c>
      <c r="I79" s="141">
        <v>22893337</v>
      </c>
      <c r="J79" s="130">
        <v>1036</v>
      </c>
      <c r="K79" s="137">
        <v>9266426</v>
      </c>
      <c r="L79" s="138">
        <v>2119</v>
      </c>
      <c r="M79" s="139">
        <v>32159763</v>
      </c>
      <c r="N79" s="138">
        <f t="shared" si="3"/>
        <v>13242</v>
      </c>
      <c r="O79" s="137">
        <f t="shared" si="3"/>
        <v>135390990.27999997</v>
      </c>
    </row>
    <row r="80" spans="1:15" x14ac:dyDescent="0.3">
      <c r="A80" s="45"/>
      <c r="B80" s="38" t="s">
        <v>70</v>
      </c>
      <c r="C80" s="27" t="s">
        <v>4</v>
      </c>
      <c r="D80" s="93">
        <v>54</v>
      </c>
      <c r="E80" s="153">
        <v>39645456.580000006</v>
      </c>
      <c r="F80" s="38" t="s">
        <v>74</v>
      </c>
      <c r="G80" s="27" t="s">
        <v>4</v>
      </c>
      <c r="H80" s="135">
        <v>1</v>
      </c>
      <c r="I80" s="136">
        <v>1292997.82</v>
      </c>
      <c r="J80" s="135">
        <v>2</v>
      </c>
      <c r="K80" s="137">
        <v>1292997.8199999998</v>
      </c>
      <c r="L80" s="138">
        <v>3</v>
      </c>
      <c r="M80" s="139">
        <v>2585995.6399999997</v>
      </c>
      <c r="N80" s="138">
        <f t="shared" si="3"/>
        <v>57</v>
      </c>
      <c r="O80" s="137">
        <f t="shared" si="3"/>
        <v>42231452.220000006</v>
      </c>
    </row>
    <row r="81" spans="1:15" x14ac:dyDescent="0.3">
      <c r="A81" s="45"/>
      <c r="B81" s="38" t="s">
        <v>72</v>
      </c>
      <c r="C81" s="27" t="s">
        <v>4</v>
      </c>
      <c r="D81" s="93">
        <v>280</v>
      </c>
      <c r="E81" s="153">
        <v>200943326.66000015</v>
      </c>
      <c r="F81" s="38" t="s">
        <v>72</v>
      </c>
      <c r="G81" s="27" t="s">
        <v>4</v>
      </c>
      <c r="H81" s="135">
        <v>51</v>
      </c>
      <c r="I81" s="136">
        <v>13110792.829999994</v>
      </c>
      <c r="J81" s="135">
        <v>207</v>
      </c>
      <c r="K81" s="137">
        <v>47617541.079999998</v>
      </c>
      <c r="L81" s="138">
        <v>258</v>
      </c>
      <c r="M81" s="139">
        <v>60728333.909999996</v>
      </c>
      <c r="N81" s="138">
        <f t="shared" si="3"/>
        <v>538</v>
      </c>
      <c r="O81" s="137">
        <f t="shared" si="3"/>
        <v>261671660.57000014</v>
      </c>
    </row>
    <row r="82" spans="1:15" x14ac:dyDescent="0.3">
      <c r="A82" s="46" t="s">
        <v>23</v>
      </c>
      <c r="B82" s="39"/>
      <c r="C82" s="29"/>
      <c r="D82" s="30">
        <v>11457</v>
      </c>
      <c r="E82" s="155">
        <v>343820010.5200001</v>
      </c>
      <c r="F82" s="39"/>
      <c r="G82" s="29"/>
      <c r="H82" s="122">
        <v>1135</v>
      </c>
      <c r="I82" s="123">
        <v>37297127.649999991</v>
      </c>
      <c r="J82" s="122">
        <v>1245</v>
      </c>
      <c r="K82" s="89">
        <v>58176964.899999999</v>
      </c>
      <c r="L82" s="42">
        <v>2380</v>
      </c>
      <c r="M82" s="140">
        <v>95474092.549999997</v>
      </c>
      <c r="N82" s="42">
        <f t="shared" si="3"/>
        <v>13837</v>
      </c>
      <c r="O82" s="89">
        <f t="shared" si="3"/>
        <v>439294103.07000011</v>
      </c>
    </row>
    <row r="83" spans="1:15" x14ac:dyDescent="0.3">
      <c r="A83" s="45" t="s">
        <v>24</v>
      </c>
      <c r="B83" s="38" t="s">
        <v>70</v>
      </c>
      <c r="C83" s="27" t="s">
        <v>3</v>
      </c>
      <c r="D83" s="93">
        <v>12569</v>
      </c>
      <c r="E83" s="153">
        <v>116326400.11999989</v>
      </c>
      <c r="F83" s="38" t="s">
        <v>74</v>
      </c>
      <c r="G83" s="27" t="s">
        <v>3</v>
      </c>
      <c r="H83" s="130">
        <v>3571</v>
      </c>
      <c r="I83" s="141">
        <v>75579166.800000072</v>
      </c>
      <c r="J83" s="130">
        <v>4178</v>
      </c>
      <c r="K83" s="142">
        <v>40557751.110000014</v>
      </c>
      <c r="L83" s="138">
        <v>7749</v>
      </c>
      <c r="M83" s="139">
        <v>116136917.91000009</v>
      </c>
      <c r="N83" s="138">
        <f t="shared" si="3"/>
        <v>20318</v>
      </c>
      <c r="O83" s="137">
        <f t="shared" si="3"/>
        <v>232463318.02999997</v>
      </c>
    </row>
    <row r="84" spans="1:15" x14ac:dyDescent="0.3">
      <c r="A84" s="45"/>
      <c r="B84" s="38" t="s">
        <v>70</v>
      </c>
      <c r="C84" s="27" t="s">
        <v>4</v>
      </c>
      <c r="D84" s="28">
        <v>0</v>
      </c>
      <c r="E84" s="154">
        <v>0</v>
      </c>
      <c r="F84" s="38" t="s">
        <v>74</v>
      </c>
      <c r="G84" s="27" t="s">
        <v>4</v>
      </c>
      <c r="H84" s="135">
        <v>2</v>
      </c>
      <c r="I84" s="136">
        <v>967521.24</v>
      </c>
      <c r="J84" s="135">
        <v>2</v>
      </c>
      <c r="K84" s="137">
        <v>661157.01</v>
      </c>
      <c r="L84" s="138">
        <v>4</v>
      </c>
      <c r="M84" s="139">
        <v>1628678.25</v>
      </c>
      <c r="N84" s="138">
        <f t="shared" si="3"/>
        <v>4</v>
      </c>
      <c r="O84" s="137">
        <f t="shared" si="3"/>
        <v>1628678.25</v>
      </c>
    </row>
    <row r="85" spans="1:15" x14ac:dyDescent="0.3">
      <c r="A85" s="45"/>
      <c r="B85" s="38" t="s">
        <v>72</v>
      </c>
      <c r="C85" s="27" t="s">
        <v>4</v>
      </c>
      <c r="D85" s="93">
        <v>293</v>
      </c>
      <c r="E85" s="153">
        <v>280664647.3499999</v>
      </c>
      <c r="F85" s="38" t="s">
        <v>72</v>
      </c>
      <c r="G85" s="27" t="s">
        <v>4</v>
      </c>
      <c r="H85" s="135">
        <v>87</v>
      </c>
      <c r="I85" s="136">
        <v>63873314.719999991</v>
      </c>
      <c r="J85" s="130">
        <v>179</v>
      </c>
      <c r="K85" s="142">
        <v>70295698.969999999</v>
      </c>
      <c r="L85" s="138">
        <v>266</v>
      </c>
      <c r="M85" s="139">
        <v>134169013.69</v>
      </c>
      <c r="N85" s="138">
        <f t="shared" si="3"/>
        <v>559</v>
      </c>
      <c r="O85" s="137">
        <f t="shared" si="3"/>
        <v>414833661.0399999</v>
      </c>
    </row>
    <row r="86" spans="1:15" x14ac:dyDescent="0.3">
      <c r="A86" s="46" t="s">
        <v>24</v>
      </c>
      <c r="B86" s="39"/>
      <c r="C86" s="29"/>
      <c r="D86" s="30">
        <v>12862</v>
      </c>
      <c r="E86" s="155">
        <v>396991047.46999979</v>
      </c>
      <c r="F86" s="39"/>
      <c r="G86" s="29"/>
      <c r="H86" s="122">
        <v>3660</v>
      </c>
      <c r="I86" s="123">
        <v>140420002.76000005</v>
      </c>
      <c r="J86" s="122">
        <v>4359</v>
      </c>
      <c r="K86" s="89">
        <v>111514607.09</v>
      </c>
      <c r="L86" s="42">
        <v>8019</v>
      </c>
      <c r="M86" s="140">
        <v>251934609.85000008</v>
      </c>
      <c r="N86" s="42">
        <f t="shared" si="3"/>
        <v>20881</v>
      </c>
      <c r="O86" s="89">
        <f t="shared" si="3"/>
        <v>648925657.31999993</v>
      </c>
    </row>
    <row r="87" spans="1:15" x14ac:dyDescent="0.3">
      <c r="A87" s="45" t="s">
        <v>25</v>
      </c>
      <c r="B87" s="38" t="s">
        <v>70</v>
      </c>
      <c r="C87" s="27" t="s">
        <v>3</v>
      </c>
      <c r="D87" s="93">
        <v>12697</v>
      </c>
      <c r="E87" s="153">
        <v>115866288.53999996</v>
      </c>
      <c r="F87" s="38" t="s">
        <v>74</v>
      </c>
      <c r="G87" s="27" t="s">
        <v>3</v>
      </c>
      <c r="H87" s="130">
        <v>3328</v>
      </c>
      <c r="I87" s="141">
        <v>70474677</v>
      </c>
      <c r="J87" s="130">
        <v>3964</v>
      </c>
      <c r="K87" s="142">
        <v>35218348</v>
      </c>
      <c r="L87" s="138">
        <v>7292</v>
      </c>
      <c r="M87" s="139">
        <v>105693025</v>
      </c>
      <c r="N87" s="138">
        <f t="shared" si="3"/>
        <v>19989</v>
      </c>
      <c r="O87" s="137">
        <f t="shared" si="3"/>
        <v>221559313.53999996</v>
      </c>
    </row>
    <row r="88" spans="1:15" x14ac:dyDescent="0.3">
      <c r="A88" s="45"/>
      <c r="B88" s="38" t="s">
        <v>70</v>
      </c>
      <c r="C88" s="27" t="s">
        <v>4</v>
      </c>
      <c r="D88" s="93">
        <v>37</v>
      </c>
      <c r="E88" s="153">
        <v>19808015.279999994</v>
      </c>
      <c r="F88" s="38" t="s">
        <v>74</v>
      </c>
      <c r="G88" s="27" t="s">
        <v>4</v>
      </c>
      <c r="H88" s="135">
        <v>2</v>
      </c>
      <c r="I88" s="136">
        <v>4274468.83</v>
      </c>
      <c r="J88" s="130">
        <v>4</v>
      </c>
      <c r="K88" s="142">
        <v>2864901</v>
      </c>
      <c r="L88" s="138">
        <v>6</v>
      </c>
      <c r="M88" s="139">
        <v>7139369.8300000001</v>
      </c>
      <c r="N88" s="138">
        <f t="shared" si="3"/>
        <v>43</v>
      </c>
      <c r="O88" s="137">
        <f t="shared" si="3"/>
        <v>26947385.109999992</v>
      </c>
    </row>
    <row r="89" spans="1:15" x14ac:dyDescent="0.3">
      <c r="A89" s="45"/>
      <c r="B89" s="38" t="s">
        <v>72</v>
      </c>
      <c r="C89" s="27" t="s">
        <v>4</v>
      </c>
      <c r="D89" s="93">
        <v>353</v>
      </c>
      <c r="E89" s="153">
        <v>293833500.73000002</v>
      </c>
      <c r="F89" s="38" t="s">
        <v>72</v>
      </c>
      <c r="G89" s="27" t="s">
        <v>4</v>
      </c>
      <c r="H89" s="130">
        <v>103</v>
      </c>
      <c r="I89" s="141">
        <v>105596215.65999998</v>
      </c>
      <c r="J89" s="130">
        <v>226</v>
      </c>
      <c r="K89" s="142">
        <v>85934803.889999926</v>
      </c>
      <c r="L89" s="138">
        <v>329</v>
      </c>
      <c r="M89" s="139">
        <v>191531019.54999989</v>
      </c>
      <c r="N89" s="138">
        <f t="shared" si="3"/>
        <v>682</v>
      </c>
      <c r="O89" s="137">
        <f t="shared" si="3"/>
        <v>485364520.27999991</v>
      </c>
    </row>
    <row r="90" spans="1:15" x14ac:dyDescent="0.3">
      <c r="A90" s="46" t="s">
        <v>25</v>
      </c>
      <c r="B90" s="39"/>
      <c r="C90" s="29"/>
      <c r="D90" s="30">
        <v>13087</v>
      </c>
      <c r="E90" s="155">
        <v>429507804.54999995</v>
      </c>
      <c r="F90" s="39"/>
      <c r="G90" s="29"/>
      <c r="H90" s="122">
        <v>3433</v>
      </c>
      <c r="I90" s="123">
        <v>180345361.48999998</v>
      </c>
      <c r="J90" s="122">
        <v>4194</v>
      </c>
      <c r="K90" s="89">
        <v>124018052.88999993</v>
      </c>
      <c r="L90" s="42">
        <v>7627</v>
      </c>
      <c r="M90" s="140">
        <v>304363414.37999988</v>
      </c>
      <c r="N90" s="42">
        <f t="shared" si="3"/>
        <v>20714</v>
      </c>
      <c r="O90" s="89">
        <f t="shared" si="3"/>
        <v>733871218.92999983</v>
      </c>
    </row>
    <row r="91" spans="1:15" x14ac:dyDescent="0.3">
      <c r="A91" s="45" t="s">
        <v>26</v>
      </c>
      <c r="B91" s="38" t="s">
        <v>70</v>
      </c>
      <c r="C91" s="27" t="s">
        <v>3</v>
      </c>
      <c r="D91" s="93">
        <v>3799</v>
      </c>
      <c r="E91" s="153">
        <v>34227426.780000016</v>
      </c>
      <c r="F91" s="38" t="s">
        <v>74</v>
      </c>
      <c r="G91" s="27" t="s">
        <v>3</v>
      </c>
      <c r="H91" s="130">
        <v>2886</v>
      </c>
      <c r="I91" s="141">
        <v>61129172</v>
      </c>
      <c r="J91" s="130">
        <v>5381</v>
      </c>
      <c r="K91" s="142">
        <v>48357936</v>
      </c>
      <c r="L91" s="138">
        <v>8267</v>
      </c>
      <c r="M91" s="139">
        <v>109487108</v>
      </c>
      <c r="N91" s="138">
        <f t="shared" si="3"/>
        <v>12066</v>
      </c>
      <c r="O91" s="137">
        <f t="shared" si="3"/>
        <v>143714534.78000003</v>
      </c>
    </row>
    <row r="92" spans="1:15" x14ac:dyDescent="0.3">
      <c r="A92" s="45"/>
      <c r="B92" s="38" t="s">
        <v>70</v>
      </c>
      <c r="C92" s="27" t="s">
        <v>4</v>
      </c>
      <c r="D92" s="93">
        <v>2</v>
      </c>
      <c r="E92" s="153">
        <v>2864959.14</v>
      </c>
      <c r="F92" s="38" t="s">
        <v>74</v>
      </c>
      <c r="G92" s="27" t="s">
        <v>4</v>
      </c>
      <c r="H92" s="135">
        <v>0</v>
      </c>
      <c r="I92" s="136">
        <v>0</v>
      </c>
      <c r="J92" s="135">
        <v>0</v>
      </c>
      <c r="K92" s="137">
        <v>0</v>
      </c>
      <c r="L92" s="138">
        <v>0</v>
      </c>
      <c r="M92" s="139">
        <v>0</v>
      </c>
      <c r="N92" s="138">
        <f t="shared" si="3"/>
        <v>2</v>
      </c>
      <c r="O92" s="137">
        <f t="shared" si="3"/>
        <v>2864959.14</v>
      </c>
    </row>
    <row r="93" spans="1:15" x14ac:dyDescent="0.3">
      <c r="A93" s="45"/>
      <c r="B93" s="38" t="s">
        <v>72</v>
      </c>
      <c r="C93" s="27" t="s">
        <v>4</v>
      </c>
      <c r="D93" s="93">
        <v>103</v>
      </c>
      <c r="E93" s="153">
        <v>84604321.159999982</v>
      </c>
      <c r="F93" s="38" t="s">
        <v>72</v>
      </c>
      <c r="G93" s="27" t="s">
        <v>4</v>
      </c>
      <c r="H93" s="135">
        <v>36</v>
      </c>
      <c r="I93" s="136">
        <v>18844668.809999999</v>
      </c>
      <c r="J93" s="130">
        <v>65</v>
      </c>
      <c r="K93" s="142">
        <v>17752362.810000002</v>
      </c>
      <c r="L93" s="138">
        <v>101</v>
      </c>
      <c r="M93" s="139">
        <v>36597031.620000005</v>
      </c>
      <c r="N93" s="138">
        <f t="shared" si="3"/>
        <v>204</v>
      </c>
      <c r="O93" s="137">
        <f t="shared" si="3"/>
        <v>121201352.77999999</v>
      </c>
    </row>
    <row r="94" spans="1:15" x14ac:dyDescent="0.3">
      <c r="A94" s="46" t="s">
        <v>26</v>
      </c>
      <c r="B94" s="39"/>
      <c r="C94" s="29"/>
      <c r="D94" s="30">
        <v>3904</v>
      </c>
      <c r="E94" s="155">
        <v>121696707.08</v>
      </c>
      <c r="F94" s="39"/>
      <c r="G94" s="29"/>
      <c r="H94" s="122">
        <v>2922</v>
      </c>
      <c r="I94" s="123">
        <v>79973840.810000002</v>
      </c>
      <c r="J94" s="122">
        <v>5446</v>
      </c>
      <c r="K94" s="89">
        <v>66110298.810000002</v>
      </c>
      <c r="L94" s="42">
        <v>8368</v>
      </c>
      <c r="M94" s="140">
        <v>146084139.62</v>
      </c>
      <c r="N94" s="42">
        <f t="shared" si="3"/>
        <v>12272</v>
      </c>
      <c r="O94" s="89">
        <f t="shared" si="3"/>
        <v>267780846.69999999</v>
      </c>
    </row>
    <row r="95" spans="1:15" x14ac:dyDescent="0.3">
      <c r="A95" s="47" t="s">
        <v>27</v>
      </c>
      <c r="B95" s="38" t="s">
        <v>70</v>
      </c>
      <c r="C95" s="27" t="s">
        <v>3</v>
      </c>
      <c r="D95" s="93">
        <v>5</v>
      </c>
      <c r="E95" s="153">
        <v>43720</v>
      </c>
      <c r="F95" s="38" t="s">
        <v>74</v>
      </c>
      <c r="G95" s="27" t="s">
        <v>3</v>
      </c>
      <c r="H95" s="135">
        <v>0</v>
      </c>
      <c r="I95" s="136">
        <v>0</v>
      </c>
      <c r="J95" s="135">
        <v>0</v>
      </c>
      <c r="K95" s="137">
        <v>0</v>
      </c>
      <c r="L95" s="138">
        <v>0</v>
      </c>
      <c r="M95" s="139">
        <v>0</v>
      </c>
      <c r="N95" s="138">
        <f t="shared" si="3"/>
        <v>5</v>
      </c>
      <c r="O95" s="137">
        <f t="shared" si="3"/>
        <v>43720</v>
      </c>
    </row>
    <row r="96" spans="1:15" x14ac:dyDescent="0.3">
      <c r="A96" s="48"/>
      <c r="B96" s="38" t="s">
        <v>70</v>
      </c>
      <c r="C96" s="27" t="s">
        <v>4</v>
      </c>
      <c r="D96" s="28">
        <v>0</v>
      </c>
      <c r="E96" s="154">
        <v>0</v>
      </c>
      <c r="F96" s="38" t="s">
        <v>74</v>
      </c>
      <c r="G96" s="27" t="s">
        <v>4</v>
      </c>
      <c r="H96" s="135">
        <v>0</v>
      </c>
      <c r="I96" s="136">
        <v>0</v>
      </c>
      <c r="J96" s="135">
        <v>0</v>
      </c>
      <c r="K96" s="137">
        <v>0</v>
      </c>
      <c r="L96" s="138">
        <v>0</v>
      </c>
      <c r="M96" s="139">
        <v>0</v>
      </c>
      <c r="N96" s="138">
        <f t="shared" si="3"/>
        <v>0</v>
      </c>
      <c r="O96" s="137">
        <f t="shared" si="3"/>
        <v>0</v>
      </c>
    </row>
    <row r="97" spans="1:15" x14ac:dyDescent="0.3">
      <c r="A97" s="48"/>
      <c r="B97" s="38" t="s">
        <v>72</v>
      </c>
      <c r="C97" s="27" t="s">
        <v>4</v>
      </c>
      <c r="D97" s="28">
        <v>0</v>
      </c>
      <c r="E97" s="154">
        <v>0</v>
      </c>
      <c r="F97" s="38" t="s">
        <v>72</v>
      </c>
      <c r="G97" s="27" t="s">
        <v>4</v>
      </c>
      <c r="H97" s="135">
        <v>0</v>
      </c>
      <c r="I97" s="136">
        <v>0</v>
      </c>
      <c r="J97" s="135">
        <v>0</v>
      </c>
      <c r="K97" s="137">
        <v>0</v>
      </c>
      <c r="L97" s="138">
        <v>0</v>
      </c>
      <c r="M97" s="139">
        <v>0</v>
      </c>
      <c r="N97" s="138">
        <f t="shared" si="3"/>
        <v>0</v>
      </c>
      <c r="O97" s="137">
        <f t="shared" si="3"/>
        <v>0</v>
      </c>
    </row>
    <row r="98" spans="1:15" x14ac:dyDescent="0.3">
      <c r="A98" s="46" t="s">
        <v>27</v>
      </c>
      <c r="B98" s="39"/>
      <c r="C98" s="29"/>
      <c r="D98" s="30">
        <v>5</v>
      </c>
      <c r="E98" s="155">
        <v>43720</v>
      </c>
      <c r="F98" s="39"/>
      <c r="G98" s="29"/>
      <c r="H98" s="122">
        <v>0</v>
      </c>
      <c r="I98" s="123">
        <v>0</v>
      </c>
      <c r="J98" s="122">
        <v>0</v>
      </c>
      <c r="K98" s="89">
        <v>0</v>
      </c>
      <c r="L98" s="42">
        <v>0</v>
      </c>
      <c r="M98" s="140">
        <v>0</v>
      </c>
      <c r="N98" s="42">
        <f t="shared" si="3"/>
        <v>5</v>
      </c>
      <c r="O98" s="89">
        <f t="shared" si="3"/>
        <v>43720</v>
      </c>
    </row>
    <row r="99" spans="1:15" x14ac:dyDescent="0.3">
      <c r="A99" s="45" t="s">
        <v>28</v>
      </c>
      <c r="B99" s="38" t="s">
        <v>70</v>
      </c>
      <c r="C99" s="27" t="s">
        <v>3</v>
      </c>
      <c r="D99" s="93">
        <v>22139</v>
      </c>
      <c r="E99" s="153">
        <v>205014170.72000024</v>
      </c>
      <c r="F99" s="38" t="s">
        <v>74</v>
      </c>
      <c r="G99" s="27" t="s">
        <v>3</v>
      </c>
      <c r="H99" s="130">
        <v>3613</v>
      </c>
      <c r="I99" s="141">
        <v>75834211</v>
      </c>
      <c r="J99" s="130">
        <v>3109</v>
      </c>
      <c r="K99" s="142">
        <v>26075208</v>
      </c>
      <c r="L99" s="138">
        <v>6722</v>
      </c>
      <c r="M99" s="139">
        <v>101909419</v>
      </c>
      <c r="N99" s="138">
        <f t="shared" si="3"/>
        <v>28861</v>
      </c>
      <c r="O99" s="137">
        <f t="shared" si="3"/>
        <v>306923589.72000027</v>
      </c>
    </row>
    <row r="100" spans="1:15" x14ac:dyDescent="0.3">
      <c r="A100" s="45"/>
      <c r="B100" s="38" t="s">
        <v>70</v>
      </c>
      <c r="C100" s="27" t="s">
        <v>4</v>
      </c>
      <c r="D100" s="93">
        <v>10</v>
      </c>
      <c r="E100" s="153">
        <v>15096794.630000001</v>
      </c>
      <c r="F100" s="38" t="s">
        <v>74</v>
      </c>
      <c r="G100" s="27" t="s">
        <v>4</v>
      </c>
      <c r="H100" s="135">
        <v>3</v>
      </c>
      <c r="I100" s="136">
        <v>4270895</v>
      </c>
      <c r="J100" s="135">
        <v>3</v>
      </c>
      <c r="K100" s="137">
        <v>2411110</v>
      </c>
      <c r="L100" s="138">
        <v>6</v>
      </c>
      <c r="M100" s="139">
        <v>6682005</v>
      </c>
      <c r="N100" s="138">
        <f t="shared" si="3"/>
        <v>16</v>
      </c>
      <c r="O100" s="137">
        <f t="shared" si="3"/>
        <v>21778799.630000003</v>
      </c>
    </row>
    <row r="101" spans="1:15" x14ac:dyDescent="0.3">
      <c r="A101" s="45"/>
      <c r="B101" s="38" t="s">
        <v>72</v>
      </c>
      <c r="C101" s="27" t="s">
        <v>4</v>
      </c>
      <c r="D101" s="93">
        <v>171</v>
      </c>
      <c r="E101" s="153">
        <v>223122500.32999986</v>
      </c>
      <c r="F101" s="38" t="s">
        <v>72</v>
      </c>
      <c r="G101" s="27" t="s">
        <v>4</v>
      </c>
      <c r="H101" s="135">
        <v>28</v>
      </c>
      <c r="I101" s="136">
        <v>39706800</v>
      </c>
      <c r="J101" s="130">
        <v>96</v>
      </c>
      <c r="K101" s="142">
        <v>43304814.5</v>
      </c>
      <c r="L101" s="138">
        <v>124</v>
      </c>
      <c r="M101" s="139">
        <v>83011614.5</v>
      </c>
      <c r="N101" s="138">
        <f t="shared" si="3"/>
        <v>295</v>
      </c>
      <c r="O101" s="137">
        <f t="shared" si="3"/>
        <v>306134114.82999986</v>
      </c>
    </row>
    <row r="102" spans="1:15" x14ac:dyDescent="0.3">
      <c r="A102" s="46" t="s">
        <v>28</v>
      </c>
      <c r="B102" s="39"/>
      <c r="C102" s="29"/>
      <c r="D102" s="30">
        <v>22320</v>
      </c>
      <c r="E102" s="155">
        <v>443233465.68000007</v>
      </c>
      <c r="F102" s="39"/>
      <c r="G102" s="29"/>
      <c r="H102" s="122">
        <v>3644</v>
      </c>
      <c r="I102" s="123">
        <v>119811906</v>
      </c>
      <c r="J102" s="122">
        <v>3208</v>
      </c>
      <c r="K102" s="89">
        <v>71791132.5</v>
      </c>
      <c r="L102" s="42">
        <v>6852</v>
      </c>
      <c r="M102" s="140">
        <v>191603038.5</v>
      </c>
      <c r="N102" s="42">
        <f t="shared" si="3"/>
        <v>29172</v>
      </c>
      <c r="O102" s="89">
        <f t="shared" si="3"/>
        <v>634836504.18000007</v>
      </c>
    </row>
    <row r="103" spans="1:15" x14ac:dyDescent="0.3">
      <c r="A103" s="45" t="s">
        <v>29</v>
      </c>
      <c r="B103" s="38" t="s">
        <v>70</v>
      </c>
      <c r="C103" s="27" t="s">
        <v>3</v>
      </c>
      <c r="D103" s="93">
        <v>41238</v>
      </c>
      <c r="E103" s="153">
        <v>363560970.72000074</v>
      </c>
      <c r="F103" s="38" t="s">
        <v>74</v>
      </c>
      <c r="G103" s="27" t="s">
        <v>3</v>
      </c>
      <c r="H103" s="130">
        <v>7285</v>
      </c>
      <c r="I103" s="141">
        <v>152660101</v>
      </c>
      <c r="J103" s="130">
        <v>8266</v>
      </c>
      <c r="K103" s="142">
        <v>71615451</v>
      </c>
      <c r="L103" s="138">
        <v>15551</v>
      </c>
      <c r="M103" s="139">
        <v>224275552</v>
      </c>
      <c r="N103" s="138">
        <f t="shared" si="3"/>
        <v>56789</v>
      </c>
      <c r="O103" s="137">
        <f t="shared" si="3"/>
        <v>587836522.72000074</v>
      </c>
    </row>
    <row r="104" spans="1:15" x14ac:dyDescent="0.3">
      <c r="A104" s="45"/>
      <c r="B104" s="38" t="s">
        <v>70</v>
      </c>
      <c r="C104" s="27" t="s">
        <v>4</v>
      </c>
      <c r="D104" s="93">
        <v>18</v>
      </c>
      <c r="E104" s="153">
        <v>19667946.940000001</v>
      </c>
      <c r="F104" s="38" t="s">
        <v>74</v>
      </c>
      <c r="G104" s="27" t="s">
        <v>4</v>
      </c>
      <c r="H104" s="135">
        <v>3</v>
      </c>
      <c r="I104" s="141">
        <v>4645975.2700000005</v>
      </c>
      <c r="J104" s="135">
        <v>2</v>
      </c>
      <c r="K104" s="137">
        <v>2002842.3399999999</v>
      </c>
      <c r="L104" s="138">
        <v>5</v>
      </c>
      <c r="M104" s="139">
        <v>6648817.6100000003</v>
      </c>
      <c r="N104" s="138">
        <f t="shared" si="3"/>
        <v>23</v>
      </c>
      <c r="O104" s="137">
        <f t="shared" si="3"/>
        <v>26316764.550000001</v>
      </c>
    </row>
    <row r="105" spans="1:15" x14ac:dyDescent="0.3">
      <c r="A105" s="45"/>
      <c r="B105" s="38" t="s">
        <v>72</v>
      </c>
      <c r="C105" s="27" t="s">
        <v>4</v>
      </c>
      <c r="D105" s="93">
        <v>211</v>
      </c>
      <c r="E105" s="153">
        <v>270514064.78000009</v>
      </c>
      <c r="F105" s="38" t="s">
        <v>72</v>
      </c>
      <c r="G105" s="27" t="s">
        <v>4</v>
      </c>
      <c r="H105" s="135">
        <v>38</v>
      </c>
      <c r="I105" s="136">
        <v>35313702.089999996</v>
      </c>
      <c r="J105" s="130">
        <v>128</v>
      </c>
      <c r="K105" s="137">
        <v>66889538.619999997</v>
      </c>
      <c r="L105" s="138">
        <v>166</v>
      </c>
      <c r="M105" s="139">
        <v>102203240.70999999</v>
      </c>
      <c r="N105" s="138">
        <f t="shared" si="3"/>
        <v>377</v>
      </c>
      <c r="O105" s="137">
        <f t="shared" si="3"/>
        <v>372717305.49000007</v>
      </c>
    </row>
    <row r="106" spans="1:15" x14ac:dyDescent="0.3">
      <c r="A106" s="46" t="s">
        <v>29</v>
      </c>
      <c r="B106" s="39"/>
      <c r="C106" s="29"/>
      <c r="D106" s="30">
        <v>41467</v>
      </c>
      <c r="E106" s="155">
        <v>653742982.44000077</v>
      </c>
      <c r="F106" s="39"/>
      <c r="G106" s="29"/>
      <c r="H106" s="122">
        <v>7326</v>
      </c>
      <c r="I106" s="123">
        <v>192619778.36000001</v>
      </c>
      <c r="J106" s="122">
        <v>8396</v>
      </c>
      <c r="K106" s="89">
        <v>140507831.96000001</v>
      </c>
      <c r="L106" s="42">
        <v>15722</v>
      </c>
      <c r="M106" s="140">
        <v>333127610.31999999</v>
      </c>
      <c r="N106" s="42">
        <f t="shared" si="3"/>
        <v>57189</v>
      </c>
      <c r="O106" s="89">
        <f t="shared" si="3"/>
        <v>986870592.76000071</v>
      </c>
    </row>
    <row r="107" spans="1:15" x14ac:dyDescent="0.3">
      <c r="A107" s="45" t="s">
        <v>30</v>
      </c>
      <c r="B107" s="38" t="s">
        <v>70</v>
      </c>
      <c r="C107" s="27" t="s">
        <v>3</v>
      </c>
      <c r="D107" s="93">
        <v>39736</v>
      </c>
      <c r="E107" s="153">
        <v>362371612.81000018</v>
      </c>
      <c r="F107" s="38" t="s">
        <v>74</v>
      </c>
      <c r="G107" s="27" t="s">
        <v>3</v>
      </c>
      <c r="H107" s="130">
        <v>7052</v>
      </c>
      <c r="I107" s="141">
        <v>146986357</v>
      </c>
      <c r="J107" s="130">
        <v>7341</v>
      </c>
      <c r="K107" s="142">
        <v>64992545</v>
      </c>
      <c r="L107" s="138">
        <v>14393</v>
      </c>
      <c r="M107" s="139">
        <v>211978902</v>
      </c>
      <c r="N107" s="138">
        <f t="shared" si="3"/>
        <v>54129</v>
      </c>
      <c r="O107" s="137">
        <f t="shared" si="3"/>
        <v>574350514.81000018</v>
      </c>
    </row>
    <row r="108" spans="1:15" x14ac:dyDescent="0.3">
      <c r="A108" s="45"/>
      <c r="B108" s="38" t="s">
        <v>70</v>
      </c>
      <c r="C108" s="27" t="s">
        <v>4</v>
      </c>
      <c r="D108" s="93">
        <v>27</v>
      </c>
      <c r="E108" s="153">
        <v>17816099.629999999</v>
      </c>
      <c r="F108" s="38" t="s">
        <v>74</v>
      </c>
      <c r="G108" s="27" t="s">
        <v>4</v>
      </c>
      <c r="H108" s="135">
        <v>3</v>
      </c>
      <c r="I108" s="141">
        <v>4841094</v>
      </c>
      <c r="J108" s="135">
        <v>3</v>
      </c>
      <c r="K108" s="137">
        <v>4081779</v>
      </c>
      <c r="L108" s="138">
        <v>6</v>
      </c>
      <c r="M108" s="139">
        <v>8922873</v>
      </c>
      <c r="N108" s="138">
        <f t="shared" si="3"/>
        <v>33</v>
      </c>
      <c r="O108" s="137">
        <f t="shared" si="3"/>
        <v>26738972.629999999</v>
      </c>
    </row>
    <row r="109" spans="1:15" x14ac:dyDescent="0.3">
      <c r="A109" s="45"/>
      <c r="B109" s="38" t="s">
        <v>72</v>
      </c>
      <c r="C109" s="27" t="s">
        <v>4</v>
      </c>
      <c r="D109" s="93">
        <v>423</v>
      </c>
      <c r="E109" s="153">
        <v>521023823.08999884</v>
      </c>
      <c r="F109" s="38" t="s">
        <v>72</v>
      </c>
      <c r="G109" s="27" t="s">
        <v>4</v>
      </c>
      <c r="H109" s="135">
        <v>110</v>
      </c>
      <c r="I109" s="136">
        <v>75879978</v>
      </c>
      <c r="J109" s="135">
        <v>219</v>
      </c>
      <c r="K109" s="142">
        <v>77348598</v>
      </c>
      <c r="L109" s="138">
        <v>329</v>
      </c>
      <c r="M109" s="139">
        <v>153228576</v>
      </c>
      <c r="N109" s="138">
        <f t="shared" si="3"/>
        <v>752</v>
      </c>
      <c r="O109" s="137">
        <f t="shared" si="3"/>
        <v>674252399.08999884</v>
      </c>
    </row>
    <row r="110" spans="1:15" x14ac:dyDescent="0.3">
      <c r="A110" s="46" t="s">
        <v>30</v>
      </c>
      <c r="B110" s="39"/>
      <c r="C110" s="29"/>
      <c r="D110" s="30">
        <v>40186</v>
      </c>
      <c r="E110" s="155">
        <v>901211535.52999902</v>
      </c>
      <c r="F110" s="39"/>
      <c r="G110" s="29"/>
      <c r="H110" s="122">
        <v>7165</v>
      </c>
      <c r="I110" s="123">
        <v>227707429</v>
      </c>
      <c r="J110" s="122">
        <v>7563</v>
      </c>
      <c r="K110" s="89">
        <v>146422922</v>
      </c>
      <c r="L110" s="42">
        <v>14728</v>
      </c>
      <c r="M110" s="140">
        <v>374130351</v>
      </c>
      <c r="N110" s="42">
        <f t="shared" si="3"/>
        <v>54914</v>
      </c>
      <c r="O110" s="89">
        <f t="shared" si="3"/>
        <v>1275341886.529999</v>
      </c>
    </row>
    <row r="111" spans="1:15" x14ac:dyDescent="0.3">
      <c r="A111" s="45" t="s">
        <v>31</v>
      </c>
      <c r="B111" s="38" t="s">
        <v>70</v>
      </c>
      <c r="C111" s="27" t="s">
        <v>3</v>
      </c>
      <c r="D111" s="93">
        <v>35460</v>
      </c>
      <c r="E111" s="153">
        <v>286972690.71999967</v>
      </c>
      <c r="F111" s="38" t="s">
        <v>74</v>
      </c>
      <c r="G111" s="27" t="s">
        <v>3</v>
      </c>
      <c r="H111" s="130">
        <v>2576</v>
      </c>
      <c r="I111" s="141">
        <v>54173360</v>
      </c>
      <c r="J111" s="130">
        <v>4433</v>
      </c>
      <c r="K111" s="142">
        <v>41642947</v>
      </c>
      <c r="L111" s="138">
        <v>7009</v>
      </c>
      <c r="M111" s="139">
        <v>95816307</v>
      </c>
      <c r="N111" s="138">
        <f t="shared" si="3"/>
        <v>42469</v>
      </c>
      <c r="O111" s="137">
        <f t="shared" si="3"/>
        <v>382788997.71999967</v>
      </c>
    </row>
    <row r="112" spans="1:15" x14ac:dyDescent="0.3">
      <c r="A112" s="45"/>
      <c r="B112" s="38" t="s">
        <v>70</v>
      </c>
      <c r="C112" s="27" t="s">
        <v>4</v>
      </c>
      <c r="D112" s="93">
        <v>18</v>
      </c>
      <c r="E112" s="153">
        <v>9561361.5200000014</v>
      </c>
      <c r="F112" s="38" t="s">
        <v>74</v>
      </c>
      <c r="G112" s="27" t="s">
        <v>4</v>
      </c>
      <c r="H112" s="135">
        <v>5</v>
      </c>
      <c r="I112" s="136">
        <v>4943703.83</v>
      </c>
      <c r="J112" s="135">
        <v>7</v>
      </c>
      <c r="K112" s="137">
        <v>3811453.5</v>
      </c>
      <c r="L112" s="138">
        <v>12</v>
      </c>
      <c r="M112" s="139">
        <v>8755157.3300000001</v>
      </c>
      <c r="N112" s="138">
        <f t="shared" si="3"/>
        <v>30</v>
      </c>
      <c r="O112" s="137">
        <f t="shared" si="3"/>
        <v>18316518.850000001</v>
      </c>
    </row>
    <row r="113" spans="1:15" x14ac:dyDescent="0.3">
      <c r="A113" s="45"/>
      <c r="B113" s="38" t="s">
        <v>72</v>
      </c>
      <c r="C113" s="27" t="s">
        <v>4</v>
      </c>
      <c r="D113" s="93">
        <v>375</v>
      </c>
      <c r="E113" s="153">
        <v>263790428.94000003</v>
      </c>
      <c r="F113" s="38" t="s">
        <v>72</v>
      </c>
      <c r="G113" s="27" t="s">
        <v>4</v>
      </c>
      <c r="H113" s="130">
        <v>59</v>
      </c>
      <c r="I113" s="141">
        <v>31396653.629999995</v>
      </c>
      <c r="J113" s="130">
        <v>250</v>
      </c>
      <c r="K113" s="142">
        <v>87744797.050000027</v>
      </c>
      <c r="L113" s="138">
        <v>309</v>
      </c>
      <c r="M113" s="139">
        <v>119141450.68000002</v>
      </c>
      <c r="N113" s="138">
        <f t="shared" si="3"/>
        <v>684</v>
      </c>
      <c r="O113" s="137">
        <f t="shared" si="3"/>
        <v>382931879.62000006</v>
      </c>
    </row>
    <row r="114" spans="1:15" x14ac:dyDescent="0.3">
      <c r="A114" s="46" t="s">
        <v>31</v>
      </c>
      <c r="B114" s="39"/>
      <c r="C114" s="29"/>
      <c r="D114" s="30">
        <v>35853</v>
      </c>
      <c r="E114" s="155">
        <v>560324481.17999971</v>
      </c>
      <c r="F114" s="39"/>
      <c r="G114" s="29"/>
      <c r="H114" s="122">
        <v>2640</v>
      </c>
      <c r="I114" s="123">
        <v>90513717.459999993</v>
      </c>
      <c r="J114" s="122">
        <v>4690</v>
      </c>
      <c r="K114" s="89">
        <v>133199197.55000003</v>
      </c>
      <c r="L114" s="42">
        <v>7330</v>
      </c>
      <c r="M114" s="140">
        <v>223712915.01000002</v>
      </c>
      <c r="N114" s="42">
        <f t="shared" si="3"/>
        <v>43183</v>
      </c>
      <c r="O114" s="89">
        <f t="shared" si="3"/>
        <v>784037396.1899997</v>
      </c>
    </row>
    <row r="115" spans="1:15" x14ac:dyDescent="0.3">
      <c r="A115" s="45" t="s">
        <v>32</v>
      </c>
      <c r="B115" s="38" t="s">
        <v>70</v>
      </c>
      <c r="C115" s="27" t="s">
        <v>3</v>
      </c>
      <c r="D115" s="93">
        <v>6249</v>
      </c>
      <c r="E115" s="153">
        <v>58583974.430000007</v>
      </c>
      <c r="F115" s="38" t="s">
        <v>74</v>
      </c>
      <c r="G115" s="27" t="s">
        <v>3</v>
      </c>
      <c r="H115" s="130">
        <v>2814</v>
      </c>
      <c r="I115" s="141">
        <v>59736002</v>
      </c>
      <c r="J115" s="130">
        <v>3563</v>
      </c>
      <c r="K115" s="142">
        <v>32426088</v>
      </c>
      <c r="L115" s="138">
        <v>6377</v>
      </c>
      <c r="M115" s="139">
        <v>92162090</v>
      </c>
      <c r="N115" s="138">
        <f t="shared" si="3"/>
        <v>12626</v>
      </c>
      <c r="O115" s="137">
        <f t="shared" si="3"/>
        <v>150746064.43000001</v>
      </c>
    </row>
    <row r="116" spans="1:15" x14ac:dyDescent="0.3">
      <c r="A116" s="45"/>
      <c r="B116" s="38" t="s">
        <v>70</v>
      </c>
      <c r="C116" s="27" t="s">
        <v>4</v>
      </c>
      <c r="D116" s="28">
        <v>3</v>
      </c>
      <c r="E116" s="154">
        <v>1296597.9500000002</v>
      </c>
      <c r="F116" s="38" t="s">
        <v>74</v>
      </c>
      <c r="G116" s="27" t="s">
        <v>4</v>
      </c>
      <c r="H116" s="135">
        <v>2</v>
      </c>
      <c r="I116" s="136">
        <v>1058802</v>
      </c>
      <c r="J116" s="135">
        <v>0</v>
      </c>
      <c r="K116" s="137">
        <v>0</v>
      </c>
      <c r="L116" s="138">
        <v>2</v>
      </c>
      <c r="M116" s="139">
        <v>1058802</v>
      </c>
      <c r="N116" s="138">
        <f t="shared" si="3"/>
        <v>5</v>
      </c>
      <c r="O116" s="137">
        <f t="shared" si="3"/>
        <v>2355399.9500000002</v>
      </c>
    </row>
    <row r="117" spans="1:15" x14ac:dyDescent="0.3">
      <c r="A117" s="45"/>
      <c r="B117" s="38" t="s">
        <v>72</v>
      </c>
      <c r="C117" s="27" t="s">
        <v>4</v>
      </c>
      <c r="D117" s="93">
        <v>290</v>
      </c>
      <c r="E117" s="153">
        <v>249198954.27000007</v>
      </c>
      <c r="F117" s="38" t="s">
        <v>72</v>
      </c>
      <c r="G117" s="27" t="s">
        <v>4</v>
      </c>
      <c r="H117" s="130">
        <v>85</v>
      </c>
      <c r="I117" s="141">
        <v>55037103</v>
      </c>
      <c r="J117" s="130">
        <v>166</v>
      </c>
      <c r="K117" s="142">
        <v>57683501</v>
      </c>
      <c r="L117" s="138">
        <v>251</v>
      </c>
      <c r="M117" s="139">
        <v>112720604</v>
      </c>
      <c r="N117" s="138">
        <f t="shared" si="3"/>
        <v>541</v>
      </c>
      <c r="O117" s="137">
        <f t="shared" si="3"/>
        <v>361919558.2700001</v>
      </c>
    </row>
    <row r="118" spans="1:15" x14ac:dyDescent="0.3">
      <c r="A118" s="46" t="s">
        <v>32</v>
      </c>
      <c r="B118" s="39"/>
      <c r="C118" s="29"/>
      <c r="D118" s="30">
        <v>6542</v>
      </c>
      <c r="E118" s="155">
        <v>309079526.6500001</v>
      </c>
      <c r="F118" s="39"/>
      <c r="G118" s="29"/>
      <c r="H118" s="122">
        <v>2901</v>
      </c>
      <c r="I118" s="123">
        <v>115831907</v>
      </c>
      <c r="J118" s="122">
        <v>3729</v>
      </c>
      <c r="K118" s="89">
        <v>90109589</v>
      </c>
      <c r="L118" s="42">
        <v>6630</v>
      </c>
      <c r="M118" s="140">
        <v>205941496</v>
      </c>
      <c r="N118" s="42">
        <f t="shared" si="3"/>
        <v>13172</v>
      </c>
      <c r="O118" s="89">
        <f t="shared" si="3"/>
        <v>515021022.6500001</v>
      </c>
    </row>
    <row r="119" spans="1:15" x14ac:dyDescent="0.3">
      <c r="A119" s="45" t="s">
        <v>33</v>
      </c>
      <c r="B119" s="38" t="s">
        <v>70</v>
      </c>
      <c r="C119" s="27" t="s">
        <v>3</v>
      </c>
      <c r="D119" s="93">
        <v>23650</v>
      </c>
      <c r="E119" s="153">
        <v>212786295.39999983</v>
      </c>
      <c r="F119" s="38" t="s">
        <v>74</v>
      </c>
      <c r="G119" s="27" t="s">
        <v>3</v>
      </c>
      <c r="H119" s="130">
        <v>3478</v>
      </c>
      <c r="I119" s="141">
        <v>73241698</v>
      </c>
      <c r="J119" s="130">
        <v>4600</v>
      </c>
      <c r="K119" s="142">
        <v>43099321</v>
      </c>
      <c r="L119" s="138">
        <v>8078</v>
      </c>
      <c r="M119" s="139">
        <v>116341019</v>
      </c>
      <c r="N119" s="138">
        <f t="shared" si="3"/>
        <v>31728</v>
      </c>
      <c r="O119" s="137">
        <f t="shared" si="3"/>
        <v>329127314.39999986</v>
      </c>
    </row>
    <row r="120" spans="1:15" x14ac:dyDescent="0.3">
      <c r="A120" s="45"/>
      <c r="B120" s="38" t="s">
        <v>70</v>
      </c>
      <c r="C120" s="27" t="s">
        <v>4</v>
      </c>
      <c r="D120" s="93">
        <v>16</v>
      </c>
      <c r="E120" s="153">
        <v>18102913.510000002</v>
      </c>
      <c r="F120" s="38" t="s">
        <v>74</v>
      </c>
      <c r="G120" s="27" t="s">
        <v>4</v>
      </c>
      <c r="H120" s="135">
        <v>5</v>
      </c>
      <c r="I120" s="136">
        <v>8299869</v>
      </c>
      <c r="J120" s="130">
        <v>7</v>
      </c>
      <c r="K120" s="142">
        <v>7169043</v>
      </c>
      <c r="L120" s="138">
        <v>12</v>
      </c>
      <c r="M120" s="139">
        <v>15468912</v>
      </c>
      <c r="N120" s="138">
        <f t="shared" si="3"/>
        <v>28</v>
      </c>
      <c r="O120" s="137">
        <f t="shared" si="3"/>
        <v>33571825.510000005</v>
      </c>
    </row>
    <row r="121" spans="1:15" x14ac:dyDescent="0.3">
      <c r="A121" s="45"/>
      <c r="B121" s="38" t="s">
        <v>72</v>
      </c>
      <c r="C121" s="27" t="s">
        <v>4</v>
      </c>
      <c r="D121" s="93">
        <v>363</v>
      </c>
      <c r="E121" s="153">
        <v>391187685.45000005</v>
      </c>
      <c r="F121" s="38" t="s">
        <v>72</v>
      </c>
      <c r="G121" s="27" t="s">
        <v>4</v>
      </c>
      <c r="H121" s="135">
        <v>90</v>
      </c>
      <c r="I121" s="136">
        <v>65296241</v>
      </c>
      <c r="J121" s="130">
        <v>187</v>
      </c>
      <c r="K121" s="142">
        <v>73812438</v>
      </c>
      <c r="L121" s="138">
        <v>277</v>
      </c>
      <c r="M121" s="139">
        <v>139108679</v>
      </c>
      <c r="N121" s="138">
        <f t="shared" si="3"/>
        <v>640</v>
      </c>
      <c r="O121" s="137">
        <f t="shared" si="3"/>
        <v>530296364.45000005</v>
      </c>
    </row>
    <row r="122" spans="1:15" x14ac:dyDescent="0.3">
      <c r="A122" s="46" t="s">
        <v>33</v>
      </c>
      <c r="B122" s="39"/>
      <c r="C122" s="29"/>
      <c r="D122" s="30">
        <v>24029</v>
      </c>
      <c r="E122" s="155">
        <v>622076894.3599999</v>
      </c>
      <c r="F122" s="39"/>
      <c r="G122" s="29"/>
      <c r="H122" s="122">
        <v>3573</v>
      </c>
      <c r="I122" s="123">
        <v>146837808</v>
      </c>
      <c r="J122" s="122">
        <v>4794</v>
      </c>
      <c r="K122" s="89">
        <v>124080802</v>
      </c>
      <c r="L122" s="42">
        <v>8367</v>
      </c>
      <c r="M122" s="140">
        <v>270918610</v>
      </c>
      <c r="N122" s="42">
        <f t="shared" si="3"/>
        <v>32396</v>
      </c>
      <c r="O122" s="89">
        <f t="shared" si="3"/>
        <v>892995504.3599999</v>
      </c>
    </row>
    <row r="123" spans="1:15" x14ac:dyDescent="0.3">
      <c r="A123" s="45" t="s">
        <v>34</v>
      </c>
      <c r="B123" s="38" t="s">
        <v>70</v>
      </c>
      <c r="C123" s="27" t="s">
        <v>3</v>
      </c>
      <c r="D123" s="93">
        <v>3308</v>
      </c>
      <c r="E123" s="153">
        <v>30570393.409999982</v>
      </c>
      <c r="F123" s="38" t="s">
        <v>74</v>
      </c>
      <c r="G123" s="27" t="s">
        <v>3</v>
      </c>
      <c r="H123" s="130">
        <v>472</v>
      </c>
      <c r="I123" s="141">
        <v>9952087</v>
      </c>
      <c r="J123" s="130">
        <v>640</v>
      </c>
      <c r="K123" s="142">
        <v>6438754</v>
      </c>
      <c r="L123" s="138">
        <v>1112</v>
      </c>
      <c r="M123" s="139">
        <v>16390841</v>
      </c>
      <c r="N123" s="138">
        <f t="shared" si="3"/>
        <v>4420</v>
      </c>
      <c r="O123" s="137">
        <f t="shared" si="3"/>
        <v>46961234.409999982</v>
      </c>
    </row>
    <row r="124" spans="1:15" x14ac:dyDescent="0.3">
      <c r="A124" s="45"/>
      <c r="B124" s="38" t="s">
        <v>70</v>
      </c>
      <c r="C124" s="27" t="s">
        <v>4</v>
      </c>
      <c r="D124" s="93">
        <v>13</v>
      </c>
      <c r="E124" s="153">
        <v>5238043.95</v>
      </c>
      <c r="F124" s="38" t="s">
        <v>74</v>
      </c>
      <c r="G124" s="27" t="s">
        <v>4</v>
      </c>
      <c r="H124" s="135">
        <v>0</v>
      </c>
      <c r="I124" s="136">
        <v>0</v>
      </c>
      <c r="J124" s="135">
        <v>0</v>
      </c>
      <c r="K124" s="137">
        <v>0</v>
      </c>
      <c r="L124" s="138">
        <v>0</v>
      </c>
      <c r="M124" s="139">
        <v>0</v>
      </c>
      <c r="N124" s="138">
        <f t="shared" si="3"/>
        <v>13</v>
      </c>
      <c r="O124" s="137">
        <f t="shared" si="3"/>
        <v>5238043.95</v>
      </c>
    </row>
    <row r="125" spans="1:15" x14ac:dyDescent="0.3">
      <c r="A125" s="45"/>
      <c r="B125" s="38" t="s">
        <v>72</v>
      </c>
      <c r="C125" s="27" t="s">
        <v>4</v>
      </c>
      <c r="D125" s="93">
        <v>140</v>
      </c>
      <c r="E125" s="153">
        <v>69030484.519999996</v>
      </c>
      <c r="F125" s="38" t="s">
        <v>72</v>
      </c>
      <c r="G125" s="27" t="s">
        <v>4</v>
      </c>
      <c r="H125" s="135">
        <v>34</v>
      </c>
      <c r="I125" s="136">
        <v>10870116</v>
      </c>
      <c r="J125" s="130">
        <v>96</v>
      </c>
      <c r="K125" s="142">
        <v>16832613</v>
      </c>
      <c r="L125" s="138">
        <v>130</v>
      </c>
      <c r="M125" s="139">
        <v>27702729</v>
      </c>
      <c r="N125" s="138">
        <f t="shared" si="3"/>
        <v>270</v>
      </c>
      <c r="O125" s="137">
        <f t="shared" si="3"/>
        <v>96733213.519999996</v>
      </c>
    </row>
    <row r="126" spans="1:15" x14ac:dyDescent="0.3">
      <c r="A126" s="46" t="s">
        <v>34</v>
      </c>
      <c r="B126" s="39"/>
      <c r="C126" s="29"/>
      <c r="D126" s="30">
        <v>3461</v>
      </c>
      <c r="E126" s="155">
        <v>104838921.87999998</v>
      </c>
      <c r="F126" s="39"/>
      <c r="G126" s="29"/>
      <c r="H126" s="122">
        <v>506</v>
      </c>
      <c r="I126" s="123">
        <v>20822203</v>
      </c>
      <c r="J126" s="122">
        <v>736</v>
      </c>
      <c r="K126" s="89">
        <v>23271367</v>
      </c>
      <c r="L126" s="42">
        <v>1242</v>
      </c>
      <c r="M126" s="140">
        <v>44093570</v>
      </c>
      <c r="N126" s="42">
        <f t="shared" si="3"/>
        <v>4703</v>
      </c>
      <c r="O126" s="89">
        <f t="shared" si="3"/>
        <v>148932491.88</v>
      </c>
    </row>
    <row r="127" spans="1:15" x14ac:dyDescent="0.3">
      <c r="A127" s="45" t="s">
        <v>35</v>
      </c>
      <c r="B127" s="38" t="s">
        <v>70</v>
      </c>
      <c r="C127" s="27" t="s">
        <v>3</v>
      </c>
      <c r="D127" s="93">
        <v>8184</v>
      </c>
      <c r="E127" s="153">
        <v>73992713.440000102</v>
      </c>
      <c r="F127" s="38" t="s">
        <v>74</v>
      </c>
      <c r="G127" s="27" t="s">
        <v>3</v>
      </c>
      <c r="H127" s="130">
        <v>752</v>
      </c>
      <c r="I127" s="141">
        <v>15611684</v>
      </c>
      <c r="J127" s="130">
        <v>1159</v>
      </c>
      <c r="K127" s="142">
        <v>10126384</v>
      </c>
      <c r="L127" s="138">
        <v>1911</v>
      </c>
      <c r="M127" s="139">
        <v>25738068</v>
      </c>
      <c r="N127" s="138">
        <f t="shared" si="3"/>
        <v>10095</v>
      </c>
      <c r="O127" s="137">
        <f t="shared" si="3"/>
        <v>99730781.440000102</v>
      </c>
    </row>
    <row r="128" spans="1:15" x14ac:dyDescent="0.3">
      <c r="A128" s="45"/>
      <c r="B128" s="38" t="s">
        <v>70</v>
      </c>
      <c r="C128" s="27" t="s">
        <v>4</v>
      </c>
      <c r="D128" s="93">
        <v>18</v>
      </c>
      <c r="E128" s="153">
        <v>11855551.350000001</v>
      </c>
      <c r="F128" s="38" t="s">
        <v>74</v>
      </c>
      <c r="G128" s="27" t="s">
        <v>4</v>
      </c>
      <c r="H128" s="135">
        <v>3</v>
      </c>
      <c r="I128" s="136">
        <v>2592174.44</v>
      </c>
      <c r="J128" s="130">
        <v>4</v>
      </c>
      <c r="K128" s="142">
        <v>2394174.44</v>
      </c>
      <c r="L128" s="138">
        <v>7</v>
      </c>
      <c r="M128" s="139">
        <v>4986348.88</v>
      </c>
      <c r="N128" s="138">
        <f t="shared" si="3"/>
        <v>25</v>
      </c>
      <c r="O128" s="137">
        <f t="shared" si="3"/>
        <v>16841900.23</v>
      </c>
    </row>
    <row r="129" spans="1:15" x14ac:dyDescent="0.3">
      <c r="A129" s="45"/>
      <c r="B129" s="38" t="s">
        <v>72</v>
      </c>
      <c r="C129" s="27" t="s">
        <v>4</v>
      </c>
      <c r="D129" s="93">
        <v>216</v>
      </c>
      <c r="E129" s="153">
        <v>138155827.44</v>
      </c>
      <c r="F129" s="38" t="s">
        <v>72</v>
      </c>
      <c r="G129" s="27" t="s">
        <v>4</v>
      </c>
      <c r="H129" s="135">
        <v>42</v>
      </c>
      <c r="I129" s="136">
        <v>14838007.010000002</v>
      </c>
      <c r="J129" s="130">
        <v>171</v>
      </c>
      <c r="K129" s="142">
        <v>32226259.779999994</v>
      </c>
      <c r="L129" s="138">
        <v>213</v>
      </c>
      <c r="M129" s="139">
        <v>47064266.789999992</v>
      </c>
      <c r="N129" s="138">
        <f t="shared" si="3"/>
        <v>429</v>
      </c>
      <c r="O129" s="137">
        <f t="shared" si="3"/>
        <v>185220094.22999999</v>
      </c>
    </row>
    <row r="130" spans="1:15" x14ac:dyDescent="0.3">
      <c r="A130" s="46" t="s">
        <v>35</v>
      </c>
      <c r="B130" s="39"/>
      <c r="C130" s="29"/>
      <c r="D130" s="30">
        <v>8418</v>
      </c>
      <c r="E130" s="155">
        <v>224004092.23000011</v>
      </c>
      <c r="F130" s="39"/>
      <c r="G130" s="29"/>
      <c r="H130" s="122">
        <v>797</v>
      </c>
      <c r="I130" s="123">
        <v>33041865.450000003</v>
      </c>
      <c r="J130" s="122">
        <v>1334</v>
      </c>
      <c r="K130" s="89">
        <v>44746818.219999991</v>
      </c>
      <c r="L130" s="42">
        <v>2131</v>
      </c>
      <c r="M130" s="140">
        <v>77788683.669999987</v>
      </c>
      <c r="N130" s="42">
        <f t="shared" si="3"/>
        <v>10549</v>
      </c>
      <c r="O130" s="89">
        <f t="shared" si="3"/>
        <v>301792775.9000001</v>
      </c>
    </row>
    <row r="131" spans="1:15" x14ac:dyDescent="0.3">
      <c r="A131" s="45" t="s">
        <v>36</v>
      </c>
      <c r="B131" s="38" t="s">
        <v>70</v>
      </c>
      <c r="C131" s="27" t="s">
        <v>3</v>
      </c>
      <c r="D131" s="93">
        <v>5292</v>
      </c>
      <c r="E131" s="153">
        <v>51679368.490000002</v>
      </c>
      <c r="F131" s="38" t="s">
        <v>74</v>
      </c>
      <c r="G131" s="27" t="s">
        <v>3</v>
      </c>
      <c r="H131" s="148">
        <v>644</v>
      </c>
      <c r="I131" s="149">
        <v>13323766</v>
      </c>
      <c r="J131" s="148">
        <v>545</v>
      </c>
      <c r="K131" s="149">
        <v>4880422</v>
      </c>
      <c r="L131" s="138">
        <v>1189</v>
      </c>
      <c r="M131" s="139">
        <v>18204188</v>
      </c>
      <c r="N131" s="138">
        <f t="shared" si="3"/>
        <v>6481</v>
      </c>
      <c r="O131" s="137">
        <f t="shared" si="3"/>
        <v>69883556.49000001</v>
      </c>
    </row>
    <row r="132" spans="1:15" x14ac:dyDescent="0.3">
      <c r="A132" s="45"/>
      <c r="B132" s="38" t="s">
        <v>70</v>
      </c>
      <c r="C132" s="27" t="s">
        <v>4</v>
      </c>
      <c r="D132" s="93">
        <v>1</v>
      </c>
      <c r="E132" s="153">
        <v>0</v>
      </c>
      <c r="F132" s="38" t="s">
        <v>74</v>
      </c>
      <c r="G132" s="27" t="s">
        <v>4</v>
      </c>
      <c r="H132" s="148">
        <v>1</v>
      </c>
      <c r="I132" s="149">
        <v>38750</v>
      </c>
      <c r="J132" s="150">
        <v>0</v>
      </c>
      <c r="K132" s="151">
        <v>0</v>
      </c>
      <c r="L132" s="138">
        <v>1</v>
      </c>
      <c r="M132" s="139">
        <v>38750</v>
      </c>
      <c r="N132" s="138">
        <f t="shared" si="3"/>
        <v>2</v>
      </c>
      <c r="O132" s="137">
        <f t="shared" si="3"/>
        <v>38750</v>
      </c>
    </row>
    <row r="133" spans="1:15" x14ac:dyDescent="0.3">
      <c r="A133" s="45"/>
      <c r="B133" s="38" t="s">
        <v>72</v>
      </c>
      <c r="C133" s="27" t="s">
        <v>4</v>
      </c>
      <c r="D133" s="93">
        <v>91</v>
      </c>
      <c r="E133" s="153">
        <v>86246119.700000018</v>
      </c>
      <c r="F133" s="38" t="s">
        <v>72</v>
      </c>
      <c r="G133" s="27" t="s">
        <v>4</v>
      </c>
      <c r="H133" s="148">
        <v>30</v>
      </c>
      <c r="I133" s="149">
        <v>17867573.969999999</v>
      </c>
      <c r="J133" s="148">
        <v>52</v>
      </c>
      <c r="K133" s="149">
        <v>17321515.779999997</v>
      </c>
      <c r="L133" s="138">
        <v>82</v>
      </c>
      <c r="M133" s="139">
        <v>35189089.75</v>
      </c>
      <c r="N133" s="138">
        <f t="shared" si="3"/>
        <v>173</v>
      </c>
      <c r="O133" s="137">
        <f t="shared" si="3"/>
        <v>121435209.45000002</v>
      </c>
    </row>
    <row r="134" spans="1:15" x14ac:dyDescent="0.3">
      <c r="A134" s="46" t="s">
        <v>36</v>
      </c>
      <c r="B134" s="39"/>
      <c r="C134" s="29"/>
      <c r="D134" s="30">
        <v>5384</v>
      </c>
      <c r="E134" s="155">
        <v>137925488.19000003</v>
      </c>
      <c r="F134" s="39"/>
      <c r="G134" s="29"/>
      <c r="H134" s="122">
        <v>675</v>
      </c>
      <c r="I134" s="123">
        <v>31230089.969999999</v>
      </c>
      <c r="J134" s="122">
        <v>597</v>
      </c>
      <c r="K134" s="89">
        <v>22201937.779999997</v>
      </c>
      <c r="L134" s="42">
        <v>1272</v>
      </c>
      <c r="M134" s="140">
        <v>53432027.75</v>
      </c>
      <c r="N134" s="42">
        <f t="shared" si="3"/>
        <v>6656</v>
      </c>
      <c r="O134" s="89">
        <f t="shared" si="3"/>
        <v>191357515.94000003</v>
      </c>
    </row>
    <row r="135" spans="1:15" x14ac:dyDescent="0.3">
      <c r="A135" s="45" t="s">
        <v>37</v>
      </c>
      <c r="B135" s="38" t="s">
        <v>70</v>
      </c>
      <c r="C135" s="27" t="s">
        <v>3</v>
      </c>
      <c r="D135" s="93">
        <v>7795</v>
      </c>
      <c r="E135" s="153">
        <v>71067691.140000001</v>
      </c>
      <c r="F135" s="38" t="s">
        <v>74</v>
      </c>
      <c r="G135" s="27" t="s">
        <v>3</v>
      </c>
      <c r="H135" s="130">
        <v>270</v>
      </c>
      <c r="I135" s="141">
        <v>5588755</v>
      </c>
      <c r="J135" s="135">
        <v>174</v>
      </c>
      <c r="K135" s="137">
        <v>1430838</v>
      </c>
      <c r="L135" s="138">
        <v>444</v>
      </c>
      <c r="M135" s="139">
        <v>7019593</v>
      </c>
      <c r="N135" s="138">
        <f t="shared" ref="N135:O202" si="4">+L135+D135</f>
        <v>8239</v>
      </c>
      <c r="O135" s="137">
        <f t="shared" si="4"/>
        <v>78087284.140000001</v>
      </c>
    </row>
    <row r="136" spans="1:15" x14ac:dyDescent="0.3">
      <c r="A136" s="45"/>
      <c r="B136" s="38" t="s">
        <v>70</v>
      </c>
      <c r="C136" s="27" t="s">
        <v>4</v>
      </c>
      <c r="D136" s="93">
        <v>15</v>
      </c>
      <c r="E136" s="153">
        <v>14192776.350000005</v>
      </c>
      <c r="F136" s="38" t="s">
        <v>74</v>
      </c>
      <c r="G136" s="27" t="s">
        <v>4</v>
      </c>
      <c r="H136" s="135">
        <v>0</v>
      </c>
      <c r="I136" s="136">
        <v>0</v>
      </c>
      <c r="J136" s="135">
        <v>0</v>
      </c>
      <c r="K136" s="137">
        <v>0</v>
      </c>
      <c r="L136" s="138">
        <v>0</v>
      </c>
      <c r="M136" s="139">
        <v>0</v>
      </c>
      <c r="N136" s="138">
        <f t="shared" si="4"/>
        <v>15</v>
      </c>
      <c r="O136" s="137">
        <f t="shared" si="4"/>
        <v>14192776.350000005</v>
      </c>
    </row>
    <row r="137" spans="1:15" x14ac:dyDescent="0.3">
      <c r="A137" s="45"/>
      <c r="B137" s="38" t="s">
        <v>72</v>
      </c>
      <c r="C137" s="27" t="s">
        <v>4</v>
      </c>
      <c r="D137" s="93">
        <v>68</v>
      </c>
      <c r="E137" s="153">
        <v>58231164.930000022</v>
      </c>
      <c r="F137" s="38" t="s">
        <v>72</v>
      </c>
      <c r="G137" s="27" t="s">
        <v>4</v>
      </c>
      <c r="H137" s="135">
        <v>14</v>
      </c>
      <c r="I137" s="136">
        <v>3929325.52</v>
      </c>
      <c r="J137" s="135">
        <v>24</v>
      </c>
      <c r="K137" s="137">
        <v>4360983.95</v>
      </c>
      <c r="L137" s="138">
        <v>38</v>
      </c>
      <c r="M137" s="139">
        <v>8290309.4700000007</v>
      </c>
      <c r="N137" s="138">
        <f t="shared" si="4"/>
        <v>106</v>
      </c>
      <c r="O137" s="137">
        <f t="shared" si="4"/>
        <v>66521474.400000021</v>
      </c>
    </row>
    <row r="138" spans="1:15" x14ac:dyDescent="0.3">
      <c r="A138" s="46" t="s">
        <v>37</v>
      </c>
      <c r="B138" s="40"/>
      <c r="C138" s="32"/>
      <c r="D138" s="30">
        <v>7878</v>
      </c>
      <c r="E138" s="155">
        <v>143491632.42000002</v>
      </c>
      <c r="F138" s="40"/>
      <c r="G138" s="32"/>
      <c r="H138" s="122">
        <v>284</v>
      </c>
      <c r="I138" s="123">
        <v>9518080.5199999996</v>
      </c>
      <c r="J138" s="122">
        <v>198</v>
      </c>
      <c r="K138" s="89">
        <v>5791821.9500000002</v>
      </c>
      <c r="L138" s="42">
        <v>482</v>
      </c>
      <c r="M138" s="140">
        <v>15309902.470000001</v>
      </c>
      <c r="N138" s="42">
        <f t="shared" si="4"/>
        <v>8360</v>
      </c>
      <c r="O138" s="89">
        <f t="shared" si="4"/>
        <v>158801534.89000002</v>
      </c>
    </row>
    <row r="139" spans="1:15" x14ac:dyDescent="0.3">
      <c r="A139" s="45" t="s">
        <v>38</v>
      </c>
      <c r="B139" s="38" t="s">
        <v>70</v>
      </c>
      <c r="C139" s="27" t="s">
        <v>3</v>
      </c>
      <c r="D139" s="93">
        <v>32751</v>
      </c>
      <c r="E139" s="153">
        <v>311356250.66999984</v>
      </c>
      <c r="F139" s="38" t="s">
        <v>74</v>
      </c>
      <c r="G139" s="27" t="s">
        <v>3</v>
      </c>
      <c r="H139" s="130">
        <v>3088</v>
      </c>
      <c r="I139" s="141">
        <v>64543376</v>
      </c>
      <c r="J139" s="130">
        <v>2538</v>
      </c>
      <c r="K139" s="142">
        <v>22489611</v>
      </c>
      <c r="L139" s="138">
        <v>5626</v>
      </c>
      <c r="M139" s="139">
        <v>87032987</v>
      </c>
      <c r="N139" s="138">
        <f t="shared" si="4"/>
        <v>38377</v>
      </c>
      <c r="O139" s="137">
        <f t="shared" si="4"/>
        <v>398389237.66999984</v>
      </c>
    </row>
    <row r="140" spans="1:15" x14ac:dyDescent="0.3">
      <c r="A140" s="45"/>
      <c r="B140" s="38" t="s">
        <v>70</v>
      </c>
      <c r="C140" s="27" t="s">
        <v>4</v>
      </c>
      <c r="D140" s="93">
        <v>23</v>
      </c>
      <c r="E140" s="153">
        <v>40864813.449999988</v>
      </c>
      <c r="F140" s="38" t="s">
        <v>74</v>
      </c>
      <c r="G140" s="27" t="s">
        <v>4</v>
      </c>
      <c r="H140" s="135">
        <v>2</v>
      </c>
      <c r="I140" s="136">
        <v>2939024.0300000003</v>
      </c>
      <c r="J140" s="135">
        <v>4</v>
      </c>
      <c r="K140" s="142">
        <v>2939024</v>
      </c>
      <c r="L140" s="138">
        <v>6</v>
      </c>
      <c r="M140" s="139">
        <v>5878048.0300000003</v>
      </c>
      <c r="N140" s="138">
        <f t="shared" si="4"/>
        <v>29</v>
      </c>
      <c r="O140" s="137">
        <f t="shared" si="4"/>
        <v>46742861.479999989</v>
      </c>
    </row>
    <row r="141" spans="1:15" x14ac:dyDescent="0.3">
      <c r="A141" s="45"/>
      <c r="B141" s="38" t="s">
        <v>72</v>
      </c>
      <c r="C141" s="27" t="s">
        <v>4</v>
      </c>
      <c r="D141" s="93">
        <v>221</v>
      </c>
      <c r="E141" s="153">
        <v>324038132.02000046</v>
      </c>
      <c r="F141" s="38" t="s">
        <v>72</v>
      </c>
      <c r="G141" s="27" t="s">
        <v>4</v>
      </c>
      <c r="H141" s="135">
        <v>47</v>
      </c>
      <c r="I141" s="136">
        <v>51082174.839999989</v>
      </c>
      <c r="J141" s="130">
        <v>120</v>
      </c>
      <c r="K141" s="142">
        <v>60214371.990000017</v>
      </c>
      <c r="L141" s="138">
        <v>167</v>
      </c>
      <c r="M141" s="139">
        <v>111296546.83000001</v>
      </c>
      <c r="N141" s="138">
        <f t="shared" si="4"/>
        <v>388</v>
      </c>
      <c r="O141" s="137">
        <f t="shared" si="4"/>
        <v>435334678.8500005</v>
      </c>
    </row>
    <row r="142" spans="1:15" x14ac:dyDescent="0.3">
      <c r="A142" s="46" t="s">
        <v>38</v>
      </c>
      <c r="B142" s="39"/>
      <c r="C142" s="29"/>
      <c r="D142" s="30">
        <v>32995</v>
      </c>
      <c r="E142" s="155">
        <v>676259196.14000034</v>
      </c>
      <c r="F142" s="39"/>
      <c r="G142" s="29"/>
      <c r="H142" s="122">
        <v>3137</v>
      </c>
      <c r="I142" s="123">
        <v>118564574.86999999</v>
      </c>
      <c r="J142" s="122">
        <v>2662</v>
      </c>
      <c r="K142" s="89">
        <v>85643006.99000001</v>
      </c>
      <c r="L142" s="42">
        <v>5799</v>
      </c>
      <c r="M142" s="140">
        <v>204207581.86000001</v>
      </c>
      <c r="N142" s="42">
        <f t="shared" si="4"/>
        <v>38794</v>
      </c>
      <c r="O142" s="89">
        <f t="shared" si="4"/>
        <v>880466778.00000036</v>
      </c>
    </row>
    <row r="143" spans="1:15" x14ac:dyDescent="0.3">
      <c r="A143" s="45" t="s">
        <v>39</v>
      </c>
      <c r="B143" s="38" t="s">
        <v>70</v>
      </c>
      <c r="C143" s="27" t="s">
        <v>3</v>
      </c>
      <c r="D143" s="93">
        <v>3933</v>
      </c>
      <c r="E143" s="153">
        <v>36837361.369999975</v>
      </c>
      <c r="F143" s="38" t="s">
        <v>74</v>
      </c>
      <c r="G143" s="27" t="s">
        <v>3</v>
      </c>
      <c r="H143" s="130">
        <v>2398</v>
      </c>
      <c r="I143" s="141">
        <v>50922085</v>
      </c>
      <c r="J143" s="130">
        <v>1576</v>
      </c>
      <c r="K143" s="142">
        <v>14294169</v>
      </c>
      <c r="L143" s="138">
        <v>3974</v>
      </c>
      <c r="M143" s="139">
        <v>65216254</v>
      </c>
      <c r="N143" s="138">
        <f t="shared" si="4"/>
        <v>7907</v>
      </c>
      <c r="O143" s="137">
        <f t="shared" si="4"/>
        <v>102053615.36999997</v>
      </c>
    </row>
    <row r="144" spans="1:15" x14ac:dyDescent="0.3">
      <c r="A144" s="45"/>
      <c r="B144" s="38" t="s">
        <v>70</v>
      </c>
      <c r="C144" s="27" t="s">
        <v>4</v>
      </c>
      <c r="D144" s="93">
        <v>2</v>
      </c>
      <c r="E144" s="153">
        <v>2381992.98</v>
      </c>
      <c r="F144" s="38" t="s">
        <v>74</v>
      </c>
      <c r="G144" s="27" t="s">
        <v>4</v>
      </c>
      <c r="H144" s="135">
        <v>0</v>
      </c>
      <c r="I144" s="136">
        <v>0</v>
      </c>
      <c r="J144" s="135">
        <v>0</v>
      </c>
      <c r="K144" s="137">
        <v>0</v>
      </c>
      <c r="L144" s="138">
        <v>0</v>
      </c>
      <c r="M144" s="139">
        <v>0</v>
      </c>
      <c r="N144" s="138">
        <f t="shared" si="4"/>
        <v>2</v>
      </c>
      <c r="O144" s="137">
        <f t="shared" si="4"/>
        <v>2381992.98</v>
      </c>
    </row>
    <row r="145" spans="1:15" x14ac:dyDescent="0.3">
      <c r="A145" s="45"/>
      <c r="B145" s="38" t="s">
        <v>72</v>
      </c>
      <c r="C145" s="27" t="s">
        <v>4</v>
      </c>
      <c r="D145" s="93">
        <v>121</v>
      </c>
      <c r="E145" s="153">
        <v>87067620.039999962</v>
      </c>
      <c r="F145" s="38" t="s">
        <v>72</v>
      </c>
      <c r="G145" s="27" t="s">
        <v>4</v>
      </c>
      <c r="H145" s="135">
        <v>33</v>
      </c>
      <c r="I145" s="136">
        <v>26792258</v>
      </c>
      <c r="J145" s="135">
        <v>67</v>
      </c>
      <c r="K145" s="142">
        <v>28765219</v>
      </c>
      <c r="L145" s="138">
        <v>100</v>
      </c>
      <c r="M145" s="139">
        <v>55557477</v>
      </c>
      <c r="N145" s="138">
        <f t="shared" si="4"/>
        <v>221</v>
      </c>
      <c r="O145" s="137">
        <f t="shared" si="4"/>
        <v>142625097.03999996</v>
      </c>
    </row>
    <row r="146" spans="1:15" x14ac:dyDescent="0.3">
      <c r="A146" s="46" t="s">
        <v>39</v>
      </c>
      <c r="B146" s="39"/>
      <c r="C146" s="29"/>
      <c r="D146" s="30">
        <v>4056</v>
      </c>
      <c r="E146" s="155">
        <v>126286974.38999993</v>
      </c>
      <c r="F146" s="39"/>
      <c r="G146" s="29"/>
      <c r="H146" s="122">
        <v>2431</v>
      </c>
      <c r="I146" s="123">
        <v>77714343</v>
      </c>
      <c r="J146" s="122">
        <v>1643</v>
      </c>
      <c r="K146" s="89">
        <v>43059388</v>
      </c>
      <c r="L146" s="42">
        <v>4074</v>
      </c>
      <c r="M146" s="140">
        <v>120773731</v>
      </c>
      <c r="N146" s="42">
        <f t="shared" si="4"/>
        <v>8130</v>
      </c>
      <c r="O146" s="89">
        <f t="shared" si="4"/>
        <v>247060705.38999993</v>
      </c>
    </row>
    <row r="147" spans="1:15" x14ac:dyDescent="0.3">
      <c r="A147" s="45" t="s">
        <v>40</v>
      </c>
      <c r="B147" s="38" t="s">
        <v>70</v>
      </c>
      <c r="C147" s="27" t="s">
        <v>3</v>
      </c>
      <c r="D147" s="93">
        <v>57905</v>
      </c>
      <c r="E147" s="153">
        <v>535428050.18000168</v>
      </c>
      <c r="F147" s="38" t="s">
        <v>74</v>
      </c>
      <c r="G147" s="27" t="s">
        <v>3</v>
      </c>
      <c r="H147" s="130">
        <v>16155</v>
      </c>
      <c r="I147" s="141">
        <v>335934284</v>
      </c>
      <c r="J147" s="130">
        <v>9071</v>
      </c>
      <c r="K147" s="142">
        <v>75851260</v>
      </c>
      <c r="L147" s="138">
        <v>25226</v>
      </c>
      <c r="M147" s="139">
        <v>411785544</v>
      </c>
      <c r="N147" s="138">
        <f t="shared" si="4"/>
        <v>83131</v>
      </c>
      <c r="O147" s="137">
        <f t="shared" si="4"/>
        <v>947213594.18000174</v>
      </c>
    </row>
    <row r="148" spans="1:15" x14ac:dyDescent="0.3">
      <c r="A148" s="45"/>
      <c r="B148" s="38" t="s">
        <v>70</v>
      </c>
      <c r="C148" s="27" t="s">
        <v>4</v>
      </c>
      <c r="D148" s="93">
        <v>27</v>
      </c>
      <c r="E148" s="153">
        <v>32103213.109999999</v>
      </c>
      <c r="F148" s="38" t="s">
        <v>74</v>
      </c>
      <c r="G148" s="27" t="s">
        <v>4</v>
      </c>
      <c r="H148" s="135">
        <v>3</v>
      </c>
      <c r="I148" s="136">
        <v>4959085</v>
      </c>
      <c r="J148" s="31">
        <v>2</v>
      </c>
      <c r="K148" s="142">
        <v>1837958</v>
      </c>
      <c r="L148" s="138">
        <v>5</v>
      </c>
      <c r="M148" s="139">
        <v>6797043</v>
      </c>
      <c r="N148" s="138">
        <f t="shared" si="4"/>
        <v>32</v>
      </c>
      <c r="O148" s="137">
        <f t="shared" si="4"/>
        <v>38900256.109999999</v>
      </c>
    </row>
    <row r="149" spans="1:15" x14ac:dyDescent="0.3">
      <c r="A149" s="45"/>
      <c r="B149" s="38" t="s">
        <v>72</v>
      </c>
      <c r="C149" s="27" t="s">
        <v>4</v>
      </c>
      <c r="D149" s="93">
        <v>595</v>
      </c>
      <c r="E149" s="153">
        <v>727475028.31999862</v>
      </c>
      <c r="F149" s="38" t="s">
        <v>72</v>
      </c>
      <c r="G149" s="27" t="s">
        <v>4</v>
      </c>
      <c r="H149" s="135">
        <v>170</v>
      </c>
      <c r="I149" s="136">
        <v>204061803.29000008</v>
      </c>
      <c r="J149" s="130">
        <v>294</v>
      </c>
      <c r="K149" s="142">
        <v>195946438.47999999</v>
      </c>
      <c r="L149" s="138">
        <v>464</v>
      </c>
      <c r="M149" s="139">
        <v>400008241.7700001</v>
      </c>
      <c r="N149" s="138">
        <f t="shared" si="4"/>
        <v>1059</v>
      </c>
      <c r="O149" s="137">
        <f t="shared" si="4"/>
        <v>1127483270.0899987</v>
      </c>
    </row>
    <row r="150" spans="1:15" x14ac:dyDescent="0.3">
      <c r="A150" s="46" t="s">
        <v>40</v>
      </c>
      <c r="B150" s="39"/>
      <c r="C150" s="29"/>
      <c r="D150" s="30">
        <v>58527</v>
      </c>
      <c r="E150" s="155">
        <v>1295006291.6100001</v>
      </c>
      <c r="F150" s="39"/>
      <c r="G150" s="29"/>
      <c r="H150" s="122">
        <v>16328</v>
      </c>
      <c r="I150" s="123">
        <v>544955172.29000008</v>
      </c>
      <c r="J150" s="122">
        <v>9367</v>
      </c>
      <c r="K150" s="89">
        <v>273635656.48000002</v>
      </c>
      <c r="L150" s="42">
        <v>25695</v>
      </c>
      <c r="M150" s="140">
        <v>818590828.7700001</v>
      </c>
      <c r="N150" s="42">
        <f t="shared" si="4"/>
        <v>84222</v>
      </c>
      <c r="O150" s="89">
        <f t="shared" si="4"/>
        <v>2113597120.3800001</v>
      </c>
    </row>
    <row r="151" spans="1:15" x14ac:dyDescent="0.3">
      <c r="A151" s="45" t="s">
        <v>41</v>
      </c>
      <c r="B151" s="38" t="s">
        <v>70</v>
      </c>
      <c r="C151" s="27" t="s">
        <v>3</v>
      </c>
      <c r="D151" s="93">
        <v>38907</v>
      </c>
      <c r="E151" s="153">
        <v>352351493.73000014</v>
      </c>
      <c r="F151" s="38" t="s">
        <v>74</v>
      </c>
      <c r="G151" s="27" t="s">
        <v>3</v>
      </c>
      <c r="H151" s="130">
        <v>5524</v>
      </c>
      <c r="I151" s="141">
        <v>116083143</v>
      </c>
      <c r="J151" s="130">
        <v>7720</v>
      </c>
      <c r="K151" s="142">
        <v>70467919</v>
      </c>
      <c r="L151" s="138">
        <v>13244</v>
      </c>
      <c r="M151" s="139">
        <v>186551062</v>
      </c>
      <c r="N151" s="138">
        <f t="shared" si="4"/>
        <v>52151</v>
      </c>
      <c r="O151" s="137">
        <f t="shared" si="4"/>
        <v>538902555.73000014</v>
      </c>
    </row>
    <row r="152" spans="1:15" x14ac:dyDescent="0.3">
      <c r="A152" s="45"/>
      <c r="B152" s="38" t="s">
        <v>70</v>
      </c>
      <c r="C152" s="27" t="s">
        <v>4</v>
      </c>
      <c r="D152" s="93">
        <v>8</v>
      </c>
      <c r="E152" s="153">
        <v>11127200.4</v>
      </c>
      <c r="F152" s="38" t="s">
        <v>74</v>
      </c>
      <c r="G152" s="27" t="s">
        <v>4</v>
      </c>
      <c r="H152" s="135">
        <v>0</v>
      </c>
      <c r="I152" s="136">
        <v>0</v>
      </c>
      <c r="J152" s="135">
        <v>0</v>
      </c>
      <c r="K152" s="137">
        <v>0</v>
      </c>
      <c r="L152" s="138">
        <v>0</v>
      </c>
      <c r="M152" s="139">
        <v>0</v>
      </c>
      <c r="N152" s="138">
        <f t="shared" si="4"/>
        <v>8</v>
      </c>
      <c r="O152" s="137">
        <f t="shared" si="4"/>
        <v>11127200.4</v>
      </c>
    </row>
    <row r="153" spans="1:15" x14ac:dyDescent="0.3">
      <c r="A153" s="45"/>
      <c r="B153" s="38" t="s">
        <v>72</v>
      </c>
      <c r="C153" s="27" t="s">
        <v>4</v>
      </c>
      <c r="D153" s="93">
        <v>349</v>
      </c>
      <c r="E153" s="153">
        <v>395659373.6999985</v>
      </c>
      <c r="F153" s="38" t="s">
        <v>72</v>
      </c>
      <c r="G153" s="27" t="s">
        <v>4</v>
      </c>
      <c r="H153" s="130">
        <v>81</v>
      </c>
      <c r="I153" s="141">
        <v>59797484.209999986</v>
      </c>
      <c r="J153" s="130">
        <v>195</v>
      </c>
      <c r="K153" s="142">
        <v>80664432.860000014</v>
      </c>
      <c r="L153" s="138">
        <v>276</v>
      </c>
      <c r="M153" s="139">
        <v>140461917.06999999</v>
      </c>
      <c r="N153" s="138">
        <f t="shared" si="4"/>
        <v>625</v>
      </c>
      <c r="O153" s="137">
        <f t="shared" si="4"/>
        <v>536121290.76999849</v>
      </c>
    </row>
    <row r="154" spans="1:15" x14ac:dyDescent="0.3">
      <c r="A154" s="46" t="s">
        <v>41</v>
      </c>
      <c r="B154" s="39"/>
      <c r="C154" s="29"/>
      <c r="D154" s="30">
        <v>39264</v>
      </c>
      <c r="E154" s="155">
        <v>759138067.82999861</v>
      </c>
      <c r="F154" s="39"/>
      <c r="G154" s="29"/>
      <c r="H154" s="122">
        <v>5605</v>
      </c>
      <c r="I154" s="123">
        <v>175880627.20999998</v>
      </c>
      <c r="J154" s="122">
        <v>7915</v>
      </c>
      <c r="K154" s="89">
        <v>151132351.86000001</v>
      </c>
      <c r="L154" s="42">
        <v>13520</v>
      </c>
      <c r="M154" s="140">
        <v>327012979.06999999</v>
      </c>
      <c r="N154" s="42">
        <f t="shared" si="4"/>
        <v>52784</v>
      </c>
      <c r="O154" s="89">
        <f t="shared" si="4"/>
        <v>1086151046.8999987</v>
      </c>
    </row>
    <row r="155" spans="1:15" x14ac:dyDescent="0.3">
      <c r="A155" s="45" t="s">
        <v>42</v>
      </c>
      <c r="B155" s="38" t="s">
        <v>70</v>
      </c>
      <c r="C155" s="27" t="s">
        <v>3</v>
      </c>
      <c r="D155" s="93">
        <v>4159</v>
      </c>
      <c r="E155" s="153">
        <v>35857501.170000002</v>
      </c>
      <c r="F155" s="38" t="s">
        <v>74</v>
      </c>
      <c r="G155" s="27" t="s">
        <v>3</v>
      </c>
      <c r="H155" s="135">
        <v>194</v>
      </c>
      <c r="I155" s="141">
        <v>3860429</v>
      </c>
      <c r="J155" s="135">
        <v>144</v>
      </c>
      <c r="K155" s="142">
        <v>1161686</v>
      </c>
      <c r="L155" s="138">
        <v>338</v>
      </c>
      <c r="M155" s="139">
        <v>5022115</v>
      </c>
      <c r="N155" s="138">
        <f t="shared" si="4"/>
        <v>4497</v>
      </c>
      <c r="O155" s="137">
        <f t="shared" si="4"/>
        <v>40879616.170000002</v>
      </c>
    </row>
    <row r="156" spans="1:15" x14ac:dyDescent="0.3">
      <c r="A156" s="45"/>
      <c r="B156" s="38" t="s">
        <v>70</v>
      </c>
      <c r="C156" s="27" t="s">
        <v>4</v>
      </c>
      <c r="D156" s="93">
        <v>26</v>
      </c>
      <c r="E156" s="153">
        <v>3604327.4499999997</v>
      </c>
      <c r="F156" s="38" t="s">
        <v>74</v>
      </c>
      <c r="G156" s="27" t="s">
        <v>4</v>
      </c>
      <c r="H156" s="135">
        <v>0</v>
      </c>
      <c r="I156" s="136">
        <v>0</v>
      </c>
      <c r="J156" s="135">
        <v>0</v>
      </c>
      <c r="K156" s="137">
        <v>0</v>
      </c>
      <c r="L156" s="138">
        <v>0</v>
      </c>
      <c r="M156" s="139">
        <v>0</v>
      </c>
      <c r="N156" s="138">
        <f t="shared" si="4"/>
        <v>26</v>
      </c>
      <c r="O156" s="137">
        <f t="shared" si="4"/>
        <v>3604327.4499999997</v>
      </c>
    </row>
    <row r="157" spans="1:15" x14ac:dyDescent="0.3">
      <c r="A157" s="45"/>
      <c r="B157" s="38" t="s">
        <v>72</v>
      </c>
      <c r="C157" s="27" t="s">
        <v>4</v>
      </c>
      <c r="D157" s="93">
        <v>71</v>
      </c>
      <c r="E157" s="153">
        <v>50814247.529999994</v>
      </c>
      <c r="F157" s="38" t="s">
        <v>72</v>
      </c>
      <c r="G157" s="27" t="s">
        <v>4</v>
      </c>
      <c r="H157" s="135">
        <v>20</v>
      </c>
      <c r="I157" s="136">
        <v>8250394.9000000013</v>
      </c>
      <c r="J157" s="135">
        <v>42</v>
      </c>
      <c r="K157" s="137">
        <v>9171122.370000001</v>
      </c>
      <c r="L157" s="138">
        <v>62</v>
      </c>
      <c r="M157" s="139">
        <v>17421517.270000003</v>
      </c>
      <c r="N157" s="138">
        <f t="shared" si="4"/>
        <v>133</v>
      </c>
      <c r="O157" s="137">
        <f t="shared" si="4"/>
        <v>68235764.799999997</v>
      </c>
    </row>
    <row r="158" spans="1:15" x14ac:dyDescent="0.3">
      <c r="A158" s="46" t="s">
        <v>42</v>
      </c>
      <c r="B158" s="39"/>
      <c r="C158" s="29"/>
      <c r="D158" s="30">
        <v>4256</v>
      </c>
      <c r="E158" s="155">
        <v>90276076.150000006</v>
      </c>
      <c r="F158" s="39"/>
      <c r="G158" s="29"/>
      <c r="H158" s="122">
        <v>214</v>
      </c>
      <c r="I158" s="123">
        <v>12110823.900000002</v>
      </c>
      <c r="J158" s="122">
        <v>186</v>
      </c>
      <c r="K158" s="89">
        <v>10332808.370000001</v>
      </c>
      <c r="L158" s="42">
        <v>400</v>
      </c>
      <c r="M158" s="140">
        <v>22443632.270000003</v>
      </c>
      <c r="N158" s="42">
        <f t="shared" si="4"/>
        <v>4656</v>
      </c>
      <c r="O158" s="89">
        <f t="shared" si="4"/>
        <v>112719708.42000002</v>
      </c>
    </row>
    <row r="159" spans="1:15" ht="15" customHeight="1" x14ac:dyDescent="0.3">
      <c r="A159" s="49" t="s">
        <v>43</v>
      </c>
      <c r="B159" s="38" t="s">
        <v>70</v>
      </c>
      <c r="C159" s="27" t="s">
        <v>3</v>
      </c>
      <c r="D159" s="28">
        <v>0</v>
      </c>
      <c r="E159" s="154">
        <v>0</v>
      </c>
      <c r="F159" s="38" t="s">
        <v>74</v>
      </c>
      <c r="G159" s="27" t="s">
        <v>3</v>
      </c>
      <c r="H159" s="135">
        <v>17</v>
      </c>
      <c r="I159" s="136">
        <v>361250</v>
      </c>
      <c r="J159" s="135">
        <v>0</v>
      </c>
      <c r="K159" s="137">
        <v>0</v>
      </c>
      <c r="L159" s="138">
        <v>17</v>
      </c>
      <c r="M159" s="139">
        <v>361250</v>
      </c>
      <c r="N159" s="138">
        <f t="shared" ref="N159:N162" si="5">+L159+D159</f>
        <v>17</v>
      </c>
      <c r="O159" s="137">
        <f t="shared" ref="O159:O162" si="6">+M159+E159</f>
        <v>361250</v>
      </c>
    </row>
    <row r="160" spans="1:15" x14ac:dyDescent="0.3">
      <c r="A160" s="45"/>
      <c r="B160" s="38" t="s">
        <v>70</v>
      </c>
      <c r="C160" s="27" t="s">
        <v>4</v>
      </c>
      <c r="D160" s="28">
        <v>0</v>
      </c>
      <c r="E160" s="154">
        <v>0</v>
      </c>
      <c r="F160" s="38" t="s">
        <v>74</v>
      </c>
      <c r="G160" s="27" t="s">
        <v>4</v>
      </c>
      <c r="H160" s="135">
        <v>1</v>
      </c>
      <c r="I160" s="136">
        <v>1403047.7</v>
      </c>
      <c r="J160" s="135">
        <v>0</v>
      </c>
      <c r="K160" s="137">
        <v>0</v>
      </c>
      <c r="L160" s="138">
        <v>1</v>
      </c>
      <c r="M160" s="139">
        <v>1403047.7</v>
      </c>
      <c r="N160" s="138">
        <f t="shared" si="5"/>
        <v>1</v>
      </c>
      <c r="O160" s="137">
        <f t="shared" si="6"/>
        <v>1403047.7</v>
      </c>
    </row>
    <row r="161" spans="1:15" x14ac:dyDescent="0.3">
      <c r="A161" s="45"/>
      <c r="B161" s="38" t="s">
        <v>72</v>
      </c>
      <c r="C161" s="27" t="s">
        <v>4</v>
      </c>
      <c r="D161" s="28">
        <v>0</v>
      </c>
      <c r="E161" s="154">
        <v>0</v>
      </c>
      <c r="F161" s="38" t="s">
        <v>72</v>
      </c>
      <c r="G161" s="27" t="s">
        <v>4</v>
      </c>
      <c r="H161" s="135">
        <v>0</v>
      </c>
      <c r="I161" s="136">
        <v>0</v>
      </c>
      <c r="J161" s="135">
        <v>0</v>
      </c>
      <c r="K161" s="137">
        <v>0</v>
      </c>
      <c r="L161" s="138">
        <v>0</v>
      </c>
      <c r="M161" s="139">
        <v>0</v>
      </c>
      <c r="N161" s="138">
        <f t="shared" si="5"/>
        <v>0</v>
      </c>
      <c r="O161" s="137">
        <f t="shared" si="6"/>
        <v>0</v>
      </c>
    </row>
    <row r="162" spans="1:15" ht="15" customHeight="1" x14ac:dyDescent="0.3">
      <c r="A162" s="50" t="s">
        <v>43</v>
      </c>
      <c r="B162" s="39"/>
      <c r="C162" s="29"/>
      <c r="D162" s="30">
        <v>0</v>
      </c>
      <c r="E162" s="155">
        <v>0</v>
      </c>
      <c r="F162" s="39"/>
      <c r="G162" s="29"/>
      <c r="H162" s="122">
        <v>18</v>
      </c>
      <c r="I162" s="123">
        <v>1764297.7</v>
      </c>
      <c r="J162" s="122">
        <v>0</v>
      </c>
      <c r="K162" s="89">
        <v>0</v>
      </c>
      <c r="L162" s="42">
        <v>18</v>
      </c>
      <c r="M162" s="140">
        <v>1764297.7</v>
      </c>
      <c r="N162" s="42">
        <f t="shared" si="5"/>
        <v>18</v>
      </c>
      <c r="O162" s="89">
        <f t="shared" si="6"/>
        <v>1764297.7</v>
      </c>
    </row>
    <row r="163" spans="1:15" x14ac:dyDescent="0.3">
      <c r="A163" s="45" t="s">
        <v>44</v>
      </c>
      <c r="B163" s="38" t="s">
        <v>70</v>
      </c>
      <c r="C163" s="27" t="s">
        <v>3</v>
      </c>
      <c r="D163" s="93">
        <v>46788</v>
      </c>
      <c r="E163" s="153">
        <v>416071021.73000145</v>
      </c>
      <c r="F163" s="38" t="s">
        <v>74</v>
      </c>
      <c r="G163" s="27" t="s">
        <v>3</v>
      </c>
      <c r="H163" s="130">
        <v>7510</v>
      </c>
      <c r="I163" s="141">
        <v>157476762</v>
      </c>
      <c r="J163" s="130">
        <v>10781</v>
      </c>
      <c r="K163" s="142">
        <v>99060564</v>
      </c>
      <c r="L163" s="138">
        <v>18291</v>
      </c>
      <c r="M163" s="139">
        <v>256537326</v>
      </c>
      <c r="N163" s="138">
        <f t="shared" si="4"/>
        <v>65079</v>
      </c>
      <c r="O163" s="137">
        <f t="shared" si="4"/>
        <v>672608347.73000145</v>
      </c>
    </row>
    <row r="164" spans="1:15" x14ac:dyDescent="0.3">
      <c r="A164" s="45"/>
      <c r="B164" s="38" t="s">
        <v>70</v>
      </c>
      <c r="C164" s="27" t="s">
        <v>4</v>
      </c>
      <c r="D164" s="93">
        <v>12</v>
      </c>
      <c r="E164" s="153">
        <v>9693101.2299999986</v>
      </c>
      <c r="F164" s="38" t="s">
        <v>74</v>
      </c>
      <c r="G164" s="27" t="s">
        <v>4</v>
      </c>
      <c r="H164" s="135">
        <v>8</v>
      </c>
      <c r="I164" s="136">
        <v>14528566.300000001</v>
      </c>
      <c r="J164" s="130">
        <v>21</v>
      </c>
      <c r="K164" s="142">
        <v>20373789.449999996</v>
      </c>
      <c r="L164" s="138">
        <v>29</v>
      </c>
      <c r="M164" s="139">
        <v>34902355.75</v>
      </c>
      <c r="N164" s="138">
        <f t="shared" si="4"/>
        <v>41</v>
      </c>
      <c r="O164" s="137">
        <f t="shared" si="4"/>
        <v>44595456.979999997</v>
      </c>
    </row>
    <row r="165" spans="1:15" x14ac:dyDescent="0.3">
      <c r="A165" s="45"/>
      <c r="B165" s="38" t="s">
        <v>72</v>
      </c>
      <c r="C165" s="27" t="s">
        <v>4</v>
      </c>
      <c r="D165" s="93">
        <v>552</v>
      </c>
      <c r="E165" s="153">
        <v>661639524.14999652</v>
      </c>
      <c r="F165" s="38" t="s">
        <v>72</v>
      </c>
      <c r="G165" s="27" t="s">
        <v>4</v>
      </c>
      <c r="H165" s="135">
        <v>151</v>
      </c>
      <c r="I165" s="136">
        <v>81036394.799999997</v>
      </c>
      <c r="J165" s="130">
        <v>421</v>
      </c>
      <c r="K165" s="142">
        <v>116344018.7899999</v>
      </c>
      <c r="L165" s="138">
        <v>572</v>
      </c>
      <c r="M165" s="139">
        <v>197380413.58999991</v>
      </c>
      <c r="N165" s="138">
        <f t="shared" si="4"/>
        <v>1124</v>
      </c>
      <c r="O165" s="137">
        <f t="shared" si="4"/>
        <v>859019937.73999643</v>
      </c>
    </row>
    <row r="166" spans="1:15" x14ac:dyDescent="0.3">
      <c r="A166" s="46" t="s">
        <v>44</v>
      </c>
      <c r="B166" s="39"/>
      <c r="C166" s="29"/>
      <c r="D166" s="30">
        <v>47352</v>
      </c>
      <c r="E166" s="155">
        <v>1087403647.109998</v>
      </c>
      <c r="F166" s="39"/>
      <c r="G166" s="29"/>
      <c r="H166" s="122">
        <v>7669</v>
      </c>
      <c r="I166" s="123">
        <v>253041723.10000002</v>
      </c>
      <c r="J166" s="122">
        <v>11223</v>
      </c>
      <c r="K166" s="89">
        <v>235778372.23999989</v>
      </c>
      <c r="L166" s="42">
        <v>18892</v>
      </c>
      <c r="M166" s="140">
        <v>488820095.33999991</v>
      </c>
      <c r="N166" s="42">
        <f t="shared" si="4"/>
        <v>66244</v>
      </c>
      <c r="O166" s="89">
        <f t="shared" si="4"/>
        <v>1576223742.4499979</v>
      </c>
    </row>
    <row r="167" spans="1:15" x14ac:dyDescent="0.3">
      <c r="A167" s="45" t="s">
        <v>45</v>
      </c>
      <c r="B167" s="38" t="s">
        <v>70</v>
      </c>
      <c r="C167" s="27" t="s">
        <v>3</v>
      </c>
      <c r="D167" s="93">
        <v>9355</v>
      </c>
      <c r="E167" s="153">
        <v>85850554.950000003</v>
      </c>
      <c r="F167" s="38" t="s">
        <v>74</v>
      </c>
      <c r="G167" s="27" t="s">
        <v>3</v>
      </c>
      <c r="H167" s="130">
        <v>2842</v>
      </c>
      <c r="I167" s="141">
        <v>59260303.680000007</v>
      </c>
      <c r="J167" s="130">
        <v>2796</v>
      </c>
      <c r="K167" s="142">
        <v>25624388</v>
      </c>
      <c r="L167" s="138">
        <v>5638</v>
      </c>
      <c r="M167" s="139">
        <v>84884691.680000007</v>
      </c>
      <c r="N167" s="138">
        <f t="shared" si="4"/>
        <v>14993</v>
      </c>
      <c r="O167" s="137">
        <f t="shared" si="4"/>
        <v>170735246.63</v>
      </c>
    </row>
    <row r="168" spans="1:15" x14ac:dyDescent="0.3">
      <c r="A168" s="45"/>
      <c r="B168" s="38" t="s">
        <v>70</v>
      </c>
      <c r="C168" s="27" t="s">
        <v>4</v>
      </c>
      <c r="D168" s="93">
        <v>29</v>
      </c>
      <c r="E168" s="153">
        <v>19948839.909999993</v>
      </c>
      <c r="F168" s="38" t="s">
        <v>74</v>
      </c>
      <c r="G168" s="27" t="s">
        <v>4</v>
      </c>
      <c r="H168" s="135">
        <v>5</v>
      </c>
      <c r="I168" s="136">
        <v>4075208.76</v>
      </c>
      <c r="J168" s="135">
        <v>0</v>
      </c>
      <c r="K168" s="137">
        <v>0</v>
      </c>
      <c r="L168" s="138">
        <v>5</v>
      </c>
      <c r="M168" s="139">
        <v>4075208.76</v>
      </c>
      <c r="N168" s="138">
        <f t="shared" si="4"/>
        <v>34</v>
      </c>
      <c r="O168" s="137">
        <f t="shared" si="4"/>
        <v>24024048.669999994</v>
      </c>
    </row>
    <row r="169" spans="1:15" x14ac:dyDescent="0.3">
      <c r="A169" s="45"/>
      <c r="B169" s="38" t="s">
        <v>72</v>
      </c>
      <c r="C169" s="27" t="s">
        <v>4</v>
      </c>
      <c r="D169" s="93">
        <v>344</v>
      </c>
      <c r="E169" s="153">
        <v>274977685.32999992</v>
      </c>
      <c r="F169" s="38" t="s">
        <v>72</v>
      </c>
      <c r="G169" s="27" t="s">
        <v>4</v>
      </c>
      <c r="H169" s="135">
        <v>91</v>
      </c>
      <c r="I169" s="136">
        <v>55001125.559999987</v>
      </c>
      <c r="J169" s="130">
        <v>206</v>
      </c>
      <c r="K169" s="142">
        <v>66198136.859999977</v>
      </c>
      <c r="L169" s="138">
        <v>297</v>
      </c>
      <c r="M169" s="139">
        <v>121199262.41999996</v>
      </c>
      <c r="N169" s="138">
        <f t="shared" si="4"/>
        <v>641</v>
      </c>
      <c r="O169" s="137">
        <f t="shared" si="4"/>
        <v>396176947.74999988</v>
      </c>
    </row>
    <row r="170" spans="1:15" x14ac:dyDescent="0.3">
      <c r="A170" s="46" t="s">
        <v>45</v>
      </c>
      <c r="B170" s="39"/>
      <c r="C170" s="29"/>
      <c r="D170" s="30">
        <v>9728</v>
      </c>
      <c r="E170" s="155">
        <v>380777080.18999994</v>
      </c>
      <c r="F170" s="39"/>
      <c r="G170" s="29"/>
      <c r="H170" s="122">
        <v>2938</v>
      </c>
      <c r="I170" s="123">
        <v>118336638</v>
      </c>
      <c r="J170" s="122">
        <v>3002</v>
      </c>
      <c r="K170" s="89">
        <v>91822524.859999985</v>
      </c>
      <c r="L170" s="42">
        <v>5940</v>
      </c>
      <c r="M170" s="140">
        <v>210159162.85999995</v>
      </c>
      <c r="N170" s="42">
        <f t="shared" si="4"/>
        <v>15668</v>
      </c>
      <c r="O170" s="89">
        <f t="shared" si="4"/>
        <v>590936243.04999995</v>
      </c>
    </row>
    <row r="171" spans="1:15" x14ac:dyDescent="0.3">
      <c r="A171" s="45" t="s">
        <v>46</v>
      </c>
      <c r="B171" s="38" t="s">
        <v>70</v>
      </c>
      <c r="C171" s="27" t="s">
        <v>3</v>
      </c>
      <c r="D171" s="93">
        <v>16117</v>
      </c>
      <c r="E171" s="153">
        <v>139871449.6500001</v>
      </c>
      <c r="F171" s="38" t="s">
        <v>74</v>
      </c>
      <c r="G171" s="27" t="s">
        <v>3</v>
      </c>
      <c r="H171" s="130">
        <v>2547</v>
      </c>
      <c r="I171" s="141">
        <v>53656272</v>
      </c>
      <c r="J171" s="130">
        <v>3718</v>
      </c>
      <c r="K171" s="142">
        <v>36683195</v>
      </c>
      <c r="L171" s="138">
        <v>6265</v>
      </c>
      <c r="M171" s="139">
        <v>90339467</v>
      </c>
      <c r="N171" s="138">
        <f t="shared" si="4"/>
        <v>22382</v>
      </c>
      <c r="O171" s="137">
        <f t="shared" si="4"/>
        <v>230210916.6500001</v>
      </c>
    </row>
    <row r="172" spans="1:15" x14ac:dyDescent="0.3">
      <c r="A172" s="45"/>
      <c r="B172" s="38" t="s">
        <v>70</v>
      </c>
      <c r="C172" s="27" t="s">
        <v>4</v>
      </c>
      <c r="D172" s="93">
        <v>5</v>
      </c>
      <c r="E172" s="153">
        <v>6493685.8000000007</v>
      </c>
      <c r="F172" s="38" t="s">
        <v>74</v>
      </c>
      <c r="G172" s="27" t="s">
        <v>4</v>
      </c>
      <c r="H172" s="135">
        <v>1</v>
      </c>
      <c r="I172" s="136">
        <v>531899.97</v>
      </c>
      <c r="J172" s="135">
        <v>1</v>
      </c>
      <c r="K172" s="137">
        <v>1423183.92</v>
      </c>
      <c r="L172" s="138">
        <v>2</v>
      </c>
      <c r="M172" s="139">
        <v>1955083.89</v>
      </c>
      <c r="N172" s="138">
        <f t="shared" si="4"/>
        <v>7</v>
      </c>
      <c r="O172" s="137">
        <f t="shared" si="4"/>
        <v>8448769.6900000013</v>
      </c>
    </row>
    <row r="173" spans="1:15" x14ac:dyDescent="0.3">
      <c r="A173" s="45"/>
      <c r="B173" s="38" t="s">
        <v>72</v>
      </c>
      <c r="C173" s="27" t="s">
        <v>4</v>
      </c>
      <c r="D173" s="93">
        <v>168</v>
      </c>
      <c r="E173" s="153">
        <v>163508680.23999998</v>
      </c>
      <c r="F173" s="38" t="s">
        <v>72</v>
      </c>
      <c r="G173" s="27" t="s">
        <v>4</v>
      </c>
      <c r="H173" s="135">
        <v>45</v>
      </c>
      <c r="I173" s="141">
        <v>29189233.460000005</v>
      </c>
      <c r="J173" s="130">
        <v>117</v>
      </c>
      <c r="K173" s="142">
        <v>42584026.409999974</v>
      </c>
      <c r="L173" s="138">
        <v>162</v>
      </c>
      <c r="M173" s="139">
        <v>71773259.869999975</v>
      </c>
      <c r="N173" s="138">
        <f t="shared" si="4"/>
        <v>330</v>
      </c>
      <c r="O173" s="137">
        <f t="shared" si="4"/>
        <v>235281940.10999995</v>
      </c>
    </row>
    <row r="174" spans="1:15" x14ac:dyDescent="0.3">
      <c r="A174" s="46" t="s">
        <v>46</v>
      </c>
      <c r="B174" s="39"/>
      <c r="C174" s="29"/>
      <c r="D174" s="30">
        <v>16290</v>
      </c>
      <c r="E174" s="155">
        <v>309873815.69000006</v>
      </c>
      <c r="F174" s="39"/>
      <c r="G174" s="29"/>
      <c r="H174" s="122">
        <v>2593</v>
      </c>
      <c r="I174" s="123">
        <v>83377405.430000007</v>
      </c>
      <c r="J174" s="122">
        <v>3836</v>
      </c>
      <c r="K174" s="89">
        <v>80690405.329999983</v>
      </c>
      <c r="L174" s="42">
        <v>6429</v>
      </c>
      <c r="M174" s="140">
        <v>164067810.75999999</v>
      </c>
      <c r="N174" s="42">
        <f t="shared" si="4"/>
        <v>22719</v>
      </c>
      <c r="O174" s="89">
        <f t="shared" si="4"/>
        <v>473941626.45000005</v>
      </c>
    </row>
    <row r="175" spans="1:15" x14ac:dyDescent="0.3">
      <c r="A175" s="47" t="s">
        <v>47</v>
      </c>
      <c r="B175" s="38" t="s">
        <v>70</v>
      </c>
      <c r="C175" s="27" t="s">
        <v>3</v>
      </c>
      <c r="D175" s="93">
        <v>15</v>
      </c>
      <c r="E175" s="153">
        <v>150641.19</v>
      </c>
      <c r="F175" s="38" t="s">
        <v>74</v>
      </c>
      <c r="G175" s="27" t="s">
        <v>3</v>
      </c>
      <c r="H175" s="135">
        <v>0</v>
      </c>
      <c r="I175" s="136">
        <v>0</v>
      </c>
      <c r="J175" s="135">
        <v>0</v>
      </c>
      <c r="K175" s="137">
        <v>0</v>
      </c>
      <c r="L175" s="138">
        <v>0</v>
      </c>
      <c r="M175" s="139">
        <v>0</v>
      </c>
      <c r="N175" s="138">
        <f t="shared" si="4"/>
        <v>15</v>
      </c>
      <c r="O175" s="137">
        <f t="shared" si="4"/>
        <v>150641.19</v>
      </c>
    </row>
    <row r="176" spans="1:15" x14ac:dyDescent="0.3">
      <c r="A176" s="48"/>
      <c r="B176" s="38" t="s">
        <v>70</v>
      </c>
      <c r="C176" s="27" t="s">
        <v>4</v>
      </c>
      <c r="D176" s="28">
        <v>0</v>
      </c>
      <c r="E176" s="154">
        <v>0</v>
      </c>
      <c r="F176" s="38" t="s">
        <v>74</v>
      </c>
      <c r="G176" s="27" t="s">
        <v>4</v>
      </c>
      <c r="H176" s="135">
        <v>0</v>
      </c>
      <c r="I176" s="136">
        <v>0</v>
      </c>
      <c r="J176" s="135">
        <v>0</v>
      </c>
      <c r="K176" s="137">
        <v>0</v>
      </c>
      <c r="L176" s="138">
        <v>0</v>
      </c>
      <c r="M176" s="139">
        <v>0</v>
      </c>
      <c r="N176" s="138">
        <f t="shared" si="4"/>
        <v>0</v>
      </c>
      <c r="O176" s="137">
        <f t="shared" si="4"/>
        <v>0</v>
      </c>
    </row>
    <row r="177" spans="1:15" x14ac:dyDescent="0.3">
      <c r="A177" s="48"/>
      <c r="B177" s="38" t="s">
        <v>72</v>
      </c>
      <c r="C177" s="27" t="s">
        <v>4</v>
      </c>
      <c r="D177" s="28">
        <v>0</v>
      </c>
      <c r="E177" s="154">
        <v>0</v>
      </c>
      <c r="F177" s="38" t="s">
        <v>72</v>
      </c>
      <c r="G177" s="27" t="s">
        <v>4</v>
      </c>
      <c r="H177" s="135">
        <v>0</v>
      </c>
      <c r="I177" s="136">
        <v>0</v>
      </c>
      <c r="J177" s="135">
        <v>0</v>
      </c>
      <c r="K177" s="137">
        <v>0</v>
      </c>
      <c r="L177" s="138">
        <v>0</v>
      </c>
      <c r="M177" s="139">
        <v>0</v>
      </c>
      <c r="N177" s="138">
        <f t="shared" si="4"/>
        <v>0</v>
      </c>
      <c r="O177" s="137">
        <f t="shared" si="4"/>
        <v>0</v>
      </c>
    </row>
    <row r="178" spans="1:15" x14ac:dyDescent="0.3">
      <c r="A178" s="46" t="s">
        <v>47</v>
      </c>
      <c r="B178" s="39"/>
      <c r="C178" s="29"/>
      <c r="D178" s="30">
        <v>15</v>
      </c>
      <c r="E178" s="155">
        <v>150641.19</v>
      </c>
      <c r="F178" s="39"/>
      <c r="G178" s="29"/>
      <c r="H178" s="122">
        <v>0</v>
      </c>
      <c r="I178" s="123">
        <v>0</v>
      </c>
      <c r="J178" s="122">
        <v>0</v>
      </c>
      <c r="K178" s="89">
        <v>0</v>
      </c>
      <c r="L178" s="42">
        <v>0</v>
      </c>
      <c r="M178" s="140">
        <v>0</v>
      </c>
      <c r="N178" s="42">
        <f t="shared" si="4"/>
        <v>15</v>
      </c>
      <c r="O178" s="89">
        <f t="shared" si="4"/>
        <v>150641.19</v>
      </c>
    </row>
    <row r="179" spans="1:15" x14ac:dyDescent="0.3">
      <c r="A179" s="45" t="s">
        <v>48</v>
      </c>
      <c r="B179" s="38" t="s">
        <v>70</v>
      </c>
      <c r="C179" s="27" t="s">
        <v>3</v>
      </c>
      <c r="D179" s="93">
        <v>57500</v>
      </c>
      <c r="E179" s="153">
        <v>521631300.73999959</v>
      </c>
      <c r="F179" s="38" t="s">
        <v>74</v>
      </c>
      <c r="G179" s="27" t="s">
        <v>3</v>
      </c>
      <c r="H179" s="130">
        <v>6612</v>
      </c>
      <c r="I179" s="141">
        <v>137863040</v>
      </c>
      <c r="J179" s="130">
        <v>7896</v>
      </c>
      <c r="K179" s="142">
        <v>70513312</v>
      </c>
      <c r="L179" s="138">
        <v>14508</v>
      </c>
      <c r="M179" s="139">
        <v>208376352</v>
      </c>
      <c r="N179" s="138">
        <f t="shared" si="4"/>
        <v>72008</v>
      </c>
      <c r="O179" s="137">
        <f t="shared" si="4"/>
        <v>730007652.73999953</v>
      </c>
    </row>
    <row r="180" spans="1:15" x14ac:dyDescent="0.3">
      <c r="A180" s="45"/>
      <c r="B180" s="38" t="s">
        <v>70</v>
      </c>
      <c r="C180" s="27" t="s">
        <v>4</v>
      </c>
      <c r="D180" s="93">
        <v>58</v>
      </c>
      <c r="E180" s="153">
        <v>67291979.580000013</v>
      </c>
      <c r="F180" s="38" t="s">
        <v>74</v>
      </c>
      <c r="G180" s="27" t="s">
        <v>4</v>
      </c>
      <c r="H180" s="135">
        <v>6</v>
      </c>
      <c r="I180" s="136">
        <v>13381114.25</v>
      </c>
      <c r="J180" s="130">
        <v>11</v>
      </c>
      <c r="K180" s="142">
        <v>12044006.459999999</v>
      </c>
      <c r="L180" s="138">
        <v>17</v>
      </c>
      <c r="M180" s="139">
        <v>25425120.710000001</v>
      </c>
      <c r="N180" s="138">
        <f t="shared" si="4"/>
        <v>75</v>
      </c>
      <c r="O180" s="137">
        <f t="shared" si="4"/>
        <v>92717100.290000021</v>
      </c>
    </row>
    <row r="181" spans="1:15" x14ac:dyDescent="0.3">
      <c r="A181" s="45"/>
      <c r="B181" s="38" t="s">
        <v>72</v>
      </c>
      <c r="C181" s="27" t="s">
        <v>4</v>
      </c>
      <c r="D181" s="93">
        <v>530</v>
      </c>
      <c r="E181" s="153">
        <v>670339107.26999962</v>
      </c>
      <c r="F181" s="38" t="s">
        <v>72</v>
      </c>
      <c r="G181" s="27" t="s">
        <v>4</v>
      </c>
      <c r="H181" s="135">
        <v>96</v>
      </c>
      <c r="I181" s="136">
        <v>68383773.36999999</v>
      </c>
      <c r="J181" s="130">
        <v>426</v>
      </c>
      <c r="K181" s="142">
        <v>114686527.82999995</v>
      </c>
      <c r="L181" s="138">
        <v>522</v>
      </c>
      <c r="M181" s="139">
        <v>183070301.19999993</v>
      </c>
      <c r="N181" s="138">
        <f t="shared" si="4"/>
        <v>1052</v>
      </c>
      <c r="O181" s="137">
        <f t="shared" si="4"/>
        <v>853409408.46999955</v>
      </c>
    </row>
    <row r="182" spans="1:15" x14ac:dyDescent="0.3">
      <c r="A182" s="46" t="s">
        <v>48</v>
      </c>
      <c r="B182" s="39"/>
      <c r="C182" s="29"/>
      <c r="D182" s="30">
        <v>58088</v>
      </c>
      <c r="E182" s="155">
        <v>1259262387.5899992</v>
      </c>
      <c r="F182" s="39"/>
      <c r="G182" s="29"/>
      <c r="H182" s="122">
        <v>6714</v>
      </c>
      <c r="I182" s="123">
        <v>219627927.62</v>
      </c>
      <c r="J182" s="122">
        <v>8333</v>
      </c>
      <c r="K182" s="89">
        <v>197243846.28999996</v>
      </c>
      <c r="L182" s="42">
        <v>15047</v>
      </c>
      <c r="M182" s="140">
        <v>416871773.90999997</v>
      </c>
      <c r="N182" s="42">
        <f t="shared" si="4"/>
        <v>73135</v>
      </c>
      <c r="O182" s="89">
        <f t="shared" si="4"/>
        <v>1676134161.499999</v>
      </c>
    </row>
    <row r="183" spans="1:15" x14ac:dyDescent="0.3">
      <c r="A183" s="45" t="s">
        <v>49</v>
      </c>
      <c r="B183" s="38" t="s">
        <v>70</v>
      </c>
      <c r="C183" s="27" t="s">
        <v>3</v>
      </c>
      <c r="D183" s="93">
        <v>1069</v>
      </c>
      <c r="E183" s="153">
        <v>10757868.980000008</v>
      </c>
      <c r="F183" s="38" t="s">
        <v>74</v>
      </c>
      <c r="G183" s="27" t="s">
        <v>3</v>
      </c>
      <c r="H183" s="130">
        <v>3624</v>
      </c>
      <c r="I183" s="141">
        <v>76953336</v>
      </c>
      <c r="J183" s="135">
        <v>1020</v>
      </c>
      <c r="K183" s="137">
        <v>8848500</v>
      </c>
      <c r="L183" s="138">
        <v>4644</v>
      </c>
      <c r="M183" s="139">
        <v>85801836</v>
      </c>
      <c r="N183" s="138">
        <f t="shared" si="4"/>
        <v>5713</v>
      </c>
      <c r="O183" s="137">
        <f t="shared" si="4"/>
        <v>96559704.980000004</v>
      </c>
    </row>
    <row r="184" spans="1:15" x14ac:dyDescent="0.3">
      <c r="A184" s="45"/>
      <c r="B184" s="38" t="s">
        <v>70</v>
      </c>
      <c r="C184" s="27" t="s">
        <v>4</v>
      </c>
      <c r="D184" s="28">
        <v>0</v>
      </c>
      <c r="E184" s="154">
        <v>0</v>
      </c>
      <c r="F184" s="38" t="s">
        <v>74</v>
      </c>
      <c r="G184" s="27" t="s">
        <v>4</v>
      </c>
      <c r="H184" s="135">
        <v>53</v>
      </c>
      <c r="I184" s="136">
        <v>54364039</v>
      </c>
      <c r="J184" s="135">
        <v>35</v>
      </c>
      <c r="K184" s="137">
        <v>22787174</v>
      </c>
      <c r="L184" s="138">
        <v>88</v>
      </c>
      <c r="M184" s="139">
        <v>77151213</v>
      </c>
      <c r="N184" s="138">
        <f t="shared" si="4"/>
        <v>88</v>
      </c>
      <c r="O184" s="137">
        <f t="shared" si="4"/>
        <v>77151213</v>
      </c>
    </row>
    <row r="185" spans="1:15" x14ac:dyDescent="0.3">
      <c r="A185" s="45"/>
      <c r="B185" s="38" t="s">
        <v>72</v>
      </c>
      <c r="C185" s="27" t="s">
        <v>4</v>
      </c>
      <c r="D185" s="28">
        <v>10</v>
      </c>
      <c r="E185" s="154">
        <v>12457623.970000001</v>
      </c>
      <c r="F185" s="38" t="s">
        <v>72</v>
      </c>
      <c r="G185" s="27" t="s">
        <v>4</v>
      </c>
      <c r="H185" s="135">
        <v>0</v>
      </c>
      <c r="I185" s="136">
        <v>0</v>
      </c>
      <c r="J185" s="135">
        <v>2</v>
      </c>
      <c r="K185" s="137">
        <v>736609</v>
      </c>
      <c r="L185" s="138">
        <v>2</v>
      </c>
      <c r="M185" s="139">
        <v>736609</v>
      </c>
      <c r="N185" s="138">
        <f t="shared" si="4"/>
        <v>12</v>
      </c>
      <c r="O185" s="137">
        <f t="shared" si="4"/>
        <v>13194232.970000001</v>
      </c>
    </row>
    <row r="186" spans="1:15" x14ac:dyDescent="0.3">
      <c r="A186" s="46" t="s">
        <v>49</v>
      </c>
      <c r="B186" s="39"/>
      <c r="C186" s="29"/>
      <c r="D186" s="30">
        <v>1079</v>
      </c>
      <c r="E186" s="155">
        <v>23215492.95000001</v>
      </c>
      <c r="F186" s="39"/>
      <c r="G186" s="29"/>
      <c r="H186" s="122">
        <v>3677</v>
      </c>
      <c r="I186" s="123">
        <v>131317375</v>
      </c>
      <c r="J186" s="122">
        <v>1057</v>
      </c>
      <c r="K186" s="89">
        <v>32372283</v>
      </c>
      <c r="L186" s="42">
        <v>4734</v>
      </c>
      <c r="M186" s="140">
        <v>163689658</v>
      </c>
      <c r="N186" s="42">
        <f t="shared" si="4"/>
        <v>5813</v>
      </c>
      <c r="O186" s="89">
        <f t="shared" si="4"/>
        <v>186905150.95000002</v>
      </c>
    </row>
    <row r="187" spans="1:15" x14ac:dyDescent="0.3">
      <c r="A187" s="45" t="s">
        <v>50</v>
      </c>
      <c r="B187" s="38" t="s">
        <v>70</v>
      </c>
      <c r="C187" s="27" t="s">
        <v>3</v>
      </c>
      <c r="D187" s="93">
        <v>3088</v>
      </c>
      <c r="E187" s="153">
        <v>29490496.809999999</v>
      </c>
      <c r="F187" s="38" t="s">
        <v>74</v>
      </c>
      <c r="G187" s="27" t="s">
        <v>3</v>
      </c>
      <c r="H187" s="130">
        <v>698</v>
      </c>
      <c r="I187" s="141">
        <v>14499599</v>
      </c>
      <c r="J187" s="130">
        <v>848</v>
      </c>
      <c r="K187" s="142">
        <v>7216532</v>
      </c>
      <c r="L187" s="138">
        <v>1546</v>
      </c>
      <c r="M187" s="139">
        <v>21716131</v>
      </c>
      <c r="N187" s="138">
        <f t="shared" si="4"/>
        <v>4634</v>
      </c>
      <c r="O187" s="137">
        <f t="shared" si="4"/>
        <v>51206627.810000002</v>
      </c>
    </row>
    <row r="188" spans="1:15" x14ac:dyDescent="0.3">
      <c r="A188" s="45"/>
      <c r="B188" s="38" t="s">
        <v>70</v>
      </c>
      <c r="C188" s="27" t="s">
        <v>4</v>
      </c>
      <c r="D188" s="93">
        <v>4</v>
      </c>
      <c r="E188" s="153">
        <v>4097369.6399999992</v>
      </c>
      <c r="F188" s="38" t="s">
        <v>74</v>
      </c>
      <c r="G188" s="27" t="s">
        <v>4</v>
      </c>
      <c r="H188" s="135">
        <v>0</v>
      </c>
      <c r="I188" s="136">
        <v>0</v>
      </c>
      <c r="J188" s="135">
        <v>0</v>
      </c>
      <c r="K188" s="137">
        <v>0</v>
      </c>
      <c r="L188" s="138">
        <v>0</v>
      </c>
      <c r="M188" s="139">
        <v>0</v>
      </c>
      <c r="N188" s="138">
        <f t="shared" si="4"/>
        <v>4</v>
      </c>
      <c r="O188" s="137">
        <f t="shared" si="4"/>
        <v>4097369.6399999992</v>
      </c>
    </row>
    <row r="189" spans="1:15" x14ac:dyDescent="0.3">
      <c r="A189" s="45"/>
      <c r="B189" s="38" t="s">
        <v>72</v>
      </c>
      <c r="C189" s="27" t="s">
        <v>4</v>
      </c>
      <c r="D189" s="93">
        <v>31</v>
      </c>
      <c r="E189" s="153">
        <v>40259354.809999973</v>
      </c>
      <c r="F189" s="38" t="s">
        <v>72</v>
      </c>
      <c r="G189" s="27" t="s">
        <v>4</v>
      </c>
      <c r="H189" s="135">
        <v>3</v>
      </c>
      <c r="I189" s="136">
        <v>1801967.0699999998</v>
      </c>
      <c r="J189" s="135">
        <v>22</v>
      </c>
      <c r="K189" s="137">
        <v>14973059.729999999</v>
      </c>
      <c r="L189" s="138">
        <v>25</v>
      </c>
      <c r="M189" s="139">
        <v>16775026.799999999</v>
      </c>
      <c r="N189" s="138">
        <f t="shared" si="4"/>
        <v>56</v>
      </c>
      <c r="O189" s="137">
        <f t="shared" si="4"/>
        <v>57034381.60999997</v>
      </c>
    </row>
    <row r="190" spans="1:15" x14ac:dyDescent="0.3">
      <c r="A190" s="46" t="s">
        <v>50</v>
      </c>
      <c r="B190" s="39"/>
      <c r="C190" s="29"/>
      <c r="D190" s="30">
        <v>3123</v>
      </c>
      <c r="E190" s="155">
        <v>73847221.259999961</v>
      </c>
      <c r="F190" s="39"/>
      <c r="G190" s="29"/>
      <c r="H190" s="122">
        <v>701</v>
      </c>
      <c r="I190" s="123">
        <v>16301566.07</v>
      </c>
      <c r="J190" s="122">
        <v>870</v>
      </c>
      <c r="K190" s="89">
        <v>22189591.729999997</v>
      </c>
      <c r="L190" s="42">
        <v>1571</v>
      </c>
      <c r="M190" s="140">
        <v>38491157.799999997</v>
      </c>
      <c r="N190" s="42">
        <f t="shared" si="4"/>
        <v>4694</v>
      </c>
      <c r="O190" s="89">
        <f t="shared" si="4"/>
        <v>112338379.05999996</v>
      </c>
    </row>
    <row r="191" spans="1:15" x14ac:dyDescent="0.3">
      <c r="A191" s="45" t="s">
        <v>51</v>
      </c>
      <c r="B191" s="38" t="s">
        <v>70</v>
      </c>
      <c r="C191" s="27" t="s">
        <v>3</v>
      </c>
      <c r="D191" s="93">
        <v>14494</v>
      </c>
      <c r="E191" s="153">
        <v>134978592.3600001</v>
      </c>
      <c r="F191" s="38" t="s">
        <v>74</v>
      </c>
      <c r="G191" s="27" t="s">
        <v>3</v>
      </c>
      <c r="H191" s="130">
        <v>2480</v>
      </c>
      <c r="I191" s="141">
        <v>52218354</v>
      </c>
      <c r="J191" s="130">
        <v>2220</v>
      </c>
      <c r="K191" s="142">
        <v>19802183</v>
      </c>
      <c r="L191" s="138">
        <v>4700</v>
      </c>
      <c r="M191" s="139">
        <v>72020537</v>
      </c>
      <c r="N191" s="138">
        <f t="shared" si="4"/>
        <v>19194</v>
      </c>
      <c r="O191" s="137">
        <f t="shared" si="4"/>
        <v>206999129.3600001</v>
      </c>
    </row>
    <row r="192" spans="1:15" x14ac:dyDescent="0.3">
      <c r="A192" s="45"/>
      <c r="B192" s="38" t="s">
        <v>70</v>
      </c>
      <c r="C192" s="27" t="s">
        <v>4</v>
      </c>
      <c r="D192" s="28">
        <v>0</v>
      </c>
      <c r="E192" s="154">
        <v>0</v>
      </c>
      <c r="F192" s="38" t="s">
        <v>74</v>
      </c>
      <c r="G192" s="27" t="s">
        <v>4</v>
      </c>
      <c r="H192" s="135">
        <v>1</v>
      </c>
      <c r="I192" s="136">
        <v>942622.95</v>
      </c>
      <c r="J192" s="135">
        <v>2</v>
      </c>
      <c r="K192" s="137">
        <v>942622.95</v>
      </c>
      <c r="L192" s="138">
        <v>3</v>
      </c>
      <c r="M192" s="139">
        <v>1885245.9</v>
      </c>
      <c r="N192" s="138">
        <f t="shared" si="4"/>
        <v>3</v>
      </c>
      <c r="O192" s="137">
        <f t="shared" si="4"/>
        <v>1885245.9</v>
      </c>
    </row>
    <row r="193" spans="1:15" x14ac:dyDescent="0.3">
      <c r="A193" s="45"/>
      <c r="B193" s="38" t="s">
        <v>72</v>
      </c>
      <c r="C193" s="27" t="s">
        <v>4</v>
      </c>
      <c r="D193" s="93">
        <v>218</v>
      </c>
      <c r="E193" s="153">
        <v>252719578.59999982</v>
      </c>
      <c r="F193" s="38" t="s">
        <v>72</v>
      </c>
      <c r="G193" s="27" t="s">
        <v>4</v>
      </c>
      <c r="H193" s="135">
        <v>31</v>
      </c>
      <c r="I193" s="136">
        <v>25654247.819999993</v>
      </c>
      <c r="J193" s="135">
        <v>136</v>
      </c>
      <c r="K193" s="137">
        <v>60613148.239999995</v>
      </c>
      <c r="L193" s="138">
        <v>167</v>
      </c>
      <c r="M193" s="139">
        <v>86267396.059999987</v>
      </c>
      <c r="N193" s="138">
        <f t="shared" si="4"/>
        <v>385</v>
      </c>
      <c r="O193" s="137">
        <f t="shared" si="4"/>
        <v>338986974.65999979</v>
      </c>
    </row>
    <row r="194" spans="1:15" x14ac:dyDescent="0.3">
      <c r="A194" s="46" t="s">
        <v>51</v>
      </c>
      <c r="B194" s="39"/>
      <c r="C194" s="29"/>
      <c r="D194" s="30">
        <v>14712</v>
      </c>
      <c r="E194" s="155">
        <v>387698170.95999992</v>
      </c>
      <c r="F194" s="39"/>
      <c r="G194" s="29"/>
      <c r="H194" s="122">
        <v>2512</v>
      </c>
      <c r="I194" s="123">
        <v>78815224.769999996</v>
      </c>
      <c r="J194" s="122">
        <v>2358</v>
      </c>
      <c r="K194" s="89">
        <v>81357954.189999998</v>
      </c>
      <c r="L194" s="42">
        <v>4870</v>
      </c>
      <c r="M194" s="140">
        <v>160173178.95999998</v>
      </c>
      <c r="N194" s="42">
        <f t="shared" si="4"/>
        <v>19582</v>
      </c>
      <c r="O194" s="89">
        <f t="shared" si="4"/>
        <v>547871349.91999984</v>
      </c>
    </row>
    <row r="195" spans="1:15" x14ac:dyDescent="0.3">
      <c r="A195" s="45" t="s">
        <v>52</v>
      </c>
      <c r="B195" s="38" t="s">
        <v>70</v>
      </c>
      <c r="C195" s="27" t="s">
        <v>3</v>
      </c>
      <c r="D195" s="93">
        <v>5069</v>
      </c>
      <c r="E195" s="153">
        <v>43868018.189999953</v>
      </c>
      <c r="F195" s="38" t="s">
        <v>74</v>
      </c>
      <c r="G195" s="27" t="s">
        <v>3</v>
      </c>
      <c r="H195" s="130">
        <v>402</v>
      </c>
      <c r="I195" s="141">
        <v>8393757</v>
      </c>
      <c r="J195" s="135">
        <v>386</v>
      </c>
      <c r="K195" s="137">
        <v>3293753</v>
      </c>
      <c r="L195" s="138">
        <v>788</v>
      </c>
      <c r="M195" s="139">
        <v>11687510</v>
      </c>
      <c r="N195" s="138">
        <f t="shared" si="4"/>
        <v>5857</v>
      </c>
      <c r="O195" s="137">
        <f t="shared" si="4"/>
        <v>55555528.189999953</v>
      </c>
    </row>
    <row r="196" spans="1:15" x14ac:dyDescent="0.3">
      <c r="A196" s="45"/>
      <c r="B196" s="38" t="s">
        <v>70</v>
      </c>
      <c r="C196" s="27" t="s">
        <v>4</v>
      </c>
      <c r="D196" s="93">
        <v>40</v>
      </c>
      <c r="E196" s="153">
        <v>19394134.219999999</v>
      </c>
      <c r="F196" s="38" t="s">
        <v>74</v>
      </c>
      <c r="G196" s="27" t="s">
        <v>4</v>
      </c>
      <c r="H196" s="135">
        <v>1</v>
      </c>
      <c r="I196" s="136">
        <v>1950000</v>
      </c>
      <c r="J196" s="135">
        <v>2</v>
      </c>
      <c r="K196" s="137">
        <v>2925000</v>
      </c>
      <c r="L196" s="138">
        <v>3</v>
      </c>
      <c r="M196" s="139">
        <v>4875000</v>
      </c>
      <c r="N196" s="138">
        <f t="shared" si="4"/>
        <v>43</v>
      </c>
      <c r="O196" s="137">
        <f t="shared" si="4"/>
        <v>24269134.219999999</v>
      </c>
    </row>
    <row r="197" spans="1:15" x14ac:dyDescent="0.3">
      <c r="A197" s="45"/>
      <c r="B197" s="38" t="s">
        <v>72</v>
      </c>
      <c r="C197" s="27" t="s">
        <v>4</v>
      </c>
      <c r="D197" s="93">
        <v>131</v>
      </c>
      <c r="E197" s="153">
        <v>48753562.370000005</v>
      </c>
      <c r="F197" s="38" t="s">
        <v>72</v>
      </c>
      <c r="G197" s="27" t="s">
        <v>4</v>
      </c>
      <c r="H197" s="135">
        <v>16</v>
      </c>
      <c r="I197" s="136">
        <v>8237551.75</v>
      </c>
      <c r="J197" s="130">
        <v>72</v>
      </c>
      <c r="K197" s="142">
        <v>23545906.73</v>
      </c>
      <c r="L197" s="138">
        <v>88</v>
      </c>
      <c r="M197" s="139">
        <v>31783458.48</v>
      </c>
      <c r="N197" s="138">
        <f t="shared" si="4"/>
        <v>219</v>
      </c>
      <c r="O197" s="137">
        <f t="shared" si="4"/>
        <v>80537020.850000009</v>
      </c>
    </row>
    <row r="198" spans="1:15" x14ac:dyDescent="0.3">
      <c r="A198" s="46" t="s">
        <v>52</v>
      </c>
      <c r="B198" s="39"/>
      <c r="C198" s="29"/>
      <c r="D198" s="30">
        <v>5240</v>
      </c>
      <c r="E198" s="155">
        <v>112015714.77999996</v>
      </c>
      <c r="F198" s="39"/>
      <c r="G198" s="29"/>
      <c r="H198" s="122">
        <v>419</v>
      </c>
      <c r="I198" s="123">
        <v>18581308.75</v>
      </c>
      <c r="J198" s="122">
        <v>460</v>
      </c>
      <c r="K198" s="89">
        <v>29764659.73</v>
      </c>
      <c r="L198" s="42">
        <v>879</v>
      </c>
      <c r="M198" s="140">
        <v>48345968.480000004</v>
      </c>
      <c r="N198" s="42">
        <f t="shared" si="4"/>
        <v>6119</v>
      </c>
      <c r="O198" s="89">
        <f t="shared" si="4"/>
        <v>160361683.25999996</v>
      </c>
    </row>
    <row r="199" spans="1:15" x14ac:dyDescent="0.3">
      <c r="A199" s="45" t="s">
        <v>53</v>
      </c>
      <c r="B199" s="38" t="s">
        <v>70</v>
      </c>
      <c r="C199" s="27" t="s">
        <v>3</v>
      </c>
      <c r="D199" s="93">
        <v>19715</v>
      </c>
      <c r="E199" s="153">
        <v>181599642.51000026</v>
      </c>
      <c r="F199" s="38" t="s">
        <v>74</v>
      </c>
      <c r="G199" s="27" t="s">
        <v>3</v>
      </c>
      <c r="H199" s="130">
        <v>5197</v>
      </c>
      <c r="I199" s="141">
        <v>109692534</v>
      </c>
      <c r="J199" s="130">
        <v>4199</v>
      </c>
      <c r="K199" s="142">
        <v>36429639</v>
      </c>
      <c r="L199" s="138">
        <v>9396</v>
      </c>
      <c r="M199" s="139">
        <v>146122173</v>
      </c>
      <c r="N199" s="138">
        <f t="shared" si="4"/>
        <v>29111</v>
      </c>
      <c r="O199" s="137">
        <f t="shared" si="4"/>
        <v>327721815.51000023</v>
      </c>
    </row>
    <row r="200" spans="1:15" x14ac:dyDescent="0.3">
      <c r="A200" s="45"/>
      <c r="B200" s="38" t="s">
        <v>70</v>
      </c>
      <c r="C200" s="27" t="s">
        <v>4</v>
      </c>
      <c r="D200" s="93">
        <v>9</v>
      </c>
      <c r="E200" s="153">
        <v>13568614.470000001</v>
      </c>
      <c r="F200" s="38" t="s">
        <v>74</v>
      </c>
      <c r="G200" s="27" t="s">
        <v>4</v>
      </c>
      <c r="H200" s="135">
        <v>2</v>
      </c>
      <c r="I200" s="136">
        <v>4023248</v>
      </c>
      <c r="J200" s="135">
        <v>3</v>
      </c>
      <c r="K200" s="137">
        <v>3476216</v>
      </c>
      <c r="L200" s="138">
        <v>5</v>
      </c>
      <c r="M200" s="139">
        <v>7499464</v>
      </c>
      <c r="N200" s="138">
        <f t="shared" si="4"/>
        <v>14</v>
      </c>
      <c r="O200" s="137">
        <f t="shared" si="4"/>
        <v>21068078.469999999</v>
      </c>
    </row>
    <row r="201" spans="1:15" x14ac:dyDescent="0.3">
      <c r="A201" s="45"/>
      <c r="B201" s="38" t="s">
        <v>72</v>
      </c>
      <c r="C201" s="27" t="s">
        <v>4</v>
      </c>
      <c r="D201" s="93">
        <v>382</v>
      </c>
      <c r="E201" s="153">
        <v>405463596.70000046</v>
      </c>
      <c r="F201" s="38" t="s">
        <v>72</v>
      </c>
      <c r="G201" s="27" t="s">
        <v>4</v>
      </c>
      <c r="H201" s="135">
        <v>104</v>
      </c>
      <c r="I201" s="136">
        <v>66713645.07</v>
      </c>
      <c r="J201" s="130">
        <v>181</v>
      </c>
      <c r="K201" s="142">
        <v>58189524.920000002</v>
      </c>
      <c r="L201" s="138">
        <v>285</v>
      </c>
      <c r="M201" s="139">
        <v>124903169.99000001</v>
      </c>
      <c r="N201" s="138">
        <f t="shared" si="4"/>
        <v>667</v>
      </c>
      <c r="O201" s="137">
        <f t="shared" si="4"/>
        <v>530366766.69000047</v>
      </c>
    </row>
    <row r="202" spans="1:15" x14ac:dyDescent="0.3">
      <c r="A202" s="46" t="s">
        <v>53</v>
      </c>
      <c r="B202" s="39"/>
      <c r="C202" s="29"/>
      <c r="D202" s="30">
        <v>20106</v>
      </c>
      <c r="E202" s="155">
        <v>600631853.68000078</v>
      </c>
      <c r="F202" s="39"/>
      <c r="G202" s="29"/>
      <c r="H202" s="122">
        <v>5303</v>
      </c>
      <c r="I202" s="123">
        <v>180429427.06999999</v>
      </c>
      <c r="J202" s="122">
        <v>4383</v>
      </c>
      <c r="K202" s="89">
        <v>98095379.920000002</v>
      </c>
      <c r="L202" s="42">
        <v>9686</v>
      </c>
      <c r="M202" s="140">
        <v>278524806.99000001</v>
      </c>
      <c r="N202" s="42">
        <f t="shared" si="4"/>
        <v>29792</v>
      </c>
      <c r="O202" s="89">
        <f t="shared" si="4"/>
        <v>879156660.67000079</v>
      </c>
    </row>
    <row r="203" spans="1:15" x14ac:dyDescent="0.3">
      <c r="A203" s="45" t="s">
        <v>54</v>
      </c>
      <c r="B203" s="38" t="s">
        <v>70</v>
      </c>
      <c r="C203" s="27" t="s">
        <v>3</v>
      </c>
      <c r="D203" s="159">
        <v>61771</v>
      </c>
      <c r="E203" s="153">
        <v>577074819.42999899</v>
      </c>
      <c r="F203" s="38" t="s">
        <v>74</v>
      </c>
      <c r="G203" s="27" t="s">
        <v>3</v>
      </c>
      <c r="H203" s="130">
        <v>10493</v>
      </c>
      <c r="I203" s="141">
        <v>214299259</v>
      </c>
      <c r="J203" s="130">
        <v>10157</v>
      </c>
      <c r="K203" s="142">
        <v>89452639</v>
      </c>
      <c r="L203" s="138">
        <v>20650</v>
      </c>
      <c r="M203" s="139">
        <v>303751898</v>
      </c>
      <c r="N203" s="138">
        <f t="shared" ref="N203:O238" si="7">+L203+D203</f>
        <v>82421</v>
      </c>
      <c r="O203" s="137">
        <f t="shared" si="7"/>
        <v>880826717.42999899</v>
      </c>
    </row>
    <row r="204" spans="1:15" x14ac:dyDescent="0.3">
      <c r="A204" s="45"/>
      <c r="B204" s="38" t="s">
        <v>70</v>
      </c>
      <c r="C204" s="27" t="s">
        <v>4</v>
      </c>
      <c r="D204" s="93">
        <v>91</v>
      </c>
      <c r="E204" s="153">
        <v>53592343.900000006</v>
      </c>
      <c r="F204" s="38" t="s">
        <v>74</v>
      </c>
      <c r="G204" s="27" t="s">
        <v>4</v>
      </c>
      <c r="H204" s="130">
        <v>15</v>
      </c>
      <c r="I204" s="141">
        <v>28780857.129999995</v>
      </c>
      <c r="J204" s="130">
        <v>15</v>
      </c>
      <c r="K204" s="142">
        <v>20426824.32</v>
      </c>
      <c r="L204" s="138">
        <v>30</v>
      </c>
      <c r="M204" s="139">
        <v>49207681.449999996</v>
      </c>
      <c r="N204" s="138">
        <f t="shared" si="7"/>
        <v>121</v>
      </c>
      <c r="O204" s="137">
        <f t="shared" si="7"/>
        <v>102800025.34999999</v>
      </c>
    </row>
    <row r="205" spans="1:15" x14ac:dyDescent="0.3">
      <c r="A205" s="45"/>
      <c r="B205" s="38" t="s">
        <v>72</v>
      </c>
      <c r="C205" s="27" t="s">
        <v>4</v>
      </c>
      <c r="D205" s="93">
        <v>1192</v>
      </c>
      <c r="E205" s="153">
        <v>1064906648.7999972</v>
      </c>
      <c r="F205" s="38" t="s">
        <v>72</v>
      </c>
      <c r="G205" s="27" t="s">
        <v>4</v>
      </c>
      <c r="H205" s="130">
        <v>317</v>
      </c>
      <c r="I205" s="141">
        <v>245575809.88999981</v>
      </c>
      <c r="J205" s="130">
        <v>569</v>
      </c>
      <c r="K205" s="142">
        <v>232917930.41000006</v>
      </c>
      <c r="L205" s="138">
        <v>886</v>
      </c>
      <c r="M205" s="139">
        <v>478493740.29999983</v>
      </c>
      <c r="N205" s="138">
        <f t="shared" si="7"/>
        <v>2078</v>
      </c>
      <c r="O205" s="137">
        <f t="shared" si="7"/>
        <v>1543400389.099997</v>
      </c>
    </row>
    <row r="206" spans="1:15" x14ac:dyDescent="0.3">
      <c r="A206" s="46" t="s">
        <v>54</v>
      </c>
      <c r="B206" s="39"/>
      <c r="C206" s="29"/>
      <c r="D206" s="30">
        <v>63054</v>
      </c>
      <c r="E206" s="155">
        <v>1695573812.1299963</v>
      </c>
      <c r="F206" s="39"/>
      <c r="G206" s="29"/>
      <c r="H206" s="122">
        <v>10825</v>
      </c>
      <c r="I206" s="123">
        <v>488655926.0199998</v>
      </c>
      <c r="J206" s="122">
        <v>10741</v>
      </c>
      <c r="K206" s="89">
        <v>342797393.73000002</v>
      </c>
      <c r="L206" s="42">
        <v>21566</v>
      </c>
      <c r="M206" s="140">
        <v>831453319.74999976</v>
      </c>
      <c r="N206" s="42">
        <f t="shared" si="7"/>
        <v>84620</v>
      </c>
      <c r="O206" s="89">
        <f t="shared" si="7"/>
        <v>2527027131.8799963</v>
      </c>
    </row>
    <row r="207" spans="1:15" x14ac:dyDescent="0.3">
      <c r="A207" s="45" t="s">
        <v>55</v>
      </c>
      <c r="B207" s="38" t="s">
        <v>70</v>
      </c>
      <c r="C207" s="27" t="s">
        <v>3</v>
      </c>
      <c r="D207" s="93">
        <v>9468</v>
      </c>
      <c r="E207" s="153">
        <v>86821583.020000026</v>
      </c>
      <c r="F207" s="38" t="s">
        <v>74</v>
      </c>
      <c r="G207" s="27" t="s">
        <v>3</v>
      </c>
      <c r="H207" s="130">
        <v>998</v>
      </c>
      <c r="I207" s="141">
        <v>20116715</v>
      </c>
      <c r="J207" s="130">
        <v>846</v>
      </c>
      <c r="K207" s="142">
        <v>6814211</v>
      </c>
      <c r="L207" s="138">
        <v>1844</v>
      </c>
      <c r="M207" s="139">
        <v>26930926</v>
      </c>
      <c r="N207" s="138">
        <f t="shared" si="7"/>
        <v>11312</v>
      </c>
      <c r="O207" s="137">
        <f t="shared" si="7"/>
        <v>113752509.02000003</v>
      </c>
    </row>
    <row r="208" spans="1:15" x14ac:dyDescent="0.3">
      <c r="A208" s="45"/>
      <c r="B208" s="38" t="s">
        <v>70</v>
      </c>
      <c r="C208" s="27" t="s">
        <v>4</v>
      </c>
      <c r="D208" s="28">
        <v>0</v>
      </c>
      <c r="E208" s="154">
        <v>0</v>
      </c>
      <c r="F208" s="38" t="s">
        <v>74</v>
      </c>
      <c r="G208" s="27" t="s">
        <v>4</v>
      </c>
      <c r="H208" s="130">
        <v>2</v>
      </c>
      <c r="I208" s="141">
        <v>3237807</v>
      </c>
      <c r="J208" s="135">
        <v>3</v>
      </c>
      <c r="K208" s="137">
        <v>2647131</v>
      </c>
      <c r="L208" s="138">
        <v>5</v>
      </c>
      <c r="M208" s="139">
        <v>5884938</v>
      </c>
      <c r="N208" s="138">
        <f t="shared" si="7"/>
        <v>5</v>
      </c>
      <c r="O208" s="137">
        <f t="shared" si="7"/>
        <v>5884938</v>
      </c>
    </row>
    <row r="209" spans="1:15" x14ac:dyDescent="0.3">
      <c r="A209" s="45"/>
      <c r="B209" s="38" t="s">
        <v>72</v>
      </c>
      <c r="C209" s="27" t="s">
        <v>4</v>
      </c>
      <c r="D209" s="93">
        <v>130</v>
      </c>
      <c r="E209" s="153">
        <v>83388230.919999972</v>
      </c>
      <c r="F209" s="38" t="s">
        <v>72</v>
      </c>
      <c r="G209" s="27" t="s">
        <v>4</v>
      </c>
      <c r="H209" s="135">
        <v>35</v>
      </c>
      <c r="I209" s="136">
        <v>22673846</v>
      </c>
      <c r="J209" s="130">
        <v>71</v>
      </c>
      <c r="K209" s="142">
        <v>29185631</v>
      </c>
      <c r="L209" s="138">
        <v>106</v>
      </c>
      <c r="M209" s="139">
        <v>51859477</v>
      </c>
      <c r="N209" s="138">
        <f t="shared" si="7"/>
        <v>236</v>
      </c>
      <c r="O209" s="137">
        <f t="shared" si="7"/>
        <v>135247707.91999996</v>
      </c>
    </row>
    <row r="210" spans="1:15" x14ac:dyDescent="0.3">
      <c r="A210" s="46" t="s">
        <v>55</v>
      </c>
      <c r="B210" s="39"/>
      <c r="C210" s="29"/>
      <c r="D210" s="30">
        <v>9598</v>
      </c>
      <c r="E210" s="155">
        <v>170209813.94</v>
      </c>
      <c r="F210" s="39"/>
      <c r="G210" s="29"/>
      <c r="H210" s="122">
        <v>1035</v>
      </c>
      <c r="I210" s="123">
        <v>46028368</v>
      </c>
      <c r="J210" s="122">
        <v>920</v>
      </c>
      <c r="K210" s="89">
        <v>38646973</v>
      </c>
      <c r="L210" s="42">
        <v>1955</v>
      </c>
      <c r="M210" s="140">
        <v>84675341</v>
      </c>
      <c r="N210" s="42">
        <f t="shared" si="7"/>
        <v>11553</v>
      </c>
      <c r="O210" s="89">
        <f t="shared" si="7"/>
        <v>254885154.94</v>
      </c>
    </row>
    <row r="211" spans="1:15" x14ac:dyDescent="0.3">
      <c r="A211" s="45" t="s">
        <v>56</v>
      </c>
      <c r="B211" s="38" t="s">
        <v>70</v>
      </c>
      <c r="C211" s="27" t="s">
        <v>3</v>
      </c>
      <c r="D211" s="93">
        <v>2428</v>
      </c>
      <c r="E211" s="153">
        <v>22024807.29999999</v>
      </c>
      <c r="F211" s="38" t="s">
        <v>74</v>
      </c>
      <c r="G211" s="27" t="s">
        <v>3</v>
      </c>
      <c r="H211" s="130">
        <v>1010</v>
      </c>
      <c r="I211" s="141">
        <v>21108345</v>
      </c>
      <c r="J211" s="130">
        <v>1841</v>
      </c>
      <c r="K211" s="142">
        <v>15785933</v>
      </c>
      <c r="L211" s="138">
        <v>2851</v>
      </c>
      <c r="M211" s="139">
        <v>36894278</v>
      </c>
      <c r="N211" s="138">
        <f t="shared" si="7"/>
        <v>5279</v>
      </c>
      <c r="O211" s="137">
        <f t="shared" si="7"/>
        <v>58919085.29999999</v>
      </c>
    </row>
    <row r="212" spans="1:15" x14ac:dyDescent="0.3">
      <c r="A212" s="45"/>
      <c r="B212" s="38" t="s">
        <v>70</v>
      </c>
      <c r="C212" s="27" t="s">
        <v>4</v>
      </c>
      <c r="D212" s="28">
        <v>2</v>
      </c>
      <c r="E212" s="154">
        <v>2348128.9999999995</v>
      </c>
      <c r="F212" s="38" t="s">
        <v>74</v>
      </c>
      <c r="G212" s="27" t="s">
        <v>4</v>
      </c>
      <c r="H212" s="135">
        <v>0</v>
      </c>
      <c r="I212" s="136">
        <v>0</v>
      </c>
      <c r="J212" s="135">
        <v>0</v>
      </c>
      <c r="K212" s="137">
        <v>0</v>
      </c>
      <c r="L212" s="138">
        <v>0</v>
      </c>
      <c r="M212" s="139">
        <v>0</v>
      </c>
      <c r="N212" s="138">
        <f t="shared" si="7"/>
        <v>2</v>
      </c>
      <c r="O212" s="137">
        <f t="shared" si="7"/>
        <v>2348128.9999999995</v>
      </c>
    </row>
    <row r="213" spans="1:15" x14ac:dyDescent="0.3">
      <c r="A213" s="45"/>
      <c r="B213" s="38" t="s">
        <v>72</v>
      </c>
      <c r="C213" s="27" t="s">
        <v>4</v>
      </c>
      <c r="D213" s="93">
        <v>43</v>
      </c>
      <c r="E213" s="153">
        <v>36040088.129999988</v>
      </c>
      <c r="F213" s="38" t="s">
        <v>72</v>
      </c>
      <c r="G213" s="27" t="s">
        <v>4</v>
      </c>
      <c r="H213" s="135">
        <v>10</v>
      </c>
      <c r="I213" s="136">
        <v>5845442.3700000001</v>
      </c>
      <c r="J213" s="135">
        <v>37</v>
      </c>
      <c r="K213" s="137">
        <v>10578857.979999999</v>
      </c>
      <c r="L213" s="138">
        <v>47</v>
      </c>
      <c r="M213" s="139">
        <v>16424300.349999998</v>
      </c>
      <c r="N213" s="138">
        <f t="shared" si="7"/>
        <v>90</v>
      </c>
      <c r="O213" s="137">
        <f t="shared" si="7"/>
        <v>52464388.479999989</v>
      </c>
    </row>
    <row r="214" spans="1:15" x14ac:dyDescent="0.3">
      <c r="A214" s="46" t="s">
        <v>56</v>
      </c>
      <c r="B214" s="39"/>
      <c r="C214" s="29"/>
      <c r="D214" s="30">
        <v>2473</v>
      </c>
      <c r="E214" s="155">
        <v>60413024.429999977</v>
      </c>
      <c r="F214" s="39"/>
      <c r="G214" s="29"/>
      <c r="H214" s="122">
        <v>1020</v>
      </c>
      <c r="I214" s="123">
        <v>26953787.370000001</v>
      </c>
      <c r="J214" s="122">
        <v>1878</v>
      </c>
      <c r="K214" s="89">
        <v>26364790.979999997</v>
      </c>
      <c r="L214" s="42">
        <v>2898</v>
      </c>
      <c r="M214" s="140">
        <v>53318578.349999994</v>
      </c>
      <c r="N214" s="42">
        <f t="shared" si="7"/>
        <v>5371</v>
      </c>
      <c r="O214" s="89">
        <f t="shared" si="7"/>
        <v>113731602.77999997</v>
      </c>
    </row>
    <row r="215" spans="1:15" x14ac:dyDescent="0.3">
      <c r="A215" s="45" t="s">
        <v>57</v>
      </c>
      <c r="B215" s="38" t="s">
        <v>70</v>
      </c>
      <c r="C215" s="27" t="s">
        <v>3</v>
      </c>
      <c r="D215" s="93">
        <v>103</v>
      </c>
      <c r="E215" s="153">
        <v>1061266.2899999998</v>
      </c>
      <c r="F215" s="38" t="s">
        <v>74</v>
      </c>
      <c r="G215" s="27" t="s">
        <v>3</v>
      </c>
      <c r="H215" s="135">
        <v>9</v>
      </c>
      <c r="I215" s="136">
        <v>184167</v>
      </c>
      <c r="J215" s="135">
        <v>0</v>
      </c>
      <c r="K215" s="137">
        <v>0</v>
      </c>
      <c r="L215" s="138">
        <v>9</v>
      </c>
      <c r="M215" s="139">
        <v>184167</v>
      </c>
      <c r="N215" s="138">
        <f t="shared" si="7"/>
        <v>112</v>
      </c>
      <c r="O215" s="137">
        <f t="shared" si="7"/>
        <v>1245433.2899999998</v>
      </c>
    </row>
    <row r="216" spans="1:15" x14ac:dyDescent="0.3">
      <c r="A216" s="45"/>
      <c r="B216" s="38" t="s">
        <v>70</v>
      </c>
      <c r="C216" s="27" t="s">
        <v>4</v>
      </c>
      <c r="D216" s="28">
        <v>0</v>
      </c>
      <c r="E216" s="154">
        <v>0</v>
      </c>
      <c r="F216" s="38" t="s">
        <v>74</v>
      </c>
      <c r="G216" s="27" t="s">
        <v>4</v>
      </c>
      <c r="H216" s="135">
        <v>2</v>
      </c>
      <c r="I216" s="136">
        <v>1601253.12</v>
      </c>
      <c r="J216" s="135">
        <v>0</v>
      </c>
      <c r="K216" s="137">
        <v>0</v>
      </c>
      <c r="L216" s="138">
        <v>2</v>
      </c>
      <c r="M216" s="139">
        <v>1601253.12</v>
      </c>
      <c r="N216" s="138">
        <f t="shared" si="7"/>
        <v>2</v>
      </c>
      <c r="O216" s="137">
        <f t="shared" si="7"/>
        <v>1601253.12</v>
      </c>
    </row>
    <row r="217" spans="1:15" x14ac:dyDescent="0.3">
      <c r="A217" s="45"/>
      <c r="B217" s="38" t="s">
        <v>72</v>
      </c>
      <c r="C217" s="27" t="s">
        <v>4</v>
      </c>
      <c r="D217" s="28">
        <v>0</v>
      </c>
      <c r="E217" s="154">
        <v>0</v>
      </c>
      <c r="F217" s="38" t="s">
        <v>72</v>
      </c>
      <c r="G217" s="27" t="s">
        <v>4</v>
      </c>
      <c r="H217" s="135">
        <v>0</v>
      </c>
      <c r="I217" s="136">
        <v>0</v>
      </c>
      <c r="J217" s="135">
        <v>0</v>
      </c>
      <c r="K217" s="137">
        <v>0</v>
      </c>
      <c r="L217" s="138">
        <v>0</v>
      </c>
      <c r="M217" s="139">
        <v>0</v>
      </c>
      <c r="N217" s="138">
        <f t="shared" si="7"/>
        <v>0</v>
      </c>
      <c r="O217" s="137">
        <f t="shared" si="7"/>
        <v>0</v>
      </c>
    </row>
    <row r="218" spans="1:15" ht="15" customHeight="1" x14ac:dyDescent="0.3">
      <c r="A218" s="46" t="s">
        <v>57</v>
      </c>
      <c r="B218" s="39"/>
      <c r="C218" s="29"/>
      <c r="D218" s="30">
        <v>103</v>
      </c>
      <c r="E218" s="155">
        <v>1061266.2899999998</v>
      </c>
      <c r="F218" s="39"/>
      <c r="G218" s="29"/>
      <c r="H218" s="122">
        <v>11</v>
      </c>
      <c r="I218" s="123">
        <v>1785420.12</v>
      </c>
      <c r="J218" s="122">
        <v>0</v>
      </c>
      <c r="K218" s="89">
        <v>0</v>
      </c>
      <c r="L218" s="42">
        <v>11</v>
      </c>
      <c r="M218" s="140">
        <v>1785420.12</v>
      </c>
      <c r="N218" s="42">
        <f t="shared" si="7"/>
        <v>114</v>
      </c>
      <c r="O218" s="89">
        <f t="shared" si="7"/>
        <v>2846686.41</v>
      </c>
    </row>
    <row r="219" spans="1:15" x14ac:dyDescent="0.3">
      <c r="A219" s="45" t="s">
        <v>58</v>
      </c>
      <c r="B219" s="38" t="s">
        <v>70</v>
      </c>
      <c r="C219" s="27" t="s">
        <v>3</v>
      </c>
      <c r="D219" s="93">
        <v>31210</v>
      </c>
      <c r="E219" s="153">
        <v>284172073.76999992</v>
      </c>
      <c r="F219" s="38" t="s">
        <v>74</v>
      </c>
      <c r="G219" s="27" t="s">
        <v>3</v>
      </c>
      <c r="H219" s="130">
        <v>2752</v>
      </c>
      <c r="I219" s="141">
        <v>57240456</v>
      </c>
      <c r="J219" s="130">
        <v>3218</v>
      </c>
      <c r="K219" s="142">
        <v>28939700</v>
      </c>
      <c r="L219" s="138">
        <v>5970</v>
      </c>
      <c r="M219" s="139">
        <v>86180156</v>
      </c>
      <c r="N219" s="138">
        <f t="shared" si="7"/>
        <v>37180</v>
      </c>
      <c r="O219" s="137">
        <f t="shared" si="7"/>
        <v>370352229.76999992</v>
      </c>
    </row>
    <row r="220" spans="1:15" x14ac:dyDescent="0.3">
      <c r="A220" s="45"/>
      <c r="B220" s="38" t="s">
        <v>70</v>
      </c>
      <c r="C220" s="27" t="s">
        <v>4</v>
      </c>
      <c r="D220" s="93">
        <v>8</v>
      </c>
      <c r="E220" s="153">
        <v>12647726.25</v>
      </c>
      <c r="F220" s="38" t="s">
        <v>74</v>
      </c>
      <c r="G220" s="27" t="s">
        <v>4</v>
      </c>
      <c r="H220" s="135">
        <v>1</v>
      </c>
      <c r="I220" s="136">
        <v>1961381.2</v>
      </c>
      <c r="J220" s="135">
        <v>0</v>
      </c>
      <c r="K220" s="137">
        <v>0</v>
      </c>
      <c r="L220" s="138">
        <v>1</v>
      </c>
      <c r="M220" s="139">
        <v>1961381.2</v>
      </c>
      <c r="N220" s="138">
        <f t="shared" si="7"/>
        <v>9</v>
      </c>
      <c r="O220" s="137">
        <f t="shared" si="7"/>
        <v>14609107.449999999</v>
      </c>
    </row>
    <row r="221" spans="1:15" x14ac:dyDescent="0.3">
      <c r="A221" s="45"/>
      <c r="B221" s="38" t="s">
        <v>72</v>
      </c>
      <c r="C221" s="27" t="s">
        <v>4</v>
      </c>
      <c r="D221" s="93">
        <v>293</v>
      </c>
      <c r="E221" s="153">
        <v>359516669.56</v>
      </c>
      <c r="F221" s="38" t="s">
        <v>72</v>
      </c>
      <c r="G221" s="27" t="s">
        <v>4</v>
      </c>
      <c r="H221" s="130">
        <v>74</v>
      </c>
      <c r="I221" s="141">
        <v>51835729.929999992</v>
      </c>
      <c r="J221" s="130">
        <v>135</v>
      </c>
      <c r="K221" s="142">
        <v>41590394.680000022</v>
      </c>
      <c r="L221" s="138">
        <v>209</v>
      </c>
      <c r="M221" s="139">
        <v>93426124.610000014</v>
      </c>
      <c r="N221" s="138">
        <f t="shared" si="7"/>
        <v>502</v>
      </c>
      <c r="O221" s="137">
        <f t="shared" si="7"/>
        <v>452942794.17000002</v>
      </c>
    </row>
    <row r="222" spans="1:15" ht="15" customHeight="1" x14ac:dyDescent="0.3">
      <c r="A222" s="46" t="s">
        <v>58</v>
      </c>
      <c r="B222" s="39"/>
      <c r="C222" s="29"/>
      <c r="D222" s="30">
        <v>31511</v>
      </c>
      <c r="E222" s="155">
        <v>656336469.57999992</v>
      </c>
      <c r="F222" s="39"/>
      <c r="G222" s="29"/>
      <c r="H222" s="122">
        <v>2827</v>
      </c>
      <c r="I222" s="123">
        <v>111037567.13</v>
      </c>
      <c r="J222" s="122">
        <v>3353</v>
      </c>
      <c r="K222" s="89">
        <v>70530094.680000022</v>
      </c>
      <c r="L222" s="42">
        <v>6180</v>
      </c>
      <c r="M222" s="140">
        <v>181567661.81</v>
      </c>
      <c r="N222" s="42">
        <f t="shared" si="7"/>
        <v>37691</v>
      </c>
      <c r="O222" s="89">
        <f t="shared" si="7"/>
        <v>837904131.38999987</v>
      </c>
    </row>
    <row r="223" spans="1:15" x14ac:dyDescent="0.3">
      <c r="A223" s="45" t="s">
        <v>59</v>
      </c>
      <c r="B223" s="38" t="s">
        <v>70</v>
      </c>
      <c r="C223" s="27" t="s">
        <v>3</v>
      </c>
      <c r="D223" s="93">
        <v>23921</v>
      </c>
      <c r="E223" s="153">
        <v>213739053.23000002</v>
      </c>
      <c r="F223" s="38" t="s">
        <v>74</v>
      </c>
      <c r="G223" s="27" t="s">
        <v>3</v>
      </c>
      <c r="H223" s="130">
        <v>6600</v>
      </c>
      <c r="I223" s="141">
        <v>139145028</v>
      </c>
      <c r="J223" s="130">
        <v>7686</v>
      </c>
      <c r="K223" s="142">
        <v>69487532</v>
      </c>
      <c r="L223" s="138">
        <v>14286</v>
      </c>
      <c r="M223" s="139">
        <v>208632560</v>
      </c>
      <c r="N223" s="138">
        <f t="shared" si="7"/>
        <v>38207</v>
      </c>
      <c r="O223" s="137">
        <f t="shared" si="7"/>
        <v>422371613.23000002</v>
      </c>
    </row>
    <row r="224" spans="1:15" x14ac:dyDescent="0.3">
      <c r="A224" s="45"/>
      <c r="B224" s="38" t="s">
        <v>70</v>
      </c>
      <c r="C224" s="27" t="s">
        <v>4</v>
      </c>
      <c r="D224" s="93">
        <v>16</v>
      </c>
      <c r="E224" s="153">
        <v>16779347.790000003</v>
      </c>
      <c r="F224" s="38" t="s">
        <v>74</v>
      </c>
      <c r="G224" s="27" t="s">
        <v>4</v>
      </c>
      <c r="H224" s="135">
        <v>8</v>
      </c>
      <c r="I224" s="136">
        <v>9072607</v>
      </c>
      <c r="J224" s="135">
        <v>5</v>
      </c>
      <c r="K224" s="142">
        <v>4021153</v>
      </c>
      <c r="L224" s="138">
        <v>13</v>
      </c>
      <c r="M224" s="139">
        <v>13093760</v>
      </c>
      <c r="N224" s="138">
        <f t="shared" si="7"/>
        <v>29</v>
      </c>
      <c r="O224" s="137">
        <f t="shared" si="7"/>
        <v>29873107.790000003</v>
      </c>
    </row>
    <row r="225" spans="1:15" x14ac:dyDescent="0.3">
      <c r="A225" s="45"/>
      <c r="B225" s="38" t="s">
        <v>72</v>
      </c>
      <c r="C225" s="27" t="s">
        <v>4</v>
      </c>
      <c r="D225" s="93">
        <v>279</v>
      </c>
      <c r="E225" s="153">
        <v>237870503.93999982</v>
      </c>
      <c r="F225" s="38" t="s">
        <v>72</v>
      </c>
      <c r="G225" s="27" t="s">
        <v>4</v>
      </c>
      <c r="H225" s="135">
        <v>69</v>
      </c>
      <c r="I225" s="136">
        <v>46721364</v>
      </c>
      <c r="J225" s="130">
        <v>220</v>
      </c>
      <c r="K225" s="142">
        <v>85827544</v>
      </c>
      <c r="L225" s="138">
        <v>289</v>
      </c>
      <c r="M225" s="139">
        <v>132548908</v>
      </c>
      <c r="N225" s="138">
        <f t="shared" si="7"/>
        <v>568</v>
      </c>
      <c r="O225" s="137">
        <f t="shared" si="7"/>
        <v>370419411.93999982</v>
      </c>
    </row>
    <row r="226" spans="1:15" x14ac:dyDescent="0.3">
      <c r="A226" s="46" t="s">
        <v>59</v>
      </c>
      <c r="B226" s="39"/>
      <c r="C226" s="29"/>
      <c r="D226" s="30">
        <v>24216</v>
      </c>
      <c r="E226" s="155">
        <v>468388904.9599998</v>
      </c>
      <c r="F226" s="39"/>
      <c r="G226" s="29"/>
      <c r="H226" s="122">
        <v>6677</v>
      </c>
      <c r="I226" s="123">
        <v>194938999</v>
      </c>
      <c r="J226" s="122">
        <v>7911</v>
      </c>
      <c r="K226" s="89">
        <v>159336229</v>
      </c>
      <c r="L226" s="42">
        <v>14588</v>
      </c>
      <c r="M226" s="140">
        <v>354275228</v>
      </c>
      <c r="N226" s="42">
        <f t="shared" si="7"/>
        <v>38804</v>
      </c>
      <c r="O226" s="89">
        <f t="shared" si="7"/>
        <v>822664132.9599998</v>
      </c>
    </row>
    <row r="227" spans="1:15" x14ac:dyDescent="0.3">
      <c r="A227" s="45" t="s">
        <v>60</v>
      </c>
      <c r="B227" s="38" t="s">
        <v>70</v>
      </c>
      <c r="C227" s="27" t="s">
        <v>3</v>
      </c>
      <c r="D227" s="93">
        <v>5562</v>
      </c>
      <c r="E227" s="153">
        <v>52360926.189999998</v>
      </c>
      <c r="F227" s="38" t="s">
        <v>74</v>
      </c>
      <c r="G227" s="27" t="s">
        <v>3</v>
      </c>
      <c r="H227" s="130">
        <v>1212</v>
      </c>
      <c r="I227" s="141">
        <v>25457514</v>
      </c>
      <c r="J227" s="130">
        <v>1381</v>
      </c>
      <c r="K227" s="142">
        <v>12065783</v>
      </c>
      <c r="L227" s="138">
        <v>2593</v>
      </c>
      <c r="M227" s="139">
        <v>37523297</v>
      </c>
      <c r="N227" s="138">
        <f t="shared" si="7"/>
        <v>8155</v>
      </c>
      <c r="O227" s="137">
        <f t="shared" si="7"/>
        <v>89884223.189999998</v>
      </c>
    </row>
    <row r="228" spans="1:15" x14ac:dyDescent="0.3">
      <c r="A228" s="45"/>
      <c r="B228" s="38" t="s">
        <v>70</v>
      </c>
      <c r="C228" s="27" t="s">
        <v>4</v>
      </c>
      <c r="D228" s="93">
        <v>5</v>
      </c>
      <c r="E228" s="153">
        <v>5438169.9199999999</v>
      </c>
      <c r="F228" s="38" t="s">
        <v>74</v>
      </c>
      <c r="G228" s="27" t="s">
        <v>4</v>
      </c>
      <c r="H228" s="135">
        <v>1</v>
      </c>
      <c r="I228" s="136">
        <v>3401136.1</v>
      </c>
      <c r="J228" s="130">
        <v>2</v>
      </c>
      <c r="K228" s="142">
        <v>3401136.0999999996</v>
      </c>
      <c r="L228" s="138">
        <v>3</v>
      </c>
      <c r="M228" s="139">
        <v>6802272.1999999993</v>
      </c>
      <c r="N228" s="138">
        <f t="shared" si="7"/>
        <v>8</v>
      </c>
      <c r="O228" s="137">
        <f t="shared" si="7"/>
        <v>12240442.119999999</v>
      </c>
    </row>
    <row r="229" spans="1:15" x14ac:dyDescent="0.3">
      <c r="A229" s="45"/>
      <c r="B229" s="38" t="s">
        <v>72</v>
      </c>
      <c r="C229" s="27" t="s">
        <v>4</v>
      </c>
      <c r="D229" s="93">
        <v>140</v>
      </c>
      <c r="E229" s="153">
        <v>139616575.85000002</v>
      </c>
      <c r="F229" s="38" t="s">
        <v>72</v>
      </c>
      <c r="G229" s="27" t="s">
        <v>4</v>
      </c>
      <c r="H229" s="135">
        <v>39</v>
      </c>
      <c r="I229" s="136">
        <v>26418387.859999992</v>
      </c>
      <c r="J229" s="130">
        <v>74</v>
      </c>
      <c r="K229" s="142">
        <v>28516440.599999998</v>
      </c>
      <c r="L229" s="138">
        <v>113</v>
      </c>
      <c r="M229" s="139">
        <v>54934828.459999993</v>
      </c>
      <c r="N229" s="138">
        <f t="shared" si="7"/>
        <v>253</v>
      </c>
      <c r="O229" s="137">
        <f t="shared" si="7"/>
        <v>194551404.31</v>
      </c>
    </row>
    <row r="230" spans="1:15" x14ac:dyDescent="0.3">
      <c r="A230" s="46" t="s">
        <v>60</v>
      </c>
      <c r="B230" s="39"/>
      <c r="C230" s="29"/>
      <c r="D230" s="30">
        <v>5707</v>
      </c>
      <c r="E230" s="155">
        <v>197415671.96000004</v>
      </c>
      <c r="F230" s="39"/>
      <c r="G230" s="29"/>
      <c r="H230" s="122">
        <v>1252</v>
      </c>
      <c r="I230" s="123">
        <v>55277037.959999993</v>
      </c>
      <c r="J230" s="122">
        <v>1457</v>
      </c>
      <c r="K230" s="89">
        <v>43983359.699999996</v>
      </c>
      <c r="L230" s="42">
        <v>2709</v>
      </c>
      <c r="M230" s="140">
        <v>99260397.659999996</v>
      </c>
      <c r="N230" s="42">
        <f t="shared" si="7"/>
        <v>8416</v>
      </c>
      <c r="O230" s="89">
        <f t="shared" si="7"/>
        <v>296676069.62</v>
      </c>
    </row>
    <row r="231" spans="1:15" x14ac:dyDescent="0.3">
      <c r="A231" s="45" t="s">
        <v>61</v>
      </c>
      <c r="B231" s="38" t="s">
        <v>70</v>
      </c>
      <c r="C231" s="27" t="s">
        <v>3</v>
      </c>
      <c r="D231" s="93">
        <v>33290</v>
      </c>
      <c r="E231" s="153">
        <v>286457881.6900003</v>
      </c>
      <c r="F231" s="38" t="s">
        <v>74</v>
      </c>
      <c r="G231" s="27" t="s">
        <v>3</v>
      </c>
      <c r="H231" s="130">
        <v>3595</v>
      </c>
      <c r="I231" s="141">
        <v>74035069</v>
      </c>
      <c r="J231" s="130">
        <v>5752</v>
      </c>
      <c r="K231" s="142">
        <v>51590521</v>
      </c>
      <c r="L231" s="138">
        <v>9347</v>
      </c>
      <c r="M231" s="139">
        <v>125625590</v>
      </c>
      <c r="N231" s="138">
        <f t="shared" si="7"/>
        <v>42637</v>
      </c>
      <c r="O231" s="137">
        <f t="shared" si="7"/>
        <v>412083471.6900003</v>
      </c>
    </row>
    <row r="232" spans="1:15" x14ac:dyDescent="0.3">
      <c r="A232" s="45"/>
      <c r="B232" s="38" t="s">
        <v>70</v>
      </c>
      <c r="C232" s="27" t="s">
        <v>4</v>
      </c>
      <c r="D232" s="31">
        <v>0</v>
      </c>
      <c r="E232" s="154">
        <v>0</v>
      </c>
      <c r="F232" s="38" t="s">
        <v>74</v>
      </c>
      <c r="G232" s="27" t="s">
        <v>4</v>
      </c>
      <c r="H232" s="135">
        <v>2</v>
      </c>
      <c r="I232" s="136">
        <v>5412390.0600000005</v>
      </c>
      <c r="J232" s="135">
        <v>4</v>
      </c>
      <c r="K232" s="137">
        <v>2233812.54</v>
      </c>
      <c r="L232" s="138">
        <v>6</v>
      </c>
      <c r="M232" s="139">
        <v>7646202.6000000006</v>
      </c>
      <c r="N232" s="138">
        <f t="shared" si="7"/>
        <v>6</v>
      </c>
      <c r="O232" s="137">
        <f t="shared" si="7"/>
        <v>7646202.6000000006</v>
      </c>
    </row>
    <row r="233" spans="1:15" x14ac:dyDescent="0.3">
      <c r="A233" s="45"/>
      <c r="B233" s="38" t="s">
        <v>72</v>
      </c>
      <c r="C233" s="27" t="s">
        <v>4</v>
      </c>
      <c r="D233" s="93">
        <v>407</v>
      </c>
      <c r="E233" s="153">
        <v>330801232.73999977</v>
      </c>
      <c r="F233" s="38" t="s">
        <v>72</v>
      </c>
      <c r="G233" s="27" t="s">
        <v>4</v>
      </c>
      <c r="H233" s="130">
        <v>102</v>
      </c>
      <c r="I233" s="141">
        <v>52666443.839999966</v>
      </c>
      <c r="J233" s="130">
        <v>257</v>
      </c>
      <c r="K233" s="142">
        <v>72238212.249999925</v>
      </c>
      <c r="L233" s="138">
        <v>359</v>
      </c>
      <c r="M233" s="139">
        <v>124904656.08999988</v>
      </c>
      <c r="N233" s="138">
        <f t="shared" si="7"/>
        <v>766</v>
      </c>
      <c r="O233" s="137">
        <f t="shared" si="7"/>
        <v>455705888.82999969</v>
      </c>
    </row>
    <row r="234" spans="1:15" x14ac:dyDescent="0.3">
      <c r="A234" s="46" t="s">
        <v>61</v>
      </c>
      <c r="B234" s="39"/>
      <c r="C234" s="29"/>
      <c r="D234" s="30">
        <v>33697</v>
      </c>
      <c r="E234" s="155">
        <v>617259114.43000007</v>
      </c>
      <c r="F234" s="39"/>
      <c r="G234" s="29"/>
      <c r="H234" s="122">
        <v>3699</v>
      </c>
      <c r="I234" s="123">
        <v>132113902.89999998</v>
      </c>
      <c r="J234" s="122">
        <v>6013</v>
      </c>
      <c r="K234" s="89">
        <v>126062545.78999993</v>
      </c>
      <c r="L234" s="42">
        <v>9712</v>
      </c>
      <c r="M234" s="140">
        <v>258176448.68999988</v>
      </c>
      <c r="N234" s="42">
        <f t="shared" si="7"/>
        <v>43409</v>
      </c>
      <c r="O234" s="89">
        <f t="shared" si="7"/>
        <v>875435563.11999989</v>
      </c>
    </row>
    <row r="235" spans="1:15" x14ac:dyDescent="0.3">
      <c r="A235" s="45" t="s">
        <v>62</v>
      </c>
      <c r="B235" s="38" t="s">
        <v>70</v>
      </c>
      <c r="C235" s="27" t="s">
        <v>3</v>
      </c>
      <c r="D235" s="93">
        <v>1362</v>
      </c>
      <c r="E235" s="153">
        <v>13500233.339999998</v>
      </c>
      <c r="F235" s="38" t="s">
        <v>74</v>
      </c>
      <c r="G235" s="27" t="s">
        <v>3</v>
      </c>
      <c r="H235" s="130">
        <v>175</v>
      </c>
      <c r="I235" s="141">
        <v>3655000.01</v>
      </c>
      <c r="J235" s="135">
        <v>153</v>
      </c>
      <c r="K235" s="142">
        <v>1471916.67</v>
      </c>
      <c r="L235" s="138">
        <v>328</v>
      </c>
      <c r="M235" s="139">
        <v>5126916.68</v>
      </c>
      <c r="N235" s="138">
        <f t="shared" si="7"/>
        <v>1690</v>
      </c>
      <c r="O235" s="137">
        <f t="shared" si="7"/>
        <v>18627150.019999996</v>
      </c>
    </row>
    <row r="236" spans="1:15" x14ac:dyDescent="0.3">
      <c r="A236" s="45"/>
      <c r="B236" s="38" t="s">
        <v>70</v>
      </c>
      <c r="C236" s="27" t="s">
        <v>4</v>
      </c>
      <c r="D236" s="93">
        <v>4</v>
      </c>
      <c r="E236" s="153">
        <v>2114800.6599999978</v>
      </c>
      <c r="F236" s="38" t="s">
        <v>74</v>
      </c>
      <c r="G236" s="27" t="s">
        <v>4</v>
      </c>
      <c r="H236" s="135">
        <v>1</v>
      </c>
      <c r="I236" s="136">
        <v>199838.27</v>
      </c>
      <c r="J236" s="135">
        <v>0</v>
      </c>
      <c r="K236" s="137">
        <v>0</v>
      </c>
      <c r="L236" s="138">
        <v>1</v>
      </c>
      <c r="M236" s="139">
        <v>199838.27</v>
      </c>
      <c r="N236" s="138">
        <f t="shared" si="7"/>
        <v>5</v>
      </c>
      <c r="O236" s="137">
        <f t="shared" si="7"/>
        <v>2314638.9299999978</v>
      </c>
    </row>
    <row r="237" spans="1:15" x14ac:dyDescent="0.3">
      <c r="A237" s="45"/>
      <c r="B237" s="38" t="s">
        <v>72</v>
      </c>
      <c r="C237" s="27" t="s">
        <v>4</v>
      </c>
      <c r="D237" s="93">
        <v>72</v>
      </c>
      <c r="E237" s="153">
        <v>35535957.380000003</v>
      </c>
      <c r="F237" s="38" t="s">
        <v>72</v>
      </c>
      <c r="G237" s="27" t="s">
        <v>4</v>
      </c>
      <c r="H237" s="130">
        <v>21</v>
      </c>
      <c r="I237" s="141">
        <v>7808233.290000001</v>
      </c>
      <c r="J237" s="135">
        <v>48</v>
      </c>
      <c r="K237" s="137">
        <v>8719171.6000000015</v>
      </c>
      <c r="L237" s="138">
        <v>69</v>
      </c>
      <c r="M237" s="139">
        <v>16527404.890000002</v>
      </c>
      <c r="N237" s="138">
        <f t="shared" si="7"/>
        <v>141</v>
      </c>
      <c r="O237" s="137">
        <f t="shared" si="7"/>
        <v>52063362.270000003</v>
      </c>
    </row>
    <row r="238" spans="1:15" ht="15" customHeight="1" x14ac:dyDescent="0.3">
      <c r="A238" s="46" t="s">
        <v>62</v>
      </c>
      <c r="B238" s="39"/>
      <c r="C238" s="29"/>
      <c r="D238" s="30">
        <v>1438</v>
      </c>
      <c r="E238" s="155">
        <v>51150991.379999995</v>
      </c>
      <c r="F238" s="39"/>
      <c r="G238" s="29"/>
      <c r="H238" s="122">
        <v>197</v>
      </c>
      <c r="I238" s="123">
        <v>11663071.57</v>
      </c>
      <c r="J238" s="122">
        <v>201</v>
      </c>
      <c r="K238" s="89">
        <v>10191088.270000001</v>
      </c>
      <c r="L238" s="52">
        <v>398</v>
      </c>
      <c r="M238" s="91">
        <v>21854159.840000004</v>
      </c>
      <c r="N238" s="42">
        <f t="shared" si="7"/>
        <v>1836</v>
      </c>
      <c r="O238" s="89">
        <f t="shared" si="7"/>
        <v>73005151.219999999</v>
      </c>
    </row>
    <row r="239" spans="1:15" s="14" customFormat="1" ht="15" customHeight="1" x14ac:dyDescent="0.3">
      <c r="A239" s="51" t="s">
        <v>75</v>
      </c>
      <c r="B239" s="41"/>
      <c r="C239" s="33"/>
      <c r="D239" s="81">
        <f>SUM(D6,D10,D14,D18,D22,D26,D30,D34,D38,D42,D46,D50,D54,D58,D62,D66,D70,D74,D78,D82,D86,D90,D94,D98,D102,D106,D110,D114,D118,D122,D126,D130,D134,D138,D142,D146,D150,D154,D158,D162,D166,D170,D174,D178,D182,D186,D190,D194,D198,D202,D206,D210,D214,D218,D222,D226,D230,D234,D238)</f>
        <v>1070840</v>
      </c>
      <c r="E239" s="156">
        <f>SUM(E6,E10,E14,E18,E22,E26,E30,E34,E38,E42,E46,E50,E54,E58,E62,E66,E70,E74,E78,E82,E86,E90,E94,E98,E102,E106,E110,E114,E118,E122,E126,E130,E134,E138,E142,E146,E150,E154,E158,E162,E166,E170,E174,E178,E182,E186,E190,E194,E198,E202,E206,E210,E214,E218,E222,E226,E230,E234,E238)</f>
        <v>24791720168.599979</v>
      </c>
      <c r="F239" s="41"/>
      <c r="G239" s="33"/>
      <c r="H239" s="124">
        <f t="shared" ref="H239:O239" si="8">SUM(H6,H10,H14,H18,H22,H26,H30,H34,H38,H42,H46,H50,H54,H58,H62,H66,H70,H74,H78,H82,H86,H90,H94,H98,H102,H106,H110,H114,H118,H122,H126,H130,H134,H138,H142,H146,H150,H154,H158,H162,H166,H170,H174,H178,H182,H186,H190,H194,H198,H202,H206,H210,H214,H218,H222,H226,H230,H234,H238)</f>
        <v>193820</v>
      </c>
      <c r="I239" s="125">
        <f t="shared" si="8"/>
        <v>6955510211.6299992</v>
      </c>
      <c r="J239" s="124">
        <f t="shared" si="8"/>
        <v>200198</v>
      </c>
      <c r="K239" s="88">
        <f t="shared" si="8"/>
        <v>5213988676.2399998</v>
      </c>
      <c r="L239" s="43">
        <f t="shared" si="8"/>
        <v>394018</v>
      </c>
      <c r="M239" s="92">
        <f t="shared" si="8"/>
        <v>12169498887.870001</v>
      </c>
      <c r="N239" s="43">
        <f t="shared" si="8"/>
        <v>1464858</v>
      </c>
      <c r="O239" s="88">
        <f t="shared" si="8"/>
        <v>36961219056.469994</v>
      </c>
    </row>
    <row r="240" spans="1:15" x14ac:dyDescent="0.3">
      <c r="I240" s="79"/>
      <c r="K240" s="79"/>
      <c r="L240" s="79"/>
    </row>
    <row r="241" spans="9:14" x14ac:dyDescent="0.3">
      <c r="L241" s="79"/>
      <c r="M241" s="23"/>
      <c r="N241" s="24"/>
    </row>
    <row r="242" spans="9:14" x14ac:dyDescent="0.3">
      <c r="I242" s="152"/>
    </row>
  </sheetData>
  <mergeCells count="4">
    <mergeCell ref="A1:A2"/>
    <mergeCell ref="B1:E1"/>
    <mergeCell ref="F1:M1"/>
    <mergeCell ref="N1:O1"/>
  </mergeCells>
  <printOptions horizontalCentered="1"/>
  <pageMargins left="0.45" right="0.45" top="1.75" bottom="0.75" header="0.3" footer="0.3"/>
  <pageSetup scale="58" fitToHeight="100" orientation="landscape" r:id="rId1"/>
  <headerFooter>
    <oddHeader xml:space="preserve">&amp;L
&amp;G
&amp;C&amp;"-,Bold"&amp;14&amp;UCombined Medicare And Medicaid Payments by State
&amp;"-,Regular"&amp;12&amp;UMedicare and Medicaid Incentive Provider Payments
By State, Program Type and Provider Type
January 2011 to July 2017&amp;R
&amp;G
</oddHeader>
    <oddFooter xml:space="preserve">&amp;CPage &amp;P of &amp;N&amp;R 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2"/>
  <sheetViews>
    <sheetView showRuler="0" view="pageLayout" zoomScaleNormal="100" workbookViewId="0">
      <selection sqref="A1:A2"/>
    </sheetView>
  </sheetViews>
  <sheetFormatPr defaultColWidth="0.6640625" defaultRowHeight="14.4" x14ac:dyDescent="0.3"/>
  <cols>
    <col min="1" max="1" width="28.5546875" style="21" customWidth="1"/>
    <col min="2" max="2" width="22.88671875" style="16" customWidth="1"/>
    <col min="3" max="3" width="15.88671875" style="16" customWidth="1"/>
    <col min="4" max="4" width="15.5546875" style="22" customWidth="1"/>
    <col min="5" max="5" width="14.44140625" style="20" customWidth="1"/>
    <col min="6" max="6" width="13.33203125" style="18" customWidth="1"/>
    <col min="7" max="7" width="10" style="18" customWidth="1"/>
    <col min="8" max="8" width="17" style="9" customWidth="1"/>
    <col min="9" max="9" width="9.5546875" style="18" customWidth="1"/>
    <col min="10" max="10" width="15.88671875" style="9" customWidth="1"/>
    <col min="11" max="11" width="10.109375" style="18" customWidth="1"/>
    <col min="12" max="12" width="17.5546875" style="9" customWidth="1"/>
    <col min="13" max="13" width="11.109375" customWidth="1"/>
    <col min="14" max="14" width="17.6640625" style="9" customWidth="1"/>
    <col min="15" max="15" width="12.5546875" customWidth="1"/>
    <col min="16" max="16" width="11.5546875" customWidth="1"/>
    <col min="17" max="17" width="10.109375" customWidth="1"/>
    <col min="18" max="18" width="10.88671875" customWidth="1"/>
    <col min="19" max="19" width="10.33203125" customWidth="1"/>
    <col min="20" max="20" width="9.109375" customWidth="1"/>
    <col min="21" max="21" width="13.109375" customWidth="1"/>
    <col min="22" max="22" width="12.109375" customWidth="1"/>
    <col min="23" max="23" width="12.44140625" customWidth="1"/>
    <col min="24" max="24" width="13.109375" customWidth="1"/>
    <col min="25" max="25" width="14" customWidth="1"/>
    <col min="26" max="26" width="12.88671875" customWidth="1"/>
  </cols>
  <sheetData>
    <row r="1" spans="1:14" s="57" customFormat="1" ht="28.5" customHeight="1" x14ac:dyDescent="0.3">
      <c r="A1" s="53" t="s">
        <v>97</v>
      </c>
      <c r="B1" s="53" t="s">
        <v>80</v>
      </c>
      <c r="C1" s="53" t="s">
        <v>98</v>
      </c>
      <c r="D1" s="53" t="s">
        <v>99</v>
      </c>
      <c r="E1" s="54"/>
      <c r="F1" s="55"/>
      <c r="G1" s="55"/>
      <c r="H1" s="56"/>
      <c r="I1" s="55"/>
      <c r="J1" s="56"/>
      <c r="K1" s="55"/>
      <c r="L1" s="56"/>
      <c r="N1" s="56"/>
    </row>
    <row r="2" spans="1:14" x14ac:dyDescent="0.3">
      <c r="A2" s="69" t="s">
        <v>5</v>
      </c>
      <c r="B2" s="69" t="s">
        <v>100</v>
      </c>
      <c r="C2" s="161">
        <v>2069</v>
      </c>
      <c r="D2" s="161">
        <v>2</v>
      </c>
      <c r="L2" s="23"/>
    </row>
    <row r="3" spans="1:14" x14ac:dyDescent="0.3">
      <c r="A3" s="70"/>
      <c r="B3" s="69" t="s">
        <v>101</v>
      </c>
      <c r="C3" s="161">
        <v>4260</v>
      </c>
      <c r="D3" s="161">
        <v>3</v>
      </c>
      <c r="G3" s="9"/>
      <c r="H3" s="18"/>
      <c r="I3" s="9"/>
      <c r="J3" s="18"/>
      <c r="K3" s="9"/>
      <c r="L3"/>
      <c r="M3" s="9"/>
      <c r="N3"/>
    </row>
    <row r="4" spans="1:14" x14ac:dyDescent="0.3">
      <c r="A4" s="70"/>
      <c r="B4" s="69" t="s">
        <v>102</v>
      </c>
      <c r="C4" s="162"/>
      <c r="D4" s="161">
        <v>100</v>
      </c>
    </row>
    <row r="5" spans="1:14" x14ac:dyDescent="0.3">
      <c r="A5" s="71" t="s">
        <v>5</v>
      </c>
      <c r="B5" s="72"/>
      <c r="C5" s="117">
        <v>6329</v>
      </c>
      <c r="D5" s="117">
        <v>105</v>
      </c>
    </row>
    <row r="6" spans="1:14" x14ac:dyDescent="0.3">
      <c r="A6" s="69" t="s">
        <v>6</v>
      </c>
      <c r="B6" s="69" t="s">
        <v>100</v>
      </c>
      <c r="C6" s="161">
        <v>910</v>
      </c>
      <c r="D6" s="160">
        <v>3</v>
      </c>
    </row>
    <row r="7" spans="1:14" x14ac:dyDescent="0.3">
      <c r="A7" s="70"/>
      <c r="B7" s="69" t="s">
        <v>101</v>
      </c>
      <c r="C7" s="161">
        <v>336</v>
      </c>
      <c r="D7" s="160">
        <v>1</v>
      </c>
    </row>
    <row r="8" spans="1:14" x14ac:dyDescent="0.3">
      <c r="A8" s="70"/>
      <c r="B8" s="69" t="s">
        <v>102</v>
      </c>
      <c r="C8" s="160"/>
      <c r="D8" s="161">
        <v>18</v>
      </c>
    </row>
    <row r="9" spans="1:14" x14ac:dyDescent="0.3">
      <c r="A9" s="71" t="s">
        <v>6</v>
      </c>
      <c r="B9" s="74"/>
      <c r="C9" s="117">
        <v>1246</v>
      </c>
      <c r="D9" s="117">
        <v>22</v>
      </c>
    </row>
    <row r="10" spans="1:14" x14ac:dyDescent="0.3">
      <c r="A10" s="69" t="s">
        <v>104</v>
      </c>
      <c r="B10" s="69" t="s">
        <v>100</v>
      </c>
      <c r="C10" s="161">
        <v>11</v>
      </c>
      <c r="D10" s="161">
        <v>1</v>
      </c>
    </row>
    <row r="11" spans="1:14" x14ac:dyDescent="0.3">
      <c r="A11" s="70"/>
      <c r="B11" s="69" t="s">
        <v>101</v>
      </c>
      <c r="C11" s="161"/>
      <c r="D11" s="161"/>
    </row>
    <row r="12" spans="1:14" x14ac:dyDescent="0.3">
      <c r="A12" s="70"/>
      <c r="B12" s="69" t="s">
        <v>102</v>
      </c>
      <c r="C12" s="162"/>
      <c r="D12" s="161"/>
    </row>
    <row r="13" spans="1:14" x14ac:dyDescent="0.3">
      <c r="A13" s="71" t="s">
        <v>104</v>
      </c>
      <c r="B13" s="74"/>
      <c r="C13" s="117">
        <v>11</v>
      </c>
      <c r="D13" s="117">
        <v>1</v>
      </c>
    </row>
    <row r="14" spans="1:14" x14ac:dyDescent="0.3">
      <c r="A14" s="69" t="s">
        <v>7</v>
      </c>
      <c r="B14" s="69" t="s">
        <v>100</v>
      </c>
      <c r="C14" s="161">
        <v>3692</v>
      </c>
      <c r="D14" s="161">
        <v>3</v>
      </c>
    </row>
    <row r="15" spans="1:14" x14ac:dyDescent="0.3">
      <c r="A15" s="70"/>
      <c r="B15" s="69" t="s">
        <v>101</v>
      </c>
      <c r="C15" s="161">
        <v>5361</v>
      </c>
      <c r="D15" s="160">
        <v>1</v>
      </c>
    </row>
    <row r="16" spans="1:14" x14ac:dyDescent="0.3">
      <c r="A16" s="70"/>
      <c r="B16" s="69" t="s">
        <v>102</v>
      </c>
      <c r="C16" s="160"/>
      <c r="D16" s="161">
        <v>82</v>
      </c>
    </row>
    <row r="17" spans="1:4" x14ac:dyDescent="0.3">
      <c r="A17" s="71" t="s">
        <v>7</v>
      </c>
      <c r="B17" s="74"/>
      <c r="C17" s="117">
        <v>9053</v>
      </c>
      <c r="D17" s="117">
        <v>86</v>
      </c>
    </row>
    <row r="18" spans="1:4" x14ac:dyDescent="0.3">
      <c r="A18" s="69" t="s">
        <v>8</v>
      </c>
      <c r="B18" s="69" t="s">
        <v>100</v>
      </c>
      <c r="C18" s="161">
        <v>1924</v>
      </c>
      <c r="D18" s="161">
        <v>1</v>
      </c>
    </row>
    <row r="19" spans="1:4" x14ac:dyDescent="0.3">
      <c r="A19" s="70"/>
      <c r="B19" s="69" t="s">
        <v>101</v>
      </c>
      <c r="C19" s="161">
        <v>2354</v>
      </c>
      <c r="D19" s="161">
        <v>2</v>
      </c>
    </row>
    <row r="20" spans="1:4" x14ac:dyDescent="0.3">
      <c r="A20" s="70"/>
      <c r="B20" s="69" t="s">
        <v>102</v>
      </c>
      <c r="C20" s="160"/>
      <c r="D20" s="161">
        <v>74</v>
      </c>
    </row>
    <row r="21" spans="1:4" x14ac:dyDescent="0.3">
      <c r="A21" s="71" t="s">
        <v>8</v>
      </c>
      <c r="B21" s="74"/>
      <c r="C21" s="117">
        <v>4278</v>
      </c>
      <c r="D21" s="117">
        <v>77</v>
      </c>
    </row>
    <row r="22" spans="1:4" x14ac:dyDescent="0.3">
      <c r="A22" s="69" t="s">
        <v>9</v>
      </c>
      <c r="B22" s="69" t="s">
        <v>100</v>
      </c>
      <c r="C22" s="161">
        <v>22954</v>
      </c>
      <c r="D22" s="161">
        <v>14</v>
      </c>
    </row>
    <row r="23" spans="1:4" x14ac:dyDescent="0.3">
      <c r="A23" s="70"/>
      <c r="B23" s="69" t="s">
        <v>101</v>
      </c>
      <c r="C23" s="161">
        <v>24772</v>
      </c>
      <c r="D23" s="161">
        <v>18</v>
      </c>
    </row>
    <row r="24" spans="1:4" x14ac:dyDescent="0.3">
      <c r="A24" s="70"/>
      <c r="B24" s="69" t="s">
        <v>102</v>
      </c>
      <c r="C24" s="160"/>
      <c r="D24" s="161">
        <v>325</v>
      </c>
    </row>
    <row r="25" spans="1:4" x14ac:dyDescent="0.3">
      <c r="A25" s="71" t="s">
        <v>9</v>
      </c>
      <c r="B25" s="74"/>
      <c r="C25" s="117">
        <v>47726</v>
      </c>
      <c r="D25" s="117">
        <v>357</v>
      </c>
    </row>
    <row r="26" spans="1:4" x14ac:dyDescent="0.3">
      <c r="A26" s="69" t="s">
        <v>10</v>
      </c>
      <c r="B26" s="69" t="s">
        <v>100</v>
      </c>
      <c r="C26" s="161">
        <v>3324</v>
      </c>
      <c r="D26" s="161">
        <v>1</v>
      </c>
    </row>
    <row r="27" spans="1:4" x14ac:dyDescent="0.3">
      <c r="A27" s="70"/>
      <c r="B27" s="69" t="s">
        <v>101</v>
      </c>
      <c r="C27" s="161">
        <v>5156</v>
      </c>
      <c r="D27" s="161">
        <v>5</v>
      </c>
    </row>
    <row r="28" spans="1:4" x14ac:dyDescent="0.3">
      <c r="A28" s="70"/>
      <c r="B28" s="69" t="s">
        <v>102</v>
      </c>
      <c r="C28" s="160"/>
      <c r="D28" s="161">
        <v>70</v>
      </c>
    </row>
    <row r="29" spans="1:4" x14ac:dyDescent="0.3">
      <c r="A29" s="71" t="s">
        <v>10</v>
      </c>
      <c r="B29" s="74"/>
      <c r="C29" s="117">
        <v>8480</v>
      </c>
      <c r="D29" s="117">
        <v>76</v>
      </c>
    </row>
    <row r="30" spans="1:4" x14ac:dyDescent="0.3">
      <c r="A30" s="69" t="s">
        <v>11</v>
      </c>
      <c r="B30" s="69" t="s">
        <v>100</v>
      </c>
      <c r="C30" s="161">
        <v>2629</v>
      </c>
      <c r="D30" s="161">
        <v>2</v>
      </c>
    </row>
    <row r="31" spans="1:4" x14ac:dyDescent="0.3">
      <c r="A31" s="70"/>
      <c r="B31" s="69" t="s">
        <v>101</v>
      </c>
      <c r="C31" s="161">
        <v>4225</v>
      </c>
      <c r="D31" s="161">
        <v>1</v>
      </c>
    </row>
    <row r="32" spans="1:4" x14ac:dyDescent="0.3">
      <c r="A32" s="70"/>
      <c r="B32" s="69" t="s">
        <v>102</v>
      </c>
      <c r="C32" s="160"/>
      <c r="D32" s="161">
        <v>27</v>
      </c>
    </row>
    <row r="33" spans="1:4" x14ac:dyDescent="0.3">
      <c r="A33" s="71" t="s">
        <v>11</v>
      </c>
      <c r="B33" s="74"/>
      <c r="C33" s="117">
        <v>6854</v>
      </c>
      <c r="D33" s="117">
        <v>30</v>
      </c>
    </row>
    <row r="34" spans="1:4" ht="15" customHeight="1" x14ac:dyDescent="0.3">
      <c r="A34" s="69" t="s">
        <v>12</v>
      </c>
      <c r="B34" s="69" t="s">
        <v>100</v>
      </c>
      <c r="C34" s="161">
        <v>717</v>
      </c>
      <c r="D34" s="161">
        <v>1</v>
      </c>
    </row>
    <row r="35" spans="1:4" ht="15" customHeight="1" x14ac:dyDescent="0.3">
      <c r="A35" s="70"/>
      <c r="B35" s="69" t="s">
        <v>101</v>
      </c>
      <c r="C35" s="161">
        <v>1098</v>
      </c>
      <c r="D35" s="162"/>
    </row>
    <row r="36" spans="1:4" ht="15" customHeight="1" x14ac:dyDescent="0.3">
      <c r="A36" s="70"/>
      <c r="B36" s="69" t="s">
        <v>102</v>
      </c>
      <c r="C36" s="162"/>
      <c r="D36" s="161">
        <v>6</v>
      </c>
    </row>
    <row r="37" spans="1:4" ht="15" customHeight="1" x14ac:dyDescent="0.3">
      <c r="A37" s="71" t="s">
        <v>12</v>
      </c>
      <c r="B37" s="74"/>
      <c r="C37" s="117">
        <v>1815</v>
      </c>
      <c r="D37" s="117">
        <v>7</v>
      </c>
    </row>
    <row r="38" spans="1:4" x14ac:dyDescent="0.3">
      <c r="A38" s="69" t="s">
        <v>103</v>
      </c>
      <c r="B38" s="69" t="s">
        <v>100</v>
      </c>
      <c r="C38" s="161">
        <v>210</v>
      </c>
      <c r="D38" s="161">
        <v>1</v>
      </c>
    </row>
    <row r="39" spans="1:4" x14ac:dyDescent="0.3">
      <c r="A39" s="70"/>
      <c r="B39" s="69" t="s">
        <v>101</v>
      </c>
      <c r="C39" s="161">
        <v>1011</v>
      </c>
      <c r="D39" s="160"/>
    </row>
    <row r="40" spans="1:4" ht="15" customHeight="1" x14ac:dyDescent="0.3">
      <c r="A40" s="70"/>
      <c r="B40" s="69" t="s">
        <v>102</v>
      </c>
      <c r="C40" s="160"/>
      <c r="D40" s="161">
        <v>6</v>
      </c>
    </row>
    <row r="41" spans="1:4" ht="15" customHeight="1" x14ac:dyDescent="0.3">
      <c r="A41" s="71" t="s">
        <v>103</v>
      </c>
      <c r="B41" s="74"/>
      <c r="C41" s="117">
        <v>1221</v>
      </c>
      <c r="D41" s="117">
        <v>7</v>
      </c>
    </row>
    <row r="42" spans="1:4" ht="15" customHeight="1" x14ac:dyDescent="0.3">
      <c r="A42" s="69" t="s">
        <v>14</v>
      </c>
      <c r="B42" s="69" t="s">
        <v>100</v>
      </c>
      <c r="C42" s="118"/>
      <c r="D42" s="119"/>
    </row>
    <row r="43" spans="1:4" ht="15" customHeight="1" x14ac:dyDescent="0.3">
      <c r="A43" s="75"/>
      <c r="B43" s="69" t="s">
        <v>101</v>
      </c>
      <c r="C43" s="161">
        <v>10</v>
      </c>
      <c r="D43" s="119"/>
    </row>
    <row r="44" spans="1:4" ht="15" customHeight="1" x14ac:dyDescent="0.3">
      <c r="A44" s="70"/>
      <c r="B44" s="69" t="s">
        <v>102</v>
      </c>
      <c r="C44" s="119"/>
      <c r="D44" s="119"/>
    </row>
    <row r="45" spans="1:4" x14ac:dyDescent="0.3">
      <c r="A45" s="71" t="s">
        <v>14</v>
      </c>
      <c r="B45" s="74"/>
      <c r="C45" s="117">
        <f>SUM(C42:C44)</f>
        <v>10</v>
      </c>
      <c r="D45" s="117">
        <f>SUM(D42:D44)</f>
        <v>0</v>
      </c>
    </row>
    <row r="46" spans="1:4" x14ac:dyDescent="0.3">
      <c r="A46" s="69" t="s">
        <v>15</v>
      </c>
      <c r="B46" s="69" t="s">
        <v>100</v>
      </c>
      <c r="C46" s="161">
        <v>8575</v>
      </c>
      <c r="D46" s="161">
        <v>6</v>
      </c>
    </row>
    <row r="47" spans="1:4" x14ac:dyDescent="0.3">
      <c r="A47" s="70"/>
      <c r="B47" s="69" t="s">
        <v>101</v>
      </c>
      <c r="C47" s="161">
        <v>19745</v>
      </c>
      <c r="D47" s="161">
        <v>2</v>
      </c>
    </row>
    <row r="48" spans="1:4" x14ac:dyDescent="0.3">
      <c r="A48" s="70"/>
      <c r="B48" s="69" t="s">
        <v>102</v>
      </c>
      <c r="C48" s="160"/>
      <c r="D48" s="161">
        <v>184</v>
      </c>
    </row>
    <row r="49" spans="1:4" x14ac:dyDescent="0.3">
      <c r="A49" s="71" t="s">
        <v>15</v>
      </c>
      <c r="B49" s="74"/>
      <c r="C49" s="117">
        <v>28320</v>
      </c>
      <c r="D49" s="117">
        <v>192</v>
      </c>
    </row>
    <row r="50" spans="1:4" x14ac:dyDescent="0.3">
      <c r="A50" s="69" t="s">
        <v>16</v>
      </c>
      <c r="B50" s="69" t="s">
        <v>100</v>
      </c>
      <c r="C50" s="161">
        <v>4364</v>
      </c>
      <c r="D50" s="161">
        <v>2</v>
      </c>
    </row>
    <row r="51" spans="1:4" x14ac:dyDescent="0.3">
      <c r="A51" s="70"/>
      <c r="B51" s="69" t="s">
        <v>101</v>
      </c>
      <c r="C51" s="161">
        <v>7455</v>
      </c>
      <c r="D51" s="161">
        <v>4</v>
      </c>
    </row>
    <row r="52" spans="1:4" x14ac:dyDescent="0.3">
      <c r="A52" s="70"/>
      <c r="B52" s="69" t="s">
        <v>102</v>
      </c>
      <c r="C52" s="160"/>
      <c r="D52" s="161">
        <v>141</v>
      </c>
    </row>
    <row r="53" spans="1:4" x14ac:dyDescent="0.3">
      <c r="A53" s="71" t="s">
        <v>16</v>
      </c>
      <c r="B53" s="74"/>
      <c r="C53" s="117">
        <v>11819</v>
      </c>
      <c r="D53" s="117">
        <v>147</v>
      </c>
    </row>
    <row r="54" spans="1:4" x14ac:dyDescent="0.3">
      <c r="A54" s="69" t="s">
        <v>17</v>
      </c>
      <c r="B54" s="69" t="s">
        <v>100</v>
      </c>
      <c r="C54" s="119">
        <v>15</v>
      </c>
      <c r="D54" s="119">
        <v>1</v>
      </c>
    </row>
    <row r="55" spans="1:4" x14ac:dyDescent="0.3">
      <c r="A55" s="75"/>
      <c r="B55" s="69" t="s">
        <v>101</v>
      </c>
      <c r="C55" s="161">
        <v>51</v>
      </c>
      <c r="D55" s="119"/>
    </row>
    <row r="56" spans="1:4" x14ac:dyDescent="0.3">
      <c r="A56" s="70"/>
      <c r="B56" s="69" t="s">
        <v>102</v>
      </c>
      <c r="C56" s="119"/>
      <c r="D56" s="119"/>
    </row>
    <row r="57" spans="1:4" x14ac:dyDescent="0.3">
      <c r="A57" s="71" t="s">
        <v>17</v>
      </c>
      <c r="B57" s="74"/>
      <c r="C57" s="117">
        <v>66</v>
      </c>
      <c r="D57" s="117">
        <v>1</v>
      </c>
    </row>
    <row r="58" spans="1:4" x14ac:dyDescent="0.3">
      <c r="A58" s="69" t="s">
        <v>18</v>
      </c>
      <c r="B58" s="69" t="s">
        <v>100</v>
      </c>
      <c r="C58" s="161">
        <v>653</v>
      </c>
      <c r="D58" s="161">
        <v>2</v>
      </c>
    </row>
    <row r="59" spans="1:4" x14ac:dyDescent="0.3">
      <c r="A59" s="70"/>
      <c r="B59" s="69" t="s">
        <v>101</v>
      </c>
      <c r="C59" s="161">
        <v>1052</v>
      </c>
      <c r="D59" s="161">
        <v>1</v>
      </c>
    </row>
    <row r="60" spans="1:4" x14ac:dyDescent="0.3">
      <c r="A60" s="70"/>
      <c r="B60" s="69" t="s">
        <v>102</v>
      </c>
      <c r="C60" s="160"/>
      <c r="D60" s="161">
        <v>21</v>
      </c>
    </row>
    <row r="61" spans="1:4" x14ac:dyDescent="0.3">
      <c r="A61" s="71" t="s">
        <v>18</v>
      </c>
      <c r="B61" s="74"/>
      <c r="C61" s="117">
        <v>1705</v>
      </c>
      <c r="D61" s="117">
        <v>24</v>
      </c>
    </row>
    <row r="62" spans="1:4" x14ac:dyDescent="0.3">
      <c r="A62" s="69" t="s">
        <v>19</v>
      </c>
      <c r="B62" s="69" t="s">
        <v>100</v>
      </c>
      <c r="C62" s="161">
        <v>903</v>
      </c>
      <c r="D62" s="160"/>
    </row>
    <row r="63" spans="1:4" x14ac:dyDescent="0.3">
      <c r="A63" s="70"/>
      <c r="B63" s="69" t="s">
        <v>101</v>
      </c>
      <c r="C63" s="161">
        <v>1357</v>
      </c>
      <c r="D63" s="161">
        <v>4</v>
      </c>
    </row>
    <row r="64" spans="1:4" x14ac:dyDescent="0.3">
      <c r="A64" s="70"/>
      <c r="B64" s="69" t="s">
        <v>102</v>
      </c>
      <c r="C64" s="160"/>
      <c r="D64" s="161">
        <v>36</v>
      </c>
    </row>
    <row r="65" spans="1:4" x14ac:dyDescent="0.3">
      <c r="A65" s="71" t="s">
        <v>19</v>
      </c>
      <c r="B65" s="74"/>
      <c r="C65" s="117">
        <v>2260</v>
      </c>
      <c r="D65" s="117">
        <v>40</v>
      </c>
    </row>
    <row r="66" spans="1:4" x14ac:dyDescent="0.3">
      <c r="A66" s="69" t="s">
        <v>20</v>
      </c>
      <c r="B66" s="69" t="s">
        <v>100</v>
      </c>
      <c r="C66" s="161">
        <v>8431</v>
      </c>
      <c r="D66" s="161">
        <v>3</v>
      </c>
    </row>
    <row r="67" spans="1:4" x14ac:dyDescent="0.3">
      <c r="A67" s="70"/>
      <c r="B67" s="69" t="s">
        <v>101</v>
      </c>
      <c r="C67" s="161">
        <v>14348</v>
      </c>
      <c r="D67" s="161">
        <v>3</v>
      </c>
    </row>
    <row r="68" spans="1:4" x14ac:dyDescent="0.3">
      <c r="A68" s="70"/>
      <c r="B68" s="69" t="s">
        <v>102</v>
      </c>
      <c r="C68" s="160"/>
      <c r="D68" s="161">
        <v>178</v>
      </c>
    </row>
    <row r="69" spans="1:4" x14ac:dyDescent="0.3">
      <c r="A69" s="71" t="s">
        <v>20</v>
      </c>
      <c r="B69" s="74"/>
      <c r="C69" s="117">
        <v>22779</v>
      </c>
      <c r="D69" s="117">
        <v>184</v>
      </c>
    </row>
    <row r="70" spans="1:4" x14ac:dyDescent="0.3">
      <c r="A70" s="69" t="s">
        <v>21</v>
      </c>
      <c r="B70" s="69" t="s">
        <v>100</v>
      </c>
      <c r="C70" s="161">
        <v>3625</v>
      </c>
      <c r="D70" s="160"/>
    </row>
    <row r="71" spans="1:4" x14ac:dyDescent="0.3">
      <c r="A71" s="70"/>
      <c r="B71" s="69" t="s">
        <v>101</v>
      </c>
      <c r="C71" s="161">
        <v>6712</v>
      </c>
      <c r="D71" s="161">
        <v>3</v>
      </c>
    </row>
    <row r="72" spans="1:4" x14ac:dyDescent="0.3">
      <c r="A72" s="70"/>
      <c r="B72" s="69" t="s">
        <v>102</v>
      </c>
      <c r="C72" s="160"/>
      <c r="D72" s="161">
        <v>124</v>
      </c>
    </row>
    <row r="73" spans="1:4" x14ac:dyDescent="0.3">
      <c r="A73" s="71" t="s">
        <v>21</v>
      </c>
      <c r="B73" s="74"/>
      <c r="C73" s="117">
        <v>10337</v>
      </c>
      <c r="D73" s="117">
        <v>127</v>
      </c>
    </row>
    <row r="74" spans="1:4" x14ac:dyDescent="0.3">
      <c r="A74" s="69" t="s">
        <v>22</v>
      </c>
      <c r="B74" s="69" t="s">
        <v>100</v>
      </c>
      <c r="C74" s="161">
        <v>1935</v>
      </c>
      <c r="D74" s="160"/>
    </row>
    <row r="75" spans="1:4" x14ac:dyDescent="0.3">
      <c r="A75" s="70"/>
      <c r="B75" s="69" t="s">
        <v>101</v>
      </c>
      <c r="C75" s="161">
        <v>3845</v>
      </c>
      <c r="D75" s="161">
        <v>6</v>
      </c>
    </row>
    <row r="76" spans="1:4" x14ac:dyDescent="0.3">
      <c r="A76" s="70"/>
      <c r="B76" s="69" t="s">
        <v>102</v>
      </c>
      <c r="C76" s="160"/>
      <c r="D76" s="161">
        <v>112</v>
      </c>
    </row>
    <row r="77" spans="1:4" x14ac:dyDescent="0.3">
      <c r="A77" s="71" t="s">
        <v>22</v>
      </c>
      <c r="B77" s="74"/>
      <c r="C77" s="117">
        <v>5780</v>
      </c>
      <c r="D77" s="117">
        <v>118</v>
      </c>
    </row>
    <row r="78" spans="1:4" x14ac:dyDescent="0.3">
      <c r="A78" s="69" t="s">
        <v>23</v>
      </c>
      <c r="B78" s="69" t="s">
        <v>100</v>
      </c>
      <c r="C78" s="161">
        <v>1128</v>
      </c>
      <c r="D78" s="161">
        <v>1</v>
      </c>
    </row>
    <row r="79" spans="1:4" x14ac:dyDescent="0.3">
      <c r="A79" s="70"/>
      <c r="B79" s="69" t="s">
        <v>101</v>
      </c>
      <c r="C79" s="161">
        <v>3196</v>
      </c>
      <c r="D79" s="161">
        <v>10</v>
      </c>
    </row>
    <row r="80" spans="1:4" x14ac:dyDescent="0.3">
      <c r="A80" s="70"/>
      <c r="B80" s="69" t="s">
        <v>102</v>
      </c>
      <c r="C80" s="160"/>
      <c r="D80" s="161">
        <v>126</v>
      </c>
    </row>
    <row r="81" spans="1:4" x14ac:dyDescent="0.3">
      <c r="A81" s="71" t="s">
        <v>23</v>
      </c>
      <c r="B81" s="74"/>
      <c r="C81" s="117">
        <v>4324</v>
      </c>
      <c r="D81" s="117">
        <v>137</v>
      </c>
    </row>
    <row r="82" spans="1:4" x14ac:dyDescent="0.3">
      <c r="A82" s="69" t="s">
        <v>24</v>
      </c>
      <c r="B82" s="69" t="s">
        <v>100</v>
      </c>
      <c r="C82" s="161">
        <v>4006</v>
      </c>
      <c r="D82" s="161">
        <v>2</v>
      </c>
    </row>
    <row r="83" spans="1:4" x14ac:dyDescent="0.3">
      <c r="A83" s="70"/>
      <c r="B83" s="69" t="s">
        <v>101</v>
      </c>
      <c r="C83" s="161">
        <v>3770</v>
      </c>
      <c r="D83" s="160"/>
    </row>
    <row r="84" spans="1:4" x14ac:dyDescent="0.3">
      <c r="A84" s="70"/>
      <c r="B84" s="69" t="s">
        <v>102</v>
      </c>
      <c r="C84" s="160"/>
      <c r="D84" s="161">
        <v>94</v>
      </c>
    </row>
    <row r="85" spans="1:4" x14ac:dyDescent="0.3">
      <c r="A85" s="71" t="s">
        <v>24</v>
      </c>
      <c r="B85" s="74"/>
      <c r="C85" s="117">
        <v>7776</v>
      </c>
      <c r="D85" s="117">
        <v>96</v>
      </c>
    </row>
    <row r="86" spans="1:4" x14ac:dyDescent="0.3">
      <c r="A86" s="69" t="s">
        <v>25</v>
      </c>
      <c r="B86" s="69" t="s">
        <v>100</v>
      </c>
      <c r="C86" s="161">
        <v>3569</v>
      </c>
      <c r="D86" s="161">
        <v>3</v>
      </c>
    </row>
    <row r="87" spans="1:4" x14ac:dyDescent="0.3">
      <c r="A87" s="70"/>
      <c r="B87" s="69" t="s">
        <v>101</v>
      </c>
      <c r="C87" s="161">
        <v>3760</v>
      </c>
      <c r="D87" s="161">
        <v>10</v>
      </c>
    </row>
    <row r="88" spans="1:4" x14ac:dyDescent="0.3">
      <c r="A88" s="70"/>
      <c r="B88" s="69" t="s">
        <v>102</v>
      </c>
      <c r="C88" s="160"/>
      <c r="D88" s="161">
        <v>115</v>
      </c>
    </row>
    <row r="89" spans="1:4" x14ac:dyDescent="0.3">
      <c r="A89" s="71" t="s">
        <v>25</v>
      </c>
      <c r="B89" s="74"/>
      <c r="C89" s="117">
        <v>7329</v>
      </c>
      <c r="D89" s="117">
        <v>128</v>
      </c>
    </row>
    <row r="90" spans="1:4" x14ac:dyDescent="0.3">
      <c r="A90" s="69" t="s">
        <v>26</v>
      </c>
      <c r="B90" s="69" t="s">
        <v>100</v>
      </c>
      <c r="C90" s="161">
        <v>3143</v>
      </c>
      <c r="D90" s="160"/>
    </row>
    <row r="91" spans="1:4" x14ac:dyDescent="0.3">
      <c r="A91" s="70"/>
      <c r="B91" s="69" t="s">
        <v>101</v>
      </c>
      <c r="C91" s="161">
        <v>1141</v>
      </c>
      <c r="D91" s="160"/>
    </row>
    <row r="92" spans="1:4" x14ac:dyDescent="0.3">
      <c r="A92" s="70"/>
      <c r="B92" s="69" t="s">
        <v>102</v>
      </c>
      <c r="C92" s="160"/>
      <c r="D92" s="161">
        <v>36</v>
      </c>
    </row>
    <row r="93" spans="1:4" x14ac:dyDescent="0.3">
      <c r="A93" s="71" t="s">
        <v>26</v>
      </c>
      <c r="B93" s="74"/>
      <c r="C93" s="117">
        <v>4284</v>
      </c>
      <c r="D93" s="117">
        <v>36</v>
      </c>
    </row>
    <row r="94" spans="1:4" x14ac:dyDescent="0.3">
      <c r="A94" s="69" t="s">
        <v>27</v>
      </c>
      <c r="B94" s="69" t="s">
        <v>100</v>
      </c>
      <c r="C94" s="119"/>
      <c r="D94" s="119"/>
    </row>
    <row r="95" spans="1:4" x14ac:dyDescent="0.3">
      <c r="A95" s="75"/>
      <c r="B95" s="69" t="s">
        <v>101</v>
      </c>
      <c r="C95" s="161">
        <v>1</v>
      </c>
      <c r="D95" s="119"/>
    </row>
    <row r="96" spans="1:4" x14ac:dyDescent="0.3">
      <c r="A96" s="70"/>
      <c r="B96" s="69" t="s">
        <v>102</v>
      </c>
      <c r="C96" s="119"/>
      <c r="D96" s="119"/>
    </row>
    <row r="97" spans="1:4" x14ac:dyDescent="0.3">
      <c r="A97" s="71" t="s">
        <v>27</v>
      </c>
      <c r="B97" s="74"/>
      <c r="C97" s="117">
        <v>1</v>
      </c>
      <c r="D97" s="117"/>
    </row>
    <row r="98" spans="1:4" x14ac:dyDescent="0.3">
      <c r="A98" s="69" t="s">
        <v>28</v>
      </c>
      <c r="B98" s="69" t="s">
        <v>100</v>
      </c>
      <c r="C98" s="161">
        <v>3601</v>
      </c>
      <c r="D98" s="161">
        <v>2</v>
      </c>
    </row>
    <row r="99" spans="1:4" x14ac:dyDescent="0.3">
      <c r="A99" s="70"/>
      <c r="B99" s="69" t="s">
        <v>101</v>
      </c>
      <c r="C99" s="161">
        <v>6582</v>
      </c>
      <c r="D99" s="161">
        <v>2</v>
      </c>
    </row>
    <row r="100" spans="1:4" x14ac:dyDescent="0.3">
      <c r="A100" s="70"/>
      <c r="B100" s="69" t="s">
        <v>102</v>
      </c>
      <c r="C100" s="160"/>
      <c r="D100" s="161">
        <v>46</v>
      </c>
    </row>
    <row r="101" spans="1:4" x14ac:dyDescent="0.3">
      <c r="A101" s="71" t="s">
        <v>28</v>
      </c>
      <c r="B101" s="74"/>
      <c r="C101" s="117">
        <v>10183</v>
      </c>
      <c r="D101" s="117">
        <v>50</v>
      </c>
    </row>
    <row r="102" spans="1:4" x14ac:dyDescent="0.3">
      <c r="A102" s="69" t="s">
        <v>29</v>
      </c>
      <c r="B102" s="69" t="s">
        <v>100</v>
      </c>
      <c r="C102" s="161">
        <v>7556</v>
      </c>
      <c r="D102" s="161">
        <v>3</v>
      </c>
    </row>
    <row r="103" spans="1:4" x14ac:dyDescent="0.3">
      <c r="A103" s="70"/>
      <c r="B103" s="69" t="s">
        <v>101</v>
      </c>
      <c r="C103" s="161">
        <v>10998</v>
      </c>
      <c r="D103" s="161">
        <v>5</v>
      </c>
    </row>
    <row r="104" spans="1:4" x14ac:dyDescent="0.3">
      <c r="A104" s="70"/>
      <c r="B104" s="69" t="s">
        <v>102</v>
      </c>
      <c r="C104" s="160"/>
      <c r="D104" s="161">
        <v>60</v>
      </c>
    </row>
    <row r="105" spans="1:4" x14ac:dyDescent="0.3">
      <c r="A105" s="71" t="s">
        <v>29</v>
      </c>
      <c r="B105" s="74"/>
      <c r="C105" s="117">
        <v>18554</v>
      </c>
      <c r="D105" s="117">
        <v>68</v>
      </c>
    </row>
    <row r="106" spans="1:4" x14ac:dyDescent="0.3">
      <c r="A106" s="69" t="s">
        <v>30</v>
      </c>
      <c r="B106" s="69" t="s">
        <v>100</v>
      </c>
      <c r="C106" s="161">
        <v>7527</v>
      </c>
      <c r="D106" s="161">
        <v>1</v>
      </c>
    </row>
    <row r="107" spans="1:4" x14ac:dyDescent="0.3">
      <c r="A107" s="70"/>
      <c r="B107" s="69" t="s">
        <v>101</v>
      </c>
      <c r="C107" s="161">
        <v>11770</v>
      </c>
      <c r="D107" s="161">
        <v>9</v>
      </c>
    </row>
    <row r="108" spans="1:4" x14ac:dyDescent="0.3">
      <c r="A108" s="70"/>
      <c r="B108" s="69" t="s">
        <v>102</v>
      </c>
      <c r="C108" s="160"/>
      <c r="D108" s="161">
        <v>128</v>
      </c>
    </row>
    <row r="109" spans="1:4" x14ac:dyDescent="0.3">
      <c r="A109" s="71" t="s">
        <v>30</v>
      </c>
      <c r="B109" s="74"/>
      <c r="C109" s="117">
        <v>19297</v>
      </c>
      <c r="D109" s="117">
        <v>138</v>
      </c>
    </row>
    <row r="110" spans="1:4" x14ac:dyDescent="0.3">
      <c r="A110" s="69" t="s">
        <v>31</v>
      </c>
      <c r="B110" s="69" t="s">
        <v>100</v>
      </c>
      <c r="C110" s="161">
        <v>3084</v>
      </c>
      <c r="D110" s="161">
        <v>5</v>
      </c>
    </row>
    <row r="111" spans="1:4" x14ac:dyDescent="0.3">
      <c r="A111" s="70"/>
      <c r="B111" s="69" t="s">
        <v>101</v>
      </c>
      <c r="C111" s="161">
        <v>9687</v>
      </c>
      <c r="D111" s="161">
        <v>4</v>
      </c>
    </row>
    <row r="112" spans="1:4" x14ac:dyDescent="0.3">
      <c r="A112" s="70"/>
      <c r="B112" s="69" t="s">
        <v>102</v>
      </c>
      <c r="C112" s="160"/>
      <c r="D112" s="161">
        <v>131</v>
      </c>
    </row>
    <row r="113" spans="1:4" x14ac:dyDescent="0.3">
      <c r="A113" s="71" t="s">
        <v>31</v>
      </c>
      <c r="B113" s="74"/>
      <c r="C113" s="117">
        <v>12771</v>
      </c>
      <c r="D113" s="117">
        <v>140</v>
      </c>
    </row>
    <row r="114" spans="1:4" x14ac:dyDescent="0.3">
      <c r="A114" s="69" t="s">
        <v>32</v>
      </c>
      <c r="B114" s="69" t="s">
        <v>100</v>
      </c>
      <c r="C114" s="161">
        <v>2998</v>
      </c>
      <c r="D114" s="161">
        <v>1</v>
      </c>
    </row>
    <row r="115" spans="1:4" x14ac:dyDescent="0.3">
      <c r="A115" s="70"/>
      <c r="B115" s="69" t="s">
        <v>101</v>
      </c>
      <c r="C115" s="161">
        <v>1840</v>
      </c>
      <c r="D115" s="160">
        <v>3</v>
      </c>
    </row>
    <row r="116" spans="1:4" x14ac:dyDescent="0.3">
      <c r="A116" s="70"/>
      <c r="B116" s="69" t="s">
        <v>102</v>
      </c>
      <c r="C116" s="160"/>
      <c r="D116" s="161">
        <v>96</v>
      </c>
    </row>
    <row r="117" spans="1:4" x14ac:dyDescent="0.3">
      <c r="A117" s="71" t="s">
        <v>32</v>
      </c>
      <c r="B117" s="74"/>
      <c r="C117" s="117">
        <v>4838</v>
      </c>
      <c r="D117" s="117">
        <v>100</v>
      </c>
    </row>
    <row r="118" spans="1:4" x14ac:dyDescent="0.3">
      <c r="A118" s="69" t="s">
        <v>33</v>
      </c>
      <c r="B118" s="69" t="s">
        <v>100</v>
      </c>
      <c r="C118" s="161">
        <v>3915</v>
      </c>
      <c r="D118" s="161">
        <v>4</v>
      </c>
    </row>
    <row r="119" spans="1:4" x14ac:dyDescent="0.3">
      <c r="A119" s="70"/>
      <c r="B119" s="69" t="s">
        <v>101</v>
      </c>
      <c r="C119" s="161">
        <v>6644</v>
      </c>
      <c r="D119" s="161">
        <v>5</v>
      </c>
    </row>
    <row r="120" spans="1:4" x14ac:dyDescent="0.3">
      <c r="A120" s="70"/>
      <c r="B120" s="69" t="s">
        <v>102</v>
      </c>
      <c r="C120" s="160"/>
      <c r="D120" s="161">
        <v>112</v>
      </c>
    </row>
    <row r="121" spans="1:4" x14ac:dyDescent="0.3">
      <c r="A121" s="71" t="s">
        <v>33</v>
      </c>
      <c r="B121" s="74"/>
      <c r="C121" s="117">
        <v>10559</v>
      </c>
      <c r="D121" s="117">
        <v>121</v>
      </c>
    </row>
    <row r="122" spans="1:4" x14ac:dyDescent="0.3">
      <c r="A122" s="69" t="s">
        <v>34</v>
      </c>
      <c r="B122" s="69" t="s">
        <v>100</v>
      </c>
      <c r="C122" s="161">
        <v>562</v>
      </c>
      <c r="D122" s="160"/>
    </row>
    <row r="123" spans="1:4" x14ac:dyDescent="0.3">
      <c r="A123" s="70"/>
      <c r="B123" s="69" t="s">
        <v>101</v>
      </c>
      <c r="C123" s="161">
        <v>1062</v>
      </c>
      <c r="D123" s="161">
        <v>5</v>
      </c>
    </row>
    <row r="124" spans="1:4" x14ac:dyDescent="0.3">
      <c r="A124" s="70"/>
      <c r="B124" s="69" t="s">
        <v>102</v>
      </c>
      <c r="C124" s="160"/>
      <c r="D124" s="161">
        <v>53</v>
      </c>
    </row>
    <row r="125" spans="1:4" x14ac:dyDescent="0.3">
      <c r="A125" s="71" t="s">
        <v>34</v>
      </c>
      <c r="B125" s="74"/>
      <c r="C125" s="117">
        <v>1624</v>
      </c>
      <c r="D125" s="117">
        <v>58</v>
      </c>
    </row>
    <row r="126" spans="1:4" x14ac:dyDescent="0.3">
      <c r="A126" s="69" t="s">
        <v>35</v>
      </c>
      <c r="B126" s="69" t="s">
        <v>100</v>
      </c>
      <c r="C126" s="161">
        <v>805</v>
      </c>
      <c r="D126" s="161">
        <v>2</v>
      </c>
    </row>
    <row r="127" spans="1:4" x14ac:dyDescent="0.3">
      <c r="A127" s="70"/>
      <c r="B127" s="69" t="s">
        <v>101</v>
      </c>
      <c r="C127" s="161">
        <v>2342</v>
      </c>
      <c r="D127" s="161">
        <v>5</v>
      </c>
    </row>
    <row r="128" spans="1:4" x14ac:dyDescent="0.3">
      <c r="A128" s="70"/>
      <c r="B128" s="69" t="s">
        <v>102</v>
      </c>
      <c r="C128" s="160"/>
      <c r="D128" s="161">
        <v>86</v>
      </c>
    </row>
    <row r="129" spans="1:4" x14ac:dyDescent="0.3">
      <c r="A129" s="71" t="s">
        <v>35</v>
      </c>
      <c r="B129" s="74"/>
      <c r="C129" s="117">
        <v>3147</v>
      </c>
      <c r="D129" s="117">
        <v>93</v>
      </c>
    </row>
    <row r="130" spans="1:4" x14ac:dyDescent="0.3">
      <c r="A130" s="69" t="s">
        <v>36</v>
      </c>
      <c r="B130" s="69" t="s">
        <v>100</v>
      </c>
      <c r="C130" s="161">
        <v>684</v>
      </c>
      <c r="D130" s="161"/>
    </row>
    <row r="131" spans="1:4" x14ac:dyDescent="0.3">
      <c r="A131" s="70"/>
      <c r="B131" s="69" t="s">
        <v>101</v>
      </c>
      <c r="C131" s="161">
        <v>1719</v>
      </c>
      <c r="D131" s="161"/>
    </row>
    <row r="132" spans="1:4" x14ac:dyDescent="0.3">
      <c r="A132" s="70"/>
      <c r="B132" s="69" t="s">
        <v>102</v>
      </c>
      <c r="C132" s="160"/>
      <c r="D132" s="161">
        <v>31</v>
      </c>
    </row>
    <row r="133" spans="1:4" x14ac:dyDescent="0.3">
      <c r="A133" s="71" t="s">
        <v>36</v>
      </c>
      <c r="B133" s="74"/>
      <c r="C133" s="117">
        <v>2403</v>
      </c>
      <c r="D133" s="117">
        <v>31</v>
      </c>
    </row>
    <row r="134" spans="1:4" x14ac:dyDescent="0.3">
      <c r="A134" s="69" t="s">
        <v>37</v>
      </c>
      <c r="B134" s="69" t="s">
        <v>100</v>
      </c>
      <c r="C134" s="161">
        <v>272</v>
      </c>
      <c r="D134" s="160"/>
    </row>
    <row r="135" spans="1:4" x14ac:dyDescent="0.3">
      <c r="A135" s="70"/>
      <c r="B135" s="69" t="s">
        <v>101</v>
      </c>
      <c r="C135" s="161">
        <v>2126</v>
      </c>
      <c r="D135" s="161">
        <v>3</v>
      </c>
    </row>
    <row r="136" spans="1:4" x14ac:dyDescent="0.3">
      <c r="A136" s="70"/>
      <c r="B136" s="69" t="s">
        <v>102</v>
      </c>
      <c r="C136" s="160"/>
      <c r="D136" s="161">
        <v>21</v>
      </c>
    </row>
    <row r="137" spans="1:4" x14ac:dyDescent="0.3">
      <c r="A137" s="71" t="s">
        <v>37</v>
      </c>
      <c r="B137" s="74"/>
      <c r="C137" s="117">
        <v>2398</v>
      </c>
      <c r="D137" s="117">
        <v>24</v>
      </c>
    </row>
    <row r="138" spans="1:4" x14ac:dyDescent="0.3">
      <c r="A138" s="69" t="s">
        <v>38</v>
      </c>
      <c r="B138" s="69" t="s">
        <v>100</v>
      </c>
      <c r="C138" s="161">
        <v>3214</v>
      </c>
      <c r="D138" s="161">
        <v>2</v>
      </c>
    </row>
    <row r="139" spans="1:4" x14ac:dyDescent="0.3">
      <c r="A139" s="70"/>
      <c r="B139" s="69" t="s">
        <v>101</v>
      </c>
      <c r="C139" s="161">
        <v>9702</v>
      </c>
      <c r="D139" s="161">
        <v>4</v>
      </c>
    </row>
    <row r="140" spans="1:4" x14ac:dyDescent="0.3">
      <c r="A140" s="70"/>
      <c r="B140" s="69" t="s">
        <v>102</v>
      </c>
      <c r="C140" s="160"/>
      <c r="D140" s="161">
        <v>65</v>
      </c>
    </row>
    <row r="141" spans="1:4" x14ac:dyDescent="0.3">
      <c r="A141" s="71" t="s">
        <v>38</v>
      </c>
      <c r="B141" s="74"/>
      <c r="C141" s="117">
        <v>12916</v>
      </c>
      <c r="D141" s="117">
        <v>71</v>
      </c>
    </row>
    <row r="142" spans="1:4" x14ac:dyDescent="0.3">
      <c r="A142" s="69" t="s">
        <v>39</v>
      </c>
      <c r="B142" s="69" t="s">
        <v>100</v>
      </c>
      <c r="C142" s="161">
        <v>2465</v>
      </c>
      <c r="D142" s="160"/>
    </row>
    <row r="143" spans="1:4" x14ac:dyDescent="0.3">
      <c r="A143" s="70"/>
      <c r="B143" s="69" t="s">
        <v>101</v>
      </c>
      <c r="C143" s="161">
        <v>1321</v>
      </c>
      <c r="D143" s="161"/>
    </row>
    <row r="144" spans="1:4" x14ac:dyDescent="0.3">
      <c r="A144" s="70"/>
      <c r="B144" s="69" t="s">
        <v>102</v>
      </c>
      <c r="C144" s="160"/>
      <c r="D144" s="161">
        <v>42</v>
      </c>
    </row>
    <row r="145" spans="1:4" x14ac:dyDescent="0.3">
      <c r="A145" s="71" t="s">
        <v>39</v>
      </c>
      <c r="B145" s="74"/>
      <c r="C145" s="117">
        <v>3786</v>
      </c>
      <c r="D145" s="117">
        <v>42</v>
      </c>
    </row>
    <row r="146" spans="1:4" x14ac:dyDescent="0.3">
      <c r="A146" s="69" t="s">
        <v>40</v>
      </c>
      <c r="B146" s="69" t="s">
        <v>100</v>
      </c>
      <c r="C146" s="161">
        <v>16202</v>
      </c>
      <c r="D146" s="161">
        <v>3</v>
      </c>
    </row>
    <row r="147" spans="1:4" x14ac:dyDescent="0.3">
      <c r="A147" s="70"/>
      <c r="B147" s="69" t="s">
        <v>101</v>
      </c>
      <c r="C147" s="161">
        <v>17523</v>
      </c>
      <c r="D147" s="161">
        <v>5</v>
      </c>
    </row>
    <row r="148" spans="1:4" x14ac:dyDescent="0.3">
      <c r="A148" s="70"/>
      <c r="B148" s="69" t="s">
        <v>102</v>
      </c>
      <c r="C148" s="160"/>
      <c r="D148" s="161">
        <v>174</v>
      </c>
    </row>
    <row r="149" spans="1:4" x14ac:dyDescent="0.3">
      <c r="A149" s="71" t="s">
        <v>40</v>
      </c>
      <c r="B149" s="74"/>
      <c r="C149" s="117">
        <v>33725</v>
      </c>
      <c r="D149" s="117">
        <v>182</v>
      </c>
    </row>
    <row r="150" spans="1:4" x14ac:dyDescent="0.3">
      <c r="A150" s="69" t="s">
        <v>41</v>
      </c>
      <c r="B150" s="69" t="s">
        <v>100</v>
      </c>
      <c r="C150" s="161">
        <v>6051</v>
      </c>
      <c r="D150" s="160"/>
    </row>
    <row r="151" spans="1:4" x14ac:dyDescent="0.3">
      <c r="A151" s="70"/>
      <c r="B151" s="69" t="s">
        <v>101</v>
      </c>
      <c r="C151" s="161">
        <v>11048</v>
      </c>
      <c r="D151" s="161">
        <v>3</v>
      </c>
    </row>
    <row r="152" spans="1:4" x14ac:dyDescent="0.3">
      <c r="A152" s="70"/>
      <c r="B152" s="69" t="s">
        <v>102</v>
      </c>
      <c r="C152" s="160"/>
      <c r="D152" s="161">
        <v>109</v>
      </c>
    </row>
    <row r="153" spans="1:4" x14ac:dyDescent="0.3">
      <c r="A153" s="71" t="s">
        <v>41</v>
      </c>
      <c r="B153" s="74"/>
      <c r="C153" s="117">
        <v>17099</v>
      </c>
      <c r="D153" s="117">
        <v>112</v>
      </c>
    </row>
    <row r="154" spans="1:4" x14ac:dyDescent="0.3">
      <c r="A154" s="69" t="s">
        <v>42</v>
      </c>
      <c r="B154" s="69" t="s">
        <v>100</v>
      </c>
      <c r="C154" s="161">
        <v>206</v>
      </c>
      <c r="D154" s="160"/>
    </row>
    <row r="155" spans="1:4" x14ac:dyDescent="0.3">
      <c r="A155" s="70"/>
      <c r="B155" s="69" t="s">
        <v>101</v>
      </c>
      <c r="C155" s="161">
        <v>1166</v>
      </c>
      <c r="D155" s="161">
        <v>8</v>
      </c>
    </row>
    <row r="156" spans="1:4" x14ac:dyDescent="0.3">
      <c r="A156" s="70"/>
      <c r="B156" s="69" t="s">
        <v>102</v>
      </c>
      <c r="C156" s="160"/>
      <c r="D156" s="161">
        <v>31</v>
      </c>
    </row>
    <row r="157" spans="1:4" x14ac:dyDescent="0.3">
      <c r="A157" s="71" t="s">
        <v>42</v>
      </c>
      <c r="B157" s="74"/>
      <c r="C157" s="117">
        <v>1372</v>
      </c>
      <c r="D157" s="117">
        <v>39</v>
      </c>
    </row>
    <row r="158" spans="1:4" x14ac:dyDescent="0.3">
      <c r="A158" s="69" t="s">
        <v>43</v>
      </c>
      <c r="B158" s="69" t="s">
        <v>100</v>
      </c>
      <c r="C158" s="161">
        <v>17</v>
      </c>
      <c r="D158" s="161">
        <v>1</v>
      </c>
    </row>
    <row r="159" spans="1:4" x14ac:dyDescent="0.3">
      <c r="A159" s="75"/>
      <c r="B159" s="69" t="s">
        <v>101</v>
      </c>
      <c r="C159" s="118"/>
      <c r="D159" s="119"/>
    </row>
    <row r="160" spans="1:4" x14ac:dyDescent="0.3">
      <c r="A160" s="70"/>
      <c r="B160" s="69" t="s">
        <v>102</v>
      </c>
      <c r="C160" s="119"/>
      <c r="D160" s="118"/>
    </row>
    <row r="161" spans="1:4" x14ac:dyDescent="0.3">
      <c r="A161" s="71" t="s">
        <v>43</v>
      </c>
      <c r="B161" s="74"/>
      <c r="C161" s="117">
        <v>17</v>
      </c>
      <c r="D161" s="117">
        <v>1</v>
      </c>
    </row>
    <row r="162" spans="1:4" x14ac:dyDescent="0.3">
      <c r="A162" s="69" t="s">
        <v>44</v>
      </c>
      <c r="B162" s="69" t="s">
        <v>100</v>
      </c>
      <c r="C162" s="161">
        <v>8299</v>
      </c>
      <c r="D162" s="161">
        <v>8</v>
      </c>
    </row>
    <row r="163" spans="1:4" x14ac:dyDescent="0.3">
      <c r="A163" s="70"/>
      <c r="B163" s="69" t="s">
        <v>101</v>
      </c>
      <c r="C163" s="161">
        <v>13125</v>
      </c>
      <c r="D163" s="161">
        <v>2</v>
      </c>
    </row>
    <row r="164" spans="1:4" x14ac:dyDescent="0.3">
      <c r="A164" s="70"/>
      <c r="B164" s="69" t="s">
        <v>102</v>
      </c>
      <c r="C164" s="160"/>
      <c r="D164" s="161">
        <v>163</v>
      </c>
    </row>
    <row r="165" spans="1:4" x14ac:dyDescent="0.3">
      <c r="A165" s="71" t="s">
        <v>44</v>
      </c>
      <c r="B165" s="74"/>
      <c r="C165" s="117">
        <v>21424</v>
      </c>
      <c r="D165" s="117">
        <v>173</v>
      </c>
    </row>
    <row r="166" spans="1:4" x14ac:dyDescent="0.3">
      <c r="A166" s="69" t="s">
        <v>45</v>
      </c>
      <c r="B166" s="69" t="s">
        <v>100</v>
      </c>
      <c r="C166" s="161">
        <v>3031</v>
      </c>
      <c r="D166" s="161">
        <v>3</v>
      </c>
    </row>
    <row r="167" spans="1:4" x14ac:dyDescent="0.3">
      <c r="A167" s="70"/>
      <c r="B167" s="69" t="s">
        <v>101</v>
      </c>
      <c r="C167" s="161">
        <v>2869</v>
      </c>
      <c r="D167" s="161">
        <v>6</v>
      </c>
    </row>
    <row r="168" spans="1:4" x14ac:dyDescent="0.3">
      <c r="A168" s="70"/>
      <c r="B168" s="69" t="s">
        <v>102</v>
      </c>
      <c r="C168" s="160"/>
      <c r="D168" s="161">
        <v>119</v>
      </c>
    </row>
    <row r="169" spans="1:4" x14ac:dyDescent="0.3">
      <c r="A169" s="71" t="s">
        <v>45</v>
      </c>
      <c r="B169" s="74"/>
      <c r="C169" s="117">
        <v>5900</v>
      </c>
      <c r="D169" s="117">
        <v>128</v>
      </c>
    </row>
    <row r="170" spans="1:4" x14ac:dyDescent="0.3">
      <c r="A170" s="69" t="s">
        <v>46</v>
      </c>
      <c r="B170" s="69" t="s">
        <v>100</v>
      </c>
      <c r="C170" s="161">
        <v>3138</v>
      </c>
      <c r="D170" s="160">
        <v>1</v>
      </c>
    </row>
    <row r="171" spans="1:4" x14ac:dyDescent="0.3">
      <c r="A171" s="70"/>
      <c r="B171" s="69" t="s">
        <v>101</v>
      </c>
      <c r="C171" s="161">
        <v>4725</v>
      </c>
      <c r="D171" s="161"/>
    </row>
    <row r="172" spans="1:4" x14ac:dyDescent="0.3">
      <c r="A172" s="70"/>
      <c r="B172" s="69" t="s">
        <v>102</v>
      </c>
      <c r="C172" s="160"/>
      <c r="D172" s="161">
        <v>56</v>
      </c>
    </row>
    <row r="173" spans="1:4" x14ac:dyDescent="0.3">
      <c r="A173" s="71" t="s">
        <v>46</v>
      </c>
      <c r="B173" s="74"/>
      <c r="C173" s="117">
        <v>7863</v>
      </c>
      <c r="D173" s="117">
        <v>57</v>
      </c>
    </row>
    <row r="174" spans="1:4" x14ac:dyDescent="0.3">
      <c r="A174" s="69" t="s">
        <v>47</v>
      </c>
      <c r="B174" s="69" t="s">
        <v>100</v>
      </c>
      <c r="C174" s="119"/>
      <c r="D174" s="119"/>
    </row>
    <row r="175" spans="1:4" x14ac:dyDescent="0.3">
      <c r="A175" s="75"/>
      <c r="B175" s="69" t="s">
        <v>101</v>
      </c>
      <c r="C175" s="161">
        <v>3</v>
      </c>
      <c r="D175" s="119"/>
    </row>
    <row r="176" spans="1:4" x14ac:dyDescent="0.3">
      <c r="A176" s="70"/>
      <c r="B176" s="69" t="s">
        <v>102</v>
      </c>
      <c r="C176" s="119"/>
      <c r="D176" s="119"/>
    </row>
    <row r="177" spans="1:4" x14ac:dyDescent="0.3">
      <c r="A177" s="71" t="s">
        <v>47</v>
      </c>
      <c r="B177" s="74"/>
      <c r="C177" s="117">
        <v>3</v>
      </c>
      <c r="D177" s="117"/>
    </row>
    <row r="178" spans="1:4" x14ac:dyDescent="0.3">
      <c r="A178" s="69" t="s">
        <v>48</v>
      </c>
      <c r="B178" s="69" t="s">
        <v>100</v>
      </c>
      <c r="C178" s="161">
        <v>7015</v>
      </c>
      <c r="D178" s="161">
        <v>5</v>
      </c>
    </row>
    <row r="179" spans="1:4" x14ac:dyDescent="0.3">
      <c r="A179" s="70"/>
      <c r="B179" s="69" t="s">
        <v>101</v>
      </c>
      <c r="C179" s="161">
        <v>16266</v>
      </c>
      <c r="D179" s="161">
        <v>11</v>
      </c>
    </row>
    <row r="180" spans="1:4" x14ac:dyDescent="0.3">
      <c r="A180" s="70"/>
      <c r="B180" s="69" t="s">
        <v>102</v>
      </c>
      <c r="C180" s="160"/>
      <c r="D180" s="161">
        <v>159</v>
      </c>
    </row>
    <row r="181" spans="1:4" x14ac:dyDescent="0.3">
      <c r="A181" s="71" t="s">
        <v>48</v>
      </c>
      <c r="B181" s="74"/>
      <c r="C181" s="117">
        <v>23281</v>
      </c>
      <c r="D181" s="117">
        <v>175</v>
      </c>
    </row>
    <row r="182" spans="1:4" x14ac:dyDescent="0.3">
      <c r="A182" s="69" t="s">
        <v>49</v>
      </c>
      <c r="B182" s="69" t="s">
        <v>100</v>
      </c>
      <c r="C182" s="161">
        <v>3639</v>
      </c>
      <c r="D182" s="161">
        <v>44</v>
      </c>
    </row>
    <row r="183" spans="1:4" x14ac:dyDescent="0.3">
      <c r="A183" s="70"/>
      <c r="B183" s="69" t="s">
        <v>101</v>
      </c>
      <c r="C183" s="161">
        <v>482</v>
      </c>
      <c r="D183" s="162"/>
    </row>
    <row r="184" spans="1:4" x14ac:dyDescent="0.3">
      <c r="A184" s="70"/>
      <c r="B184" s="69" t="s">
        <v>102</v>
      </c>
      <c r="C184" s="119"/>
      <c r="D184" s="119">
        <v>10</v>
      </c>
    </row>
    <row r="185" spans="1:4" x14ac:dyDescent="0.3">
      <c r="A185" s="71" t="s">
        <v>49</v>
      </c>
      <c r="B185" s="74"/>
      <c r="C185" s="117">
        <v>4121</v>
      </c>
      <c r="D185" s="117">
        <v>54</v>
      </c>
    </row>
    <row r="186" spans="1:4" x14ac:dyDescent="0.3">
      <c r="A186" s="69" t="s">
        <v>50</v>
      </c>
      <c r="B186" s="69" t="s">
        <v>100</v>
      </c>
      <c r="C186" s="161">
        <v>728</v>
      </c>
      <c r="D186" s="160"/>
    </row>
    <row r="187" spans="1:4" x14ac:dyDescent="0.3">
      <c r="A187" s="70"/>
      <c r="B187" s="69" t="s">
        <v>101</v>
      </c>
      <c r="C187" s="161">
        <v>927</v>
      </c>
      <c r="D187" s="161">
        <v>1</v>
      </c>
    </row>
    <row r="188" spans="1:4" x14ac:dyDescent="0.3">
      <c r="A188" s="70"/>
      <c r="B188" s="69" t="s">
        <v>102</v>
      </c>
      <c r="C188" s="160"/>
      <c r="D188" s="161">
        <v>12</v>
      </c>
    </row>
    <row r="189" spans="1:4" x14ac:dyDescent="0.3">
      <c r="A189" s="71" t="s">
        <v>50</v>
      </c>
      <c r="B189" s="74"/>
      <c r="C189" s="117">
        <v>1655</v>
      </c>
      <c r="D189" s="117">
        <v>13</v>
      </c>
    </row>
    <row r="190" spans="1:4" x14ac:dyDescent="0.3">
      <c r="A190" s="69" t="s">
        <v>51</v>
      </c>
      <c r="B190" s="69" t="s">
        <v>100</v>
      </c>
      <c r="C190" s="161">
        <v>2600</v>
      </c>
      <c r="D190" s="160">
        <v>1</v>
      </c>
    </row>
    <row r="191" spans="1:4" x14ac:dyDescent="0.3">
      <c r="A191" s="70"/>
      <c r="B191" s="69" t="s">
        <v>101</v>
      </c>
      <c r="C191" s="161">
        <v>4337</v>
      </c>
      <c r="D191" s="160"/>
    </row>
    <row r="192" spans="1:4" x14ac:dyDescent="0.3">
      <c r="A192" s="70"/>
      <c r="B192" s="69" t="s">
        <v>102</v>
      </c>
      <c r="C192" s="160"/>
      <c r="D192" s="161">
        <v>66</v>
      </c>
    </row>
    <row r="193" spans="1:4" x14ac:dyDescent="0.3">
      <c r="A193" s="71" t="s">
        <v>51</v>
      </c>
      <c r="B193" s="74"/>
      <c r="C193" s="117">
        <v>6937</v>
      </c>
      <c r="D193" s="117">
        <v>67</v>
      </c>
    </row>
    <row r="194" spans="1:4" x14ac:dyDescent="0.3">
      <c r="A194" s="69" t="s">
        <v>52</v>
      </c>
      <c r="B194" s="69" t="s">
        <v>100</v>
      </c>
      <c r="C194" s="161">
        <v>420</v>
      </c>
      <c r="D194" s="161">
        <v>1</v>
      </c>
    </row>
    <row r="195" spans="1:4" x14ac:dyDescent="0.3">
      <c r="A195" s="70"/>
      <c r="B195" s="69" t="s">
        <v>101</v>
      </c>
      <c r="C195" s="161">
        <v>1350</v>
      </c>
      <c r="D195" s="161">
        <v>14</v>
      </c>
    </row>
    <row r="196" spans="1:4" x14ac:dyDescent="0.3">
      <c r="A196" s="70"/>
      <c r="B196" s="69" t="s">
        <v>102</v>
      </c>
      <c r="C196" s="160"/>
      <c r="D196" s="161">
        <v>45</v>
      </c>
    </row>
    <row r="197" spans="1:4" x14ac:dyDescent="0.3">
      <c r="A197" s="71" t="s">
        <v>52</v>
      </c>
      <c r="B197" s="74"/>
      <c r="C197" s="117">
        <v>1770</v>
      </c>
      <c r="D197" s="117">
        <v>60</v>
      </c>
    </row>
    <row r="198" spans="1:4" x14ac:dyDescent="0.3">
      <c r="A198" s="69" t="s">
        <v>53</v>
      </c>
      <c r="B198" s="69" t="s">
        <v>100</v>
      </c>
      <c r="C198" s="161">
        <v>5296</v>
      </c>
      <c r="D198" s="161">
        <v>2</v>
      </c>
    </row>
    <row r="199" spans="1:4" x14ac:dyDescent="0.3">
      <c r="A199" s="70"/>
      <c r="B199" s="69" t="s">
        <v>101</v>
      </c>
      <c r="C199" s="161">
        <v>5912</v>
      </c>
      <c r="D199" s="161">
        <v>2</v>
      </c>
    </row>
    <row r="200" spans="1:4" x14ac:dyDescent="0.3">
      <c r="A200" s="70"/>
      <c r="B200" s="69" t="s">
        <v>102</v>
      </c>
      <c r="C200" s="160"/>
      <c r="D200" s="161">
        <v>116</v>
      </c>
    </row>
    <row r="201" spans="1:4" x14ac:dyDescent="0.3">
      <c r="A201" s="71" t="s">
        <v>53</v>
      </c>
      <c r="B201" s="74"/>
      <c r="C201" s="117">
        <v>11208</v>
      </c>
      <c r="D201" s="117">
        <v>120</v>
      </c>
    </row>
    <row r="202" spans="1:4" x14ac:dyDescent="0.3">
      <c r="A202" s="69" t="s">
        <v>54</v>
      </c>
      <c r="B202" s="69" t="s">
        <v>100</v>
      </c>
      <c r="C202" s="161">
        <v>10852</v>
      </c>
      <c r="D202" s="161">
        <v>12</v>
      </c>
    </row>
    <row r="203" spans="1:4" x14ac:dyDescent="0.3">
      <c r="A203" s="70"/>
      <c r="B203" s="69" t="s">
        <v>101</v>
      </c>
      <c r="C203" s="161">
        <v>19722</v>
      </c>
      <c r="D203" s="161">
        <v>25</v>
      </c>
    </row>
    <row r="204" spans="1:4" x14ac:dyDescent="0.3">
      <c r="A204" s="70"/>
      <c r="B204" s="69" t="s">
        <v>102</v>
      </c>
      <c r="C204" s="160"/>
      <c r="D204" s="161">
        <v>375</v>
      </c>
    </row>
    <row r="205" spans="1:4" x14ac:dyDescent="0.3">
      <c r="A205" s="71" t="s">
        <v>54</v>
      </c>
      <c r="B205" s="74"/>
      <c r="C205" s="117">
        <v>30574</v>
      </c>
      <c r="D205" s="117">
        <v>412</v>
      </c>
    </row>
    <row r="206" spans="1:4" x14ac:dyDescent="0.3">
      <c r="A206" s="69" t="s">
        <v>55</v>
      </c>
      <c r="B206" s="69" t="s">
        <v>100</v>
      </c>
      <c r="C206" s="161">
        <v>999</v>
      </c>
      <c r="D206" s="161">
        <v>2</v>
      </c>
    </row>
    <row r="207" spans="1:4" x14ac:dyDescent="0.3">
      <c r="A207" s="70"/>
      <c r="B207" s="69" t="s">
        <v>101</v>
      </c>
      <c r="C207" s="161">
        <v>3092</v>
      </c>
      <c r="D207" s="160"/>
    </row>
    <row r="208" spans="1:4" x14ac:dyDescent="0.3">
      <c r="A208" s="70"/>
      <c r="B208" s="69" t="s">
        <v>102</v>
      </c>
      <c r="C208" s="160"/>
      <c r="D208" s="161">
        <v>47</v>
      </c>
    </row>
    <row r="209" spans="1:4" x14ac:dyDescent="0.3">
      <c r="A209" s="71" t="s">
        <v>55</v>
      </c>
      <c r="B209" s="74"/>
      <c r="C209" s="117">
        <v>4091</v>
      </c>
      <c r="D209" s="117">
        <v>49</v>
      </c>
    </row>
    <row r="210" spans="1:4" x14ac:dyDescent="0.3">
      <c r="A210" s="69" t="s">
        <v>56</v>
      </c>
      <c r="B210" s="69" t="s">
        <v>100</v>
      </c>
      <c r="C210" s="161">
        <v>1072</v>
      </c>
      <c r="D210" s="160"/>
    </row>
    <row r="211" spans="1:4" x14ac:dyDescent="0.3">
      <c r="A211" s="70"/>
      <c r="B211" s="69" t="s">
        <v>101</v>
      </c>
      <c r="C211" s="161">
        <v>728</v>
      </c>
      <c r="D211" s="160">
        <v>1</v>
      </c>
    </row>
    <row r="212" spans="1:4" x14ac:dyDescent="0.3">
      <c r="A212" s="70"/>
      <c r="B212" s="69" t="s">
        <v>102</v>
      </c>
      <c r="C212" s="160"/>
      <c r="D212" s="161">
        <v>13</v>
      </c>
    </row>
    <row r="213" spans="1:4" x14ac:dyDescent="0.3">
      <c r="A213" s="71" t="s">
        <v>56</v>
      </c>
      <c r="B213" s="74"/>
      <c r="C213" s="117">
        <v>1800</v>
      </c>
      <c r="D213" s="117">
        <v>14</v>
      </c>
    </row>
    <row r="214" spans="1:4" x14ac:dyDescent="0.3">
      <c r="A214" s="69" t="s">
        <v>57</v>
      </c>
      <c r="B214" s="69" t="s">
        <v>100</v>
      </c>
      <c r="C214" s="161">
        <v>9</v>
      </c>
      <c r="D214" s="161">
        <v>2</v>
      </c>
    </row>
    <row r="215" spans="1:4" x14ac:dyDescent="0.3">
      <c r="A215" s="75"/>
      <c r="B215" s="69" t="s">
        <v>101</v>
      </c>
      <c r="C215" s="161">
        <v>41</v>
      </c>
      <c r="D215" s="161"/>
    </row>
    <row r="216" spans="1:4" x14ac:dyDescent="0.3">
      <c r="A216" s="70"/>
      <c r="B216" s="69" t="s">
        <v>102</v>
      </c>
      <c r="C216" s="160"/>
      <c r="D216" s="161"/>
    </row>
    <row r="217" spans="1:4" x14ac:dyDescent="0.3">
      <c r="A217" s="71" t="s">
        <v>57</v>
      </c>
      <c r="B217" s="74"/>
      <c r="C217" s="117">
        <v>50</v>
      </c>
      <c r="D217" s="117">
        <v>2</v>
      </c>
    </row>
    <row r="218" spans="1:4" x14ac:dyDescent="0.3">
      <c r="A218" s="69" t="s">
        <v>58</v>
      </c>
      <c r="B218" s="69" t="s">
        <v>100</v>
      </c>
      <c r="C218" s="161">
        <v>2968</v>
      </c>
      <c r="D218" s="161">
        <v>1</v>
      </c>
    </row>
    <row r="219" spans="1:4" x14ac:dyDescent="0.3">
      <c r="A219" s="70"/>
      <c r="B219" s="69" t="s">
        <v>101</v>
      </c>
      <c r="C219" s="161">
        <v>9057</v>
      </c>
      <c r="D219" s="161">
        <v>2</v>
      </c>
    </row>
    <row r="220" spans="1:4" x14ac:dyDescent="0.3">
      <c r="A220" s="70"/>
      <c r="B220" s="69" t="s">
        <v>102</v>
      </c>
      <c r="C220" s="160"/>
      <c r="D220" s="161">
        <v>82</v>
      </c>
    </row>
    <row r="221" spans="1:4" x14ac:dyDescent="0.3">
      <c r="A221" s="71" t="s">
        <v>58</v>
      </c>
      <c r="B221" s="74"/>
      <c r="C221" s="117">
        <v>12025</v>
      </c>
      <c r="D221" s="117">
        <v>85</v>
      </c>
    </row>
    <row r="222" spans="1:4" x14ac:dyDescent="0.3">
      <c r="A222" s="69" t="s">
        <v>59</v>
      </c>
      <c r="B222" s="69" t="s">
        <v>100</v>
      </c>
      <c r="C222" s="161">
        <v>7062</v>
      </c>
      <c r="D222" s="161">
        <v>5</v>
      </c>
    </row>
    <row r="223" spans="1:4" x14ac:dyDescent="0.3">
      <c r="A223" s="70"/>
      <c r="B223" s="69" t="s">
        <v>101</v>
      </c>
      <c r="C223" s="161">
        <v>7128</v>
      </c>
      <c r="D223" s="161">
        <v>11</v>
      </c>
    </row>
    <row r="224" spans="1:4" x14ac:dyDescent="0.3">
      <c r="A224" s="70"/>
      <c r="B224" s="69" t="s">
        <v>102</v>
      </c>
      <c r="C224" s="160"/>
      <c r="D224" s="161">
        <v>94</v>
      </c>
    </row>
    <row r="225" spans="1:14" x14ac:dyDescent="0.3">
      <c r="A225" s="71" t="s">
        <v>59</v>
      </c>
      <c r="B225" s="74"/>
      <c r="C225" s="117">
        <v>14190</v>
      </c>
      <c r="D225" s="117">
        <v>110</v>
      </c>
    </row>
    <row r="226" spans="1:14" x14ac:dyDescent="0.3">
      <c r="A226" s="69" t="s">
        <v>60</v>
      </c>
      <c r="B226" s="69" t="s">
        <v>100</v>
      </c>
      <c r="C226" s="161">
        <v>1260</v>
      </c>
      <c r="D226" s="160">
        <v>1</v>
      </c>
    </row>
    <row r="227" spans="1:14" x14ac:dyDescent="0.3">
      <c r="A227" s="70"/>
      <c r="B227" s="69" t="s">
        <v>101</v>
      </c>
      <c r="C227" s="161">
        <v>1777</v>
      </c>
      <c r="D227" s="161">
        <v>1</v>
      </c>
    </row>
    <row r="228" spans="1:14" x14ac:dyDescent="0.3">
      <c r="A228" s="70"/>
      <c r="B228" s="69" t="s">
        <v>102</v>
      </c>
      <c r="C228" s="160"/>
      <c r="D228" s="161">
        <v>49</v>
      </c>
    </row>
    <row r="229" spans="1:14" x14ac:dyDescent="0.3">
      <c r="A229" s="71" t="s">
        <v>60</v>
      </c>
      <c r="B229" s="74"/>
      <c r="C229" s="117">
        <v>3037</v>
      </c>
      <c r="D229" s="117">
        <v>51</v>
      </c>
    </row>
    <row r="230" spans="1:14" x14ac:dyDescent="0.3">
      <c r="A230" s="69" t="s">
        <v>61</v>
      </c>
      <c r="B230" s="69" t="s">
        <v>100</v>
      </c>
      <c r="C230" s="161">
        <v>4124</v>
      </c>
      <c r="D230" s="161">
        <v>2</v>
      </c>
    </row>
    <row r="231" spans="1:14" x14ac:dyDescent="0.3">
      <c r="A231" s="70"/>
      <c r="B231" s="69" t="s">
        <v>101</v>
      </c>
      <c r="C231" s="161">
        <v>9257</v>
      </c>
      <c r="D231" s="160"/>
    </row>
    <row r="232" spans="1:14" x14ac:dyDescent="0.3">
      <c r="A232" s="70"/>
      <c r="B232" s="69" t="s">
        <v>102</v>
      </c>
      <c r="C232" s="160"/>
      <c r="D232" s="161">
        <v>123</v>
      </c>
    </row>
    <row r="233" spans="1:14" x14ac:dyDescent="0.3">
      <c r="A233" s="71" t="s">
        <v>61</v>
      </c>
      <c r="B233" s="74"/>
      <c r="C233" s="117">
        <v>13381</v>
      </c>
      <c r="D233" s="117">
        <v>125</v>
      </c>
    </row>
    <row r="234" spans="1:14" s="14" customFormat="1" x14ac:dyDescent="0.3">
      <c r="A234" s="69" t="s">
        <v>62</v>
      </c>
      <c r="B234" s="69" t="s">
        <v>100</v>
      </c>
      <c r="C234" s="161">
        <v>193</v>
      </c>
      <c r="D234" s="160"/>
      <c r="E234" s="20"/>
      <c r="F234" s="18"/>
      <c r="G234" s="18"/>
      <c r="H234" s="9"/>
      <c r="I234" s="18"/>
      <c r="J234" s="9"/>
      <c r="K234" s="18"/>
      <c r="L234" s="9"/>
      <c r="M234"/>
      <c r="N234" s="9"/>
    </row>
    <row r="235" spans="1:14" x14ac:dyDescent="0.3">
      <c r="A235" s="70"/>
      <c r="B235" s="69" t="s">
        <v>101</v>
      </c>
      <c r="C235" s="161">
        <v>483</v>
      </c>
      <c r="D235" s="161">
        <v>1</v>
      </c>
    </row>
    <row r="236" spans="1:14" x14ac:dyDescent="0.3">
      <c r="A236" s="70"/>
      <c r="B236" s="69" t="s">
        <v>102</v>
      </c>
      <c r="C236" s="160"/>
      <c r="D236" s="161">
        <v>26</v>
      </c>
    </row>
    <row r="237" spans="1:14" x14ac:dyDescent="0.3">
      <c r="A237" s="71" t="s">
        <v>62</v>
      </c>
      <c r="B237" s="74"/>
      <c r="C237" s="73">
        <v>676</v>
      </c>
      <c r="D237" s="73">
        <v>27</v>
      </c>
    </row>
    <row r="238" spans="1:14" x14ac:dyDescent="0.3">
      <c r="A238" s="199" t="s">
        <v>75</v>
      </c>
      <c r="B238" s="200"/>
      <c r="C238" s="198">
        <f>SUM(C5,C9,C13,C17,C21,C25,C29,C33,C37,C41,C45,C49,C53,C57,C61,C65,C69,C73,C77,C81,C85,C89,C93,C97,C101,C105,C109,C113,C117,C121,C125,C129,C133,C137,C141,C145,C149,C153,C157,C161,C165,C169,C173,C177,C181,C185,C189,C193,C197,C201,C205,C209,C213,C217,C221,C225,C229,C233,C237)</f>
        <v>512478</v>
      </c>
      <c r="D238" s="198">
        <f>SUM(D5,D9,D13,D17,D21,D25,D29,D33,D37,D41,D45,D49,D53,D57,D61,D65,D69,D73,D77,D81,D85,D89,D93,D97,D101,D105,D109,D113,D117,D121,D125,D129,D133,D137,D141,D145,D149,D153,D157,D161,D165,D169,D173,D177,D181,D185,D189,D193,D197,D201,D205,D209,D213,D217,D221,D225,D229,D233,D237)</f>
        <v>4990</v>
      </c>
    </row>
    <row r="242" spans="3:3" x14ac:dyDescent="0.3">
      <c r="C242" s="201"/>
    </row>
  </sheetData>
  <printOptions horizontalCentered="1"/>
  <pageMargins left="0.45" right="0.45" top="1.75" bottom="0.75" header="0.3" footer="0.3"/>
  <pageSetup fitToHeight="100" orientation="portrait" r:id="rId1"/>
  <headerFooter>
    <oddHeader xml:space="preserve">&amp;L
&amp;G
&amp;C&amp;"-,Bold"&amp;14&amp;UUnique Count of Providers By State 
&amp;"-,Regular"&amp;UFor Eligible Providers and Hospitals Paid 
by The EHR Incentive Program
&amp;12
January 2011 to July 2017&amp;R
&amp;G
</oddHeader>
    <oddFooter xml:space="preserve">&amp;CPage &amp;P of &amp;N&amp;R </oddFooter>
  </headerFooter>
  <ignoredErrors>
    <ignoredError sqref="C45:D45" formulaRange="1"/>
  </ignoredError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Normal="100" workbookViewId="0">
      <selection activeCell="B3" sqref="B3:G61"/>
    </sheetView>
  </sheetViews>
  <sheetFormatPr defaultRowHeight="14.4" x14ac:dyDescent="0.3"/>
  <cols>
    <col min="1" max="1" width="28.5546875" customWidth="1"/>
    <col min="2" max="2" width="16.5546875" customWidth="1"/>
    <col min="3" max="3" width="20.6640625" style="9" customWidth="1"/>
    <col min="4" max="4" width="15.6640625" customWidth="1"/>
    <col min="5" max="5" width="20.109375" style="9" customWidth="1"/>
    <col min="6" max="6" width="12" customWidth="1"/>
    <col min="7" max="7" width="18.88671875" style="9" customWidth="1"/>
  </cols>
  <sheetData>
    <row r="1" spans="1:9" x14ac:dyDescent="0.3">
      <c r="A1" s="261" t="s">
        <v>0</v>
      </c>
      <c r="B1" s="262" t="s">
        <v>69</v>
      </c>
      <c r="C1" s="262"/>
      <c r="D1" s="263" t="s">
        <v>1</v>
      </c>
      <c r="E1" s="263"/>
      <c r="F1" s="264" t="s">
        <v>2</v>
      </c>
      <c r="G1" s="264"/>
    </row>
    <row r="2" spans="1:9" x14ac:dyDescent="0.3">
      <c r="A2" s="261"/>
      <c r="B2" s="60" t="s">
        <v>90</v>
      </c>
      <c r="C2" s="61" t="s">
        <v>91</v>
      </c>
      <c r="D2" s="62" t="s">
        <v>92</v>
      </c>
      <c r="E2" s="63" t="s">
        <v>93</v>
      </c>
      <c r="F2" s="64" t="s">
        <v>88</v>
      </c>
      <c r="G2" s="65" t="s">
        <v>94</v>
      </c>
    </row>
    <row r="3" spans="1:9" x14ac:dyDescent="0.3">
      <c r="A3" s="66" t="s">
        <v>5</v>
      </c>
      <c r="B3" s="30">
        <v>14252</v>
      </c>
      <c r="C3" s="106">
        <v>479127703.52000004</v>
      </c>
      <c r="D3" s="52">
        <v>3861</v>
      </c>
      <c r="E3" s="91">
        <v>180542102.91</v>
      </c>
      <c r="F3" s="42">
        <v>18113</v>
      </c>
      <c r="G3" s="89">
        <v>659669806.43000007</v>
      </c>
    </row>
    <row r="4" spans="1:9" x14ac:dyDescent="0.3">
      <c r="A4" s="66" t="s">
        <v>6</v>
      </c>
      <c r="B4" s="30">
        <v>1023</v>
      </c>
      <c r="C4" s="106">
        <v>28893103.199999988</v>
      </c>
      <c r="D4" s="52">
        <v>1977</v>
      </c>
      <c r="E4" s="91">
        <v>52423668</v>
      </c>
      <c r="F4" s="42">
        <v>3000</v>
      </c>
      <c r="G4" s="89">
        <v>81316771.199999988</v>
      </c>
    </row>
    <row r="5" spans="1:9" x14ac:dyDescent="0.3">
      <c r="A5" s="171" t="s">
        <v>104</v>
      </c>
      <c r="B5" s="30">
        <v>0</v>
      </c>
      <c r="C5" s="106">
        <v>0</v>
      </c>
      <c r="D5" s="52">
        <v>13</v>
      </c>
      <c r="E5" s="91">
        <v>5545515.9100000001</v>
      </c>
      <c r="F5" s="42">
        <v>13</v>
      </c>
      <c r="G5" s="89">
        <v>5545515.9100000001</v>
      </c>
    </row>
    <row r="6" spans="1:9" x14ac:dyDescent="0.3">
      <c r="A6" s="66" t="s">
        <v>7</v>
      </c>
      <c r="B6" s="30">
        <v>17185</v>
      </c>
      <c r="C6" s="106">
        <v>413133904.00000036</v>
      </c>
      <c r="D6" s="52">
        <v>6001</v>
      </c>
      <c r="E6" s="91">
        <v>270454786.70999986</v>
      </c>
      <c r="F6" s="42">
        <v>23186</v>
      </c>
      <c r="G6" s="89">
        <v>683588690.71000028</v>
      </c>
    </row>
    <row r="7" spans="1:9" x14ac:dyDescent="0.3">
      <c r="A7" s="66" t="s">
        <v>8</v>
      </c>
      <c r="B7" s="30">
        <v>8224</v>
      </c>
      <c r="C7" s="106">
        <v>288578040.88999993</v>
      </c>
      <c r="D7" s="52">
        <v>4214</v>
      </c>
      <c r="E7" s="91">
        <v>117232878.68000004</v>
      </c>
      <c r="F7" s="42">
        <v>12438</v>
      </c>
      <c r="G7" s="89">
        <v>405810919.56999993</v>
      </c>
    </row>
    <row r="8" spans="1:9" x14ac:dyDescent="0.3">
      <c r="A8" s="66" t="s">
        <v>9</v>
      </c>
      <c r="B8" s="30">
        <v>80931</v>
      </c>
      <c r="C8" s="106">
        <v>1845443475.1299953</v>
      </c>
      <c r="D8" s="52">
        <v>39868</v>
      </c>
      <c r="E8" s="91">
        <v>1345172967.3100066</v>
      </c>
      <c r="F8" s="42">
        <v>120799</v>
      </c>
      <c r="G8" s="89">
        <v>3190616442.440002</v>
      </c>
      <c r="I8" s="158"/>
    </row>
    <row r="9" spans="1:9" x14ac:dyDescent="0.3">
      <c r="A9" s="66" t="s">
        <v>10</v>
      </c>
      <c r="B9" s="30">
        <v>16868</v>
      </c>
      <c r="C9" s="106">
        <v>344924648.49000013</v>
      </c>
      <c r="D9" s="52">
        <v>5865</v>
      </c>
      <c r="E9" s="91">
        <v>171783194</v>
      </c>
      <c r="F9" s="42">
        <v>22733</v>
      </c>
      <c r="G9" s="89">
        <v>516707842.49000013</v>
      </c>
    </row>
    <row r="10" spans="1:9" x14ac:dyDescent="0.3">
      <c r="A10" s="66" t="s">
        <v>11</v>
      </c>
      <c r="B10" s="30">
        <v>14587</v>
      </c>
      <c r="C10" s="106">
        <v>279405858.0799998</v>
      </c>
      <c r="D10" s="52">
        <v>4451</v>
      </c>
      <c r="E10" s="91">
        <v>114114169.78</v>
      </c>
      <c r="F10" s="42">
        <v>19038</v>
      </c>
      <c r="G10" s="89">
        <v>393520027.85999978</v>
      </c>
    </row>
    <row r="11" spans="1:9" x14ac:dyDescent="0.3">
      <c r="A11" s="66" t="s">
        <v>12</v>
      </c>
      <c r="B11" s="30">
        <v>3873</v>
      </c>
      <c r="C11" s="106">
        <v>62617589.970000021</v>
      </c>
      <c r="D11" s="52">
        <v>2007</v>
      </c>
      <c r="E11" s="91">
        <v>40469902.299999997</v>
      </c>
      <c r="F11" s="42">
        <v>5880</v>
      </c>
      <c r="G11" s="89">
        <v>103087492.27000001</v>
      </c>
    </row>
    <row r="12" spans="1:9" x14ac:dyDescent="0.3">
      <c r="A12" s="66" t="s">
        <v>13</v>
      </c>
      <c r="B12" s="30">
        <v>3416</v>
      </c>
      <c r="C12" s="106">
        <v>52907421.079999983</v>
      </c>
      <c r="D12" s="52">
        <v>252</v>
      </c>
      <c r="E12" s="91">
        <v>27905828</v>
      </c>
      <c r="F12" s="42">
        <v>3668</v>
      </c>
      <c r="G12" s="89">
        <v>80813249.079999983</v>
      </c>
    </row>
    <row r="13" spans="1:9" x14ac:dyDescent="0.3">
      <c r="A13" s="66" t="s">
        <v>14</v>
      </c>
      <c r="B13" s="30">
        <v>42</v>
      </c>
      <c r="C13" s="106">
        <v>382580</v>
      </c>
      <c r="D13" s="52">
        <v>0</v>
      </c>
      <c r="E13" s="91">
        <v>0</v>
      </c>
      <c r="F13" s="42">
        <v>42</v>
      </c>
      <c r="G13" s="89">
        <v>382580</v>
      </c>
    </row>
    <row r="14" spans="1:9" x14ac:dyDescent="0.3">
      <c r="A14" s="66" t="s">
        <v>15</v>
      </c>
      <c r="B14" s="30">
        <v>64663</v>
      </c>
      <c r="C14" s="106">
        <v>1571638007.5899971</v>
      </c>
      <c r="D14" s="52">
        <v>15028</v>
      </c>
      <c r="E14" s="91">
        <v>547790797.01999998</v>
      </c>
      <c r="F14" s="42">
        <v>79691</v>
      </c>
      <c r="G14" s="89">
        <v>2119428804.609997</v>
      </c>
    </row>
    <row r="15" spans="1:9" x14ac:dyDescent="0.3">
      <c r="A15" s="66" t="s">
        <v>16</v>
      </c>
      <c r="B15" s="30">
        <v>24664</v>
      </c>
      <c r="C15" s="106">
        <v>680633705.78000116</v>
      </c>
      <c r="D15" s="52">
        <v>8299</v>
      </c>
      <c r="E15" s="91">
        <v>306722053.11000001</v>
      </c>
      <c r="F15" s="42">
        <v>32963</v>
      </c>
      <c r="G15" s="89">
        <v>987355758.89000118</v>
      </c>
    </row>
    <row r="16" spans="1:9" x14ac:dyDescent="0.3">
      <c r="A16" s="66" t="s">
        <v>17</v>
      </c>
      <c r="B16" s="30">
        <v>150</v>
      </c>
      <c r="C16" s="106">
        <v>1317556.31</v>
      </c>
      <c r="D16" s="52">
        <v>17</v>
      </c>
      <c r="E16" s="91">
        <v>1629685.82</v>
      </c>
      <c r="F16" s="42">
        <v>167</v>
      </c>
      <c r="G16" s="89">
        <v>2947242.13</v>
      </c>
    </row>
    <row r="17" spans="1:7" x14ac:dyDescent="0.3">
      <c r="A17" s="66" t="s">
        <v>18</v>
      </c>
      <c r="B17" s="30">
        <v>3432</v>
      </c>
      <c r="C17" s="106">
        <v>75843308.149999991</v>
      </c>
      <c r="D17" s="52">
        <v>1362</v>
      </c>
      <c r="E17" s="91">
        <v>53763036</v>
      </c>
      <c r="F17" s="42">
        <v>4794</v>
      </c>
      <c r="G17" s="89">
        <v>129606344.14999999</v>
      </c>
    </row>
    <row r="18" spans="1:7" x14ac:dyDescent="0.3">
      <c r="A18" s="66" t="s">
        <v>19</v>
      </c>
      <c r="B18" s="30">
        <v>4609</v>
      </c>
      <c r="C18" s="106">
        <v>95316203.849999979</v>
      </c>
      <c r="D18" s="52">
        <v>1919</v>
      </c>
      <c r="E18" s="91">
        <v>51243715</v>
      </c>
      <c r="F18" s="42">
        <v>6528</v>
      </c>
      <c r="G18" s="89">
        <v>146559918.84999996</v>
      </c>
    </row>
    <row r="19" spans="1:7" x14ac:dyDescent="0.3">
      <c r="A19" s="66" t="s">
        <v>20</v>
      </c>
      <c r="B19" s="30">
        <v>51526</v>
      </c>
      <c r="C19" s="106">
        <v>1117727045.8599992</v>
      </c>
      <c r="D19" s="52">
        <v>17954</v>
      </c>
      <c r="E19" s="91">
        <v>566982544.58000016</v>
      </c>
      <c r="F19" s="42">
        <v>69480</v>
      </c>
      <c r="G19" s="89">
        <v>1684709590.4399993</v>
      </c>
    </row>
    <row r="20" spans="1:7" x14ac:dyDescent="0.3">
      <c r="A20" s="66" t="s">
        <v>21</v>
      </c>
      <c r="B20" s="30">
        <v>23842</v>
      </c>
      <c r="C20" s="106">
        <v>600787755.73000026</v>
      </c>
      <c r="D20" s="52">
        <v>7695</v>
      </c>
      <c r="E20" s="91">
        <v>239681372.63</v>
      </c>
      <c r="F20" s="42">
        <v>31537</v>
      </c>
      <c r="G20" s="89">
        <v>840469128.36000025</v>
      </c>
    </row>
    <row r="21" spans="1:7" x14ac:dyDescent="0.3">
      <c r="A21" s="66" t="s">
        <v>22</v>
      </c>
      <c r="B21" s="30">
        <v>14072</v>
      </c>
      <c r="C21" s="106">
        <v>361402250.16999912</v>
      </c>
      <c r="D21" s="52">
        <v>4514</v>
      </c>
      <c r="E21" s="91">
        <v>137822990</v>
      </c>
      <c r="F21" s="42">
        <v>18586</v>
      </c>
      <c r="G21" s="89">
        <v>499225240.16999912</v>
      </c>
    </row>
    <row r="22" spans="1:7" x14ac:dyDescent="0.3">
      <c r="A22" s="66" t="s">
        <v>23</v>
      </c>
      <c r="B22" s="30">
        <v>11457</v>
      </c>
      <c r="C22" s="106">
        <v>343820010.51999921</v>
      </c>
      <c r="D22" s="52">
        <v>2380</v>
      </c>
      <c r="E22" s="91">
        <v>95474092.550000042</v>
      </c>
      <c r="F22" s="42">
        <v>13837</v>
      </c>
      <c r="G22" s="89">
        <v>439294103.06999922</v>
      </c>
    </row>
    <row r="23" spans="1:7" x14ac:dyDescent="0.3">
      <c r="A23" s="66" t="s">
        <v>24</v>
      </c>
      <c r="B23" s="30">
        <v>12862</v>
      </c>
      <c r="C23" s="106">
        <v>396991047.46999985</v>
      </c>
      <c r="D23" s="52">
        <v>8019</v>
      </c>
      <c r="E23" s="91">
        <v>251934609.84999907</v>
      </c>
      <c r="F23" s="42">
        <v>20881</v>
      </c>
      <c r="G23" s="89">
        <v>648925657.31999898</v>
      </c>
    </row>
    <row r="24" spans="1:7" x14ac:dyDescent="0.3">
      <c r="A24" s="66" t="s">
        <v>25</v>
      </c>
      <c r="B24" s="30">
        <v>13087</v>
      </c>
      <c r="C24" s="106">
        <v>429507804.55000001</v>
      </c>
      <c r="D24" s="52">
        <v>7627</v>
      </c>
      <c r="E24" s="91">
        <v>304363414.38</v>
      </c>
      <c r="F24" s="42">
        <v>20714</v>
      </c>
      <c r="G24" s="89">
        <v>733871218.93000007</v>
      </c>
    </row>
    <row r="25" spans="1:7" x14ac:dyDescent="0.3">
      <c r="A25" s="66" t="s">
        <v>26</v>
      </c>
      <c r="B25" s="30">
        <v>3904</v>
      </c>
      <c r="C25" s="106">
        <v>121696707.08000006</v>
      </c>
      <c r="D25" s="52">
        <v>8368</v>
      </c>
      <c r="E25" s="91">
        <v>146084139.62</v>
      </c>
      <c r="F25" s="42">
        <v>12272</v>
      </c>
      <c r="G25" s="89">
        <v>267780846.70000005</v>
      </c>
    </row>
    <row r="26" spans="1:7" x14ac:dyDescent="0.3">
      <c r="A26" s="66" t="s">
        <v>27</v>
      </c>
      <c r="B26" s="30">
        <v>5</v>
      </c>
      <c r="C26" s="106">
        <v>43720</v>
      </c>
      <c r="D26" s="52">
        <v>0</v>
      </c>
      <c r="E26" s="91">
        <v>0</v>
      </c>
      <c r="F26" s="42">
        <v>5</v>
      </c>
      <c r="G26" s="89">
        <v>43720</v>
      </c>
    </row>
    <row r="27" spans="1:7" x14ac:dyDescent="0.3">
      <c r="A27" s="66" t="s">
        <v>28</v>
      </c>
      <c r="B27" s="30">
        <v>22320</v>
      </c>
      <c r="C27" s="106">
        <v>443233465.68000048</v>
      </c>
      <c r="D27" s="52">
        <v>6852</v>
      </c>
      <c r="E27" s="91">
        <v>191603038.5</v>
      </c>
      <c r="F27" s="42">
        <v>29172</v>
      </c>
      <c r="G27" s="89">
        <v>634836504.18000054</v>
      </c>
    </row>
    <row r="28" spans="1:7" x14ac:dyDescent="0.3">
      <c r="A28" s="66" t="s">
        <v>29</v>
      </c>
      <c r="B28" s="30">
        <v>41467</v>
      </c>
      <c r="C28" s="106">
        <v>653742982.4400028</v>
      </c>
      <c r="D28" s="52">
        <v>15722</v>
      </c>
      <c r="E28" s="91">
        <v>333127610.31999999</v>
      </c>
      <c r="F28" s="42">
        <v>57189</v>
      </c>
      <c r="G28" s="89">
        <v>986870592.76000285</v>
      </c>
    </row>
    <row r="29" spans="1:7" x14ac:dyDescent="0.3">
      <c r="A29" s="66" t="s">
        <v>30</v>
      </c>
      <c r="B29" s="30">
        <v>40186</v>
      </c>
      <c r="C29" s="106">
        <v>901211535.53000033</v>
      </c>
      <c r="D29" s="52">
        <v>14728</v>
      </c>
      <c r="E29" s="91">
        <v>374130351</v>
      </c>
      <c r="F29" s="42">
        <v>54914</v>
      </c>
      <c r="G29" s="89">
        <v>1275341886.5300002</v>
      </c>
    </row>
    <row r="30" spans="1:7" x14ac:dyDescent="0.3">
      <c r="A30" s="66" t="s">
        <v>31</v>
      </c>
      <c r="B30" s="30">
        <v>35853</v>
      </c>
      <c r="C30" s="106">
        <v>560324481.17999971</v>
      </c>
      <c r="D30" s="52">
        <v>7330</v>
      </c>
      <c r="E30" s="91">
        <v>223712915.01000005</v>
      </c>
      <c r="F30" s="42">
        <v>43183</v>
      </c>
      <c r="G30" s="89">
        <v>784037396.18999982</v>
      </c>
    </row>
    <row r="31" spans="1:7" x14ac:dyDescent="0.3">
      <c r="A31" s="66" t="s">
        <v>32</v>
      </c>
      <c r="B31" s="30">
        <v>6542</v>
      </c>
      <c r="C31" s="106">
        <v>309079526.64999998</v>
      </c>
      <c r="D31" s="52">
        <v>6630</v>
      </c>
      <c r="E31" s="91">
        <v>205941496</v>
      </c>
      <c r="F31" s="42">
        <v>13172</v>
      </c>
      <c r="G31" s="89">
        <v>515021022.64999998</v>
      </c>
    </row>
    <row r="32" spans="1:7" x14ac:dyDescent="0.3">
      <c r="A32" s="66" t="s">
        <v>33</v>
      </c>
      <c r="B32" s="30">
        <v>24029</v>
      </c>
      <c r="C32" s="106">
        <v>622076894.36000061</v>
      </c>
      <c r="D32" s="52">
        <v>8367</v>
      </c>
      <c r="E32" s="91">
        <v>270918610</v>
      </c>
      <c r="F32" s="42">
        <v>32396</v>
      </c>
      <c r="G32" s="89">
        <v>892995504.36000061</v>
      </c>
    </row>
    <row r="33" spans="1:7" x14ac:dyDescent="0.3">
      <c r="A33" s="66" t="s">
        <v>34</v>
      </c>
      <c r="B33" s="30">
        <v>3461</v>
      </c>
      <c r="C33" s="106">
        <v>104838921.88000005</v>
      </c>
      <c r="D33" s="52">
        <v>1242</v>
      </c>
      <c r="E33" s="91">
        <v>44093570</v>
      </c>
      <c r="F33" s="42">
        <v>4703</v>
      </c>
      <c r="G33" s="89">
        <v>148932491.88000005</v>
      </c>
    </row>
    <row r="34" spans="1:7" x14ac:dyDescent="0.3">
      <c r="A34" s="66" t="s">
        <v>35</v>
      </c>
      <c r="B34" s="30">
        <v>8418</v>
      </c>
      <c r="C34" s="106">
        <v>224004092.22999993</v>
      </c>
      <c r="D34" s="52">
        <v>2131</v>
      </c>
      <c r="E34" s="91">
        <v>77788683.669999987</v>
      </c>
      <c r="F34" s="42">
        <v>10549</v>
      </c>
      <c r="G34" s="89">
        <v>301792775.89999992</v>
      </c>
    </row>
    <row r="35" spans="1:7" x14ac:dyDescent="0.3">
      <c r="A35" s="66" t="s">
        <v>36</v>
      </c>
      <c r="B35" s="30">
        <v>5384</v>
      </c>
      <c r="C35" s="106">
        <v>137925488.18999997</v>
      </c>
      <c r="D35" s="52">
        <v>1272</v>
      </c>
      <c r="E35" s="91">
        <v>53432027.75</v>
      </c>
      <c r="F35" s="42">
        <v>6656</v>
      </c>
      <c r="G35" s="89">
        <v>191357515.93999997</v>
      </c>
    </row>
    <row r="36" spans="1:7" x14ac:dyDescent="0.3">
      <c r="A36" s="66" t="s">
        <v>37</v>
      </c>
      <c r="B36" s="30">
        <v>7878</v>
      </c>
      <c r="C36" s="106">
        <v>143491632.41999984</v>
      </c>
      <c r="D36" s="52">
        <v>482</v>
      </c>
      <c r="E36" s="91">
        <v>15309902.469999999</v>
      </c>
      <c r="F36" s="42">
        <v>8360</v>
      </c>
      <c r="G36" s="89">
        <v>158801534.88999984</v>
      </c>
    </row>
    <row r="37" spans="1:7" x14ac:dyDescent="0.3">
      <c r="A37" s="66" t="s">
        <v>38</v>
      </c>
      <c r="B37" s="30">
        <v>32995</v>
      </c>
      <c r="C37" s="106">
        <v>676259196.1400001</v>
      </c>
      <c r="D37" s="52">
        <v>5799</v>
      </c>
      <c r="E37" s="91">
        <v>204207581.85999998</v>
      </c>
      <c r="F37" s="42">
        <v>38794</v>
      </c>
      <c r="G37" s="89">
        <v>880466778.00000012</v>
      </c>
    </row>
    <row r="38" spans="1:7" x14ac:dyDescent="0.3">
      <c r="A38" s="66" t="s">
        <v>39</v>
      </c>
      <c r="B38" s="30">
        <v>4056</v>
      </c>
      <c r="C38" s="106">
        <v>126286974.39</v>
      </c>
      <c r="D38" s="52">
        <v>4074</v>
      </c>
      <c r="E38" s="91">
        <v>120773731</v>
      </c>
      <c r="F38" s="42">
        <v>8130</v>
      </c>
      <c r="G38" s="89">
        <v>247060705.38999999</v>
      </c>
    </row>
    <row r="39" spans="1:7" x14ac:dyDescent="0.3">
      <c r="A39" s="66" t="s">
        <v>40</v>
      </c>
      <c r="B39" s="30">
        <v>58527</v>
      </c>
      <c r="C39" s="106">
        <v>1295006291.6100037</v>
      </c>
      <c r="D39" s="52">
        <v>25695</v>
      </c>
      <c r="E39" s="91">
        <v>818590828.76999974</v>
      </c>
      <c r="F39" s="42">
        <v>84222</v>
      </c>
      <c r="G39" s="89">
        <v>2113597120.3800035</v>
      </c>
    </row>
    <row r="40" spans="1:7" x14ac:dyDescent="0.3">
      <c r="A40" s="66" t="s">
        <v>41</v>
      </c>
      <c r="B40" s="30">
        <v>39264</v>
      </c>
      <c r="C40" s="106">
        <v>759138067.82999909</v>
      </c>
      <c r="D40" s="52">
        <v>13520</v>
      </c>
      <c r="E40" s="91">
        <v>327012979.06999993</v>
      </c>
      <c r="F40" s="42">
        <v>52784</v>
      </c>
      <c r="G40" s="89">
        <v>1086151046.8999991</v>
      </c>
    </row>
    <row r="41" spans="1:7" x14ac:dyDescent="0.3">
      <c r="A41" s="66" t="s">
        <v>42</v>
      </c>
      <c r="B41" s="30">
        <v>4256</v>
      </c>
      <c r="C41" s="106">
        <v>90276076.149999991</v>
      </c>
      <c r="D41" s="52">
        <v>400</v>
      </c>
      <c r="E41" s="91">
        <v>22443632.270000003</v>
      </c>
      <c r="F41" s="42">
        <v>4656</v>
      </c>
      <c r="G41" s="89">
        <v>112719708.41999999</v>
      </c>
    </row>
    <row r="42" spans="1:7" x14ac:dyDescent="0.3">
      <c r="A42" s="67" t="s">
        <v>43</v>
      </c>
      <c r="B42" s="30">
        <v>0</v>
      </c>
      <c r="C42" s="106">
        <v>0</v>
      </c>
      <c r="D42" s="52">
        <v>18</v>
      </c>
      <c r="E42" s="91">
        <v>1764297.7</v>
      </c>
      <c r="F42" s="42">
        <v>18</v>
      </c>
      <c r="G42" s="89">
        <v>1764297.7</v>
      </c>
    </row>
    <row r="43" spans="1:7" x14ac:dyDescent="0.3">
      <c r="A43" s="66" t="s">
        <v>44</v>
      </c>
      <c r="B43" s="30">
        <v>47352</v>
      </c>
      <c r="C43" s="106">
        <v>1087403647.1099963</v>
      </c>
      <c r="D43" s="52">
        <v>18892</v>
      </c>
      <c r="E43" s="91">
        <v>488820095.34000003</v>
      </c>
      <c r="F43" s="42">
        <v>66244</v>
      </c>
      <c r="G43" s="89">
        <v>1576223742.4499965</v>
      </c>
    </row>
    <row r="44" spans="1:7" x14ac:dyDescent="0.3">
      <c r="A44" s="66" t="s">
        <v>45</v>
      </c>
      <c r="B44" s="30">
        <v>9728</v>
      </c>
      <c r="C44" s="106">
        <v>380777080.19000006</v>
      </c>
      <c r="D44" s="52">
        <v>5940</v>
      </c>
      <c r="E44" s="91">
        <v>210159162.85999992</v>
      </c>
      <c r="F44" s="42">
        <v>15668</v>
      </c>
      <c r="G44" s="89">
        <v>590936243.04999995</v>
      </c>
    </row>
    <row r="45" spans="1:7" x14ac:dyDescent="0.3">
      <c r="A45" s="66" t="s">
        <v>46</v>
      </c>
      <c r="B45" s="30">
        <v>16290</v>
      </c>
      <c r="C45" s="106">
        <v>309873815.69000041</v>
      </c>
      <c r="D45" s="52">
        <v>6429</v>
      </c>
      <c r="E45" s="91">
        <v>164067810.75999993</v>
      </c>
      <c r="F45" s="42">
        <v>22719</v>
      </c>
      <c r="G45" s="89">
        <v>473941626.45000035</v>
      </c>
    </row>
    <row r="46" spans="1:7" x14ac:dyDescent="0.3">
      <c r="A46" s="66" t="s">
        <v>47</v>
      </c>
      <c r="B46" s="30">
        <v>15</v>
      </c>
      <c r="C46" s="106">
        <v>150641.19</v>
      </c>
      <c r="D46" s="52">
        <v>0</v>
      </c>
      <c r="E46" s="91">
        <v>0</v>
      </c>
      <c r="F46" s="42">
        <v>15</v>
      </c>
      <c r="G46" s="89">
        <v>150641.19</v>
      </c>
    </row>
    <row r="47" spans="1:7" x14ac:dyDescent="0.3">
      <c r="A47" s="66" t="s">
        <v>48</v>
      </c>
      <c r="B47" s="30">
        <v>58088</v>
      </c>
      <c r="C47" s="106">
        <v>1259262387.5900004</v>
      </c>
      <c r="D47" s="52">
        <v>15047</v>
      </c>
      <c r="E47" s="91">
        <v>416871773.91000015</v>
      </c>
      <c r="F47" s="42">
        <v>73135</v>
      </c>
      <c r="G47" s="89">
        <v>1676134161.5000005</v>
      </c>
    </row>
    <row r="48" spans="1:7" x14ac:dyDescent="0.3">
      <c r="A48" s="66" t="s">
        <v>49</v>
      </c>
      <c r="B48" s="30">
        <v>1079</v>
      </c>
      <c r="C48" s="106">
        <v>23215492.950000007</v>
      </c>
      <c r="D48" s="52">
        <v>4734</v>
      </c>
      <c r="E48" s="91">
        <v>163689658</v>
      </c>
      <c r="F48" s="42">
        <v>5813</v>
      </c>
      <c r="G48" s="89">
        <v>186905150.95000002</v>
      </c>
    </row>
    <row r="49" spans="1:7" x14ac:dyDescent="0.3">
      <c r="A49" s="66" t="s">
        <v>50</v>
      </c>
      <c r="B49" s="30">
        <v>3123</v>
      </c>
      <c r="C49" s="106">
        <v>73847221.260000035</v>
      </c>
      <c r="D49" s="52">
        <v>1571</v>
      </c>
      <c r="E49" s="91">
        <v>38491157.799999997</v>
      </c>
      <c r="F49" s="42">
        <v>4694</v>
      </c>
      <c r="G49" s="89">
        <v>112338379.06000003</v>
      </c>
    </row>
    <row r="50" spans="1:7" x14ac:dyDescent="0.3">
      <c r="A50" s="66" t="s">
        <v>51</v>
      </c>
      <c r="B50" s="30">
        <v>14712</v>
      </c>
      <c r="C50" s="106">
        <v>387698170.95999992</v>
      </c>
      <c r="D50" s="52">
        <v>4870</v>
      </c>
      <c r="E50" s="91">
        <v>160173178.96000004</v>
      </c>
      <c r="F50" s="42">
        <v>19582</v>
      </c>
      <c r="G50" s="89">
        <v>547871349.91999996</v>
      </c>
    </row>
    <row r="51" spans="1:7" x14ac:dyDescent="0.3">
      <c r="A51" s="66" t="s">
        <v>52</v>
      </c>
      <c r="B51" s="30">
        <v>5240</v>
      </c>
      <c r="C51" s="106">
        <v>112015714.77999985</v>
      </c>
      <c r="D51" s="52">
        <v>879</v>
      </c>
      <c r="E51" s="91">
        <v>48345968.479999997</v>
      </c>
      <c r="F51" s="42">
        <v>6119</v>
      </c>
      <c r="G51" s="89">
        <v>160361683.25999984</v>
      </c>
    </row>
    <row r="52" spans="1:7" x14ac:dyDescent="0.3">
      <c r="A52" s="66" t="s">
        <v>53</v>
      </c>
      <c r="B52" s="30">
        <v>20106</v>
      </c>
      <c r="C52" s="106">
        <v>600631853.67999983</v>
      </c>
      <c r="D52" s="52">
        <v>9686</v>
      </c>
      <c r="E52" s="91">
        <v>278524806.99000001</v>
      </c>
      <c r="F52" s="42">
        <v>29792</v>
      </c>
      <c r="G52" s="89">
        <v>879156660.66999984</v>
      </c>
    </row>
    <row r="53" spans="1:7" x14ac:dyDescent="0.3">
      <c r="A53" s="66" t="s">
        <v>54</v>
      </c>
      <c r="B53" s="30">
        <v>63054</v>
      </c>
      <c r="C53" s="106">
        <v>1695573812.1299992</v>
      </c>
      <c r="D53" s="52">
        <v>21566</v>
      </c>
      <c r="E53" s="91">
        <v>831453319.74999928</v>
      </c>
      <c r="F53" s="42">
        <v>84620</v>
      </c>
      <c r="G53" s="89">
        <v>2527027131.8799982</v>
      </c>
    </row>
    <row r="54" spans="1:7" x14ac:dyDescent="0.3">
      <c r="A54" s="66" t="s">
        <v>55</v>
      </c>
      <c r="B54" s="30">
        <v>9598</v>
      </c>
      <c r="C54" s="106">
        <v>170209813.94000003</v>
      </c>
      <c r="D54" s="52">
        <v>1955</v>
      </c>
      <c r="E54" s="91">
        <v>84675341</v>
      </c>
      <c r="F54" s="42">
        <v>11553</v>
      </c>
      <c r="G54" s="89">
        <v>254885154.94000003</v>
      </c>
    </row>
    <row r="55" spans="1:7" x14ac:dyDescent="0.3">
      <c r="A55" s="66" t="s">
        <v>56</v>
      </c>
      <c r="B55" s="30">
        <v>2473</v>
      </c>
      <c r="C55" s="106">
        <v>60413024.429999955</v>
      </c>
      <c r="D55" s="52">
        <v>2898</v>
      </c>
      <c r="E55" s="91">
        <v>53318578.349999994</v>
      </c>
      <c r="F55" s="42">
        <v>5371</v>
      </c>
      <c r="G55" s="89">
        <v>113731602.77999994</v>
      </c>
    </row>
    <row r="56" spans="1:7" x14ac:dyDescent="0.3">
      <c r="A56" s="66" t="s">
        <v>57</v>
      </c>
      <c r="B56" s="30">
        <v>103</v>
      </c>
      <c r="C56" s="106">
        <v>1061266.2899999998</v>
      </c>
      <c r="D56" s="52">
        <v>11</v>
      </c>
      <c r="E56" s="91">
        <v>1785420.12</v>
      </c>
      <c r="F56" s="42">
        <v>114</v>
      </c>
      <c r="G56" s="89">
        <v>2846686.41</v>
      </c>
    </row>
    <row r="57" spans="1:7" x14ac:dyDescent="0.3">
      <c r="A57" s="66" t="s">
        <v>58</v>
      </c>
      <c r="B57" s="30">
        <v>31511</v>
      </c>
      <c r="C57" s="106">
        <v>656336469.57999921</v>
      </c>
      <c r="D57" s="52">
        <v>6180</v>
      </c>
      <c r="E57" s="91">
        <v>181567661.80999994</v>
      </c>
      <c r="F57" s="42">
        <v>37691</v>
      </c>
      <c r="G57" s="89">
        <v>837904131.38999915</v>
      </c>
    </row>
    <row r="58" spans="1:7" x14ac:dyDescent="0.3">
      <c r="A58" s="66" t="s">
        <v>59</v>
      </c>
      <c r="B58" s="30">
        <v>24216</v>
      </c>
      <c r="C58" s="106">
        <v>468388904.96000022</v>
      </c>
      <c r="D58" s="52">
        <v>14588</v>
      </c>
      <c r="E58" s="91">
        <v>354275228</v>
      </c>
      <c r="F58" s="42">
        <v>38804</v>
      </c>
      <c r="G58" s="89">
        <v>822664132.96000028</v>
      </c>
    </row>
    <row r="59" spans="1:7" x14ac:dyDescent="0.3">
      <c r="A59" s="66" t="s">
        <v>60</v>
      </c>
      <c r="B59" s="30">
        <v>5707</v>
      </c>
      <c r="C59" s="106">
        <v>197415671.96000007</v>
      </c>
      <c r="D59" s="52">
        <v>2709</v>
      </c>
      <c r="E59" s="91">
        <v>99260397.659999967</v>
      </c>
      <c r="F59" s="42">
        <v>8416</v>
      </c>
      <c r="G59" s="89">
        <v>296676069.62</v>
      </c>
    </row>
    <row r="60" spans="1:7" x14ac:dyDescent="0.3">
      <c r="A60" s="66" t="s">
        <v>61</v>
      </c>
      <c r="B60" s="30">
        <v>33697</v>
      </c>
      <c r="C60" s="106">
        <v>617259114.43000126</v>
      </c>
      <c r="D60" s="52">
        <v>9712</v>
      </c>
      <c r="E60" s="91">
        <v>258176448.69</v>
      </c>
      <c r="F60" s="42">
        <v>43409</v>
      </c>
      <c r="G60" s="89">
        <v>875435563.12000132</v>
      </c>
    </row>
    <row r="61" spans="1:7" x14ac:dyDescent="0.3">
      <c r="A61" s="66" t="s">
        <v>62</v>
      </c>
      <c r="B61" s="30">
        <v>1438</v>
      </c>
      <c r="C61" s="106">
        <v>51150991.38000001</v>
      </c>
      <c r="D61" s="52">
        <v>398</v>
      </c>
      <c r="E61" s="91">
        <v>21854159.840000004</v>
      </c>
      <c r="F61" s="42">
        <v>1836</v>
      </c>
      <c r="G61" s="89">
        <v>73005151.220000014</v>
      </c>
    </row>
    <row r="62" spans="1:7" x14ac:dyDescent="0.3">
      <c r="B62" s="24"/>
      <c r="D62" s="24"/>
    </row>
    <row r="63" spans="1:7" x14ac:dyDescent="0.3">
      <c r="D63" s="24"/>
      <c r="E63" s="24"/>
    </row>
  </sheetData>
  <mergeCells count="4">
    <mergeCell ref="A1:A2"/>
    <mergeCell ref="B1:C1"/>
    <mergeCell ref="D1:E1"/>
    <mergeCell ref="F1:G1"/>
  </mergeCells>
  <pageMargins left="0.7" right="0.7" top="0.75" bottom="0.75" header="0.3" footer="0.3"/>
  <pageSetup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ADB2A7B762314089E3A3871350324F" ma:contentTypeVersion="101" ma:contentTypeDescription="Create a new document." ma:contentTypeScope="" ma:versionID="c51ccac38b77c21f2397005a5e9bfa6d">
  <xsd:schema xmlns:xsd="http://www.w3.org/2001/XMLSchema" xmlns:p="http://schemas.microsoft.com/office/2006/metadata/properties" xmlns:ns2="d8be3412-423f-4d73-83c8-c4d9cb8fd026" xmlns:ns3="http://schemas.microsoft.com/sharepoint/v3/fields" targetNamespace="http://schemas.microsoft.com/office/2006/metadata/properties" ma:root="true" ma:fieldsID="62136540fa420a8b897696a73bb22540" ns2:_="" ns3:_="">
    <xsd:import namespace="d8be3412-423f-4d73-83c8-c4d9cb8fd026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Team"/>
                <xsd:element ref="ns2:DocType"/>
                <xsd:element ref="ns3:_Status"/>
                <xsd:element ref="ns3:_DCDateModified"/>
                <xsd:element ref="ns2:MA_x002f_GR" minOccurs="0"/>
                <xsd:element ref="ns2:Purpose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8be3412-423f-4d73-83c8-c4d9cb8fd026" elementFormDefault="qualified">
    <xsd:import namespace="http://schemas.microsoft.com/office/2006/documentManagement/types"/>
    <xsd:element name="Team" ma:index="2" ma:displayName="Team" ma:description="Team Name" ma:format="Dropdown" ma:internalName="Team" ma:readOnly="false">
      <xsd:simpleType>
        <xsd:restriction base="dms:Choice">
          <xsd:enumeration value="BI/DM"/>
          <xsd:enumeration value="Change Management"/>
          <xsd:enumeration value="Information Center"/>
          <xsd:enumeration value="Knowledge Management"/>
          <xsd:enumeration value="Leadership"/>
          <xsd:enumeration value="POSD"/>
          <xsd:enumeration value="Shared Services"/>
          <xsd:enumeration value="Service Desk"/>
          <xsd:enumeration value="Other"/>
        </xsd:restriction>
      </xsd:simpleType>
    </xsd:element>
    <xsd:element name="DocType" ma:index="3" ma:displayName="Type of Document" ma:description="Type of document" ma:format="Dropdown" ma:internalName="DocType" ma:readOnly="false">
      <xsd:simpleType>
        <xsd:restriction base="dms:Choice">
          <xsd:enumeration value="Administrative"/>
          <xsd:enumeration value="Agendas/Minutes"/>
          <xsd:enumeration value="Dashboards"/>
          <xsd:enumeration value="Proposed Knowledge Article"/>
          <xsd:enumeration value="Reference Materials"/>
          <xsd:enumeration value="Release Documents"/>
          <xsd:enumeration value="Reports"/>
          <xsd:enumeration value="Status Reports"/>
          <xsd:enumeration value="Special Project"/>
          <xsd:enumeration value="Tracking Log"/>
          <xsd:enumeration value="Training Rosters"/>
        </xsd:restriction>
      </xsd:simpleType>
    </xsd:element>
    <xsd:element name="MA_x002f_GR" ma:index="7" nillable="true" ma:displayName="Deliverable Type" ma:description="Mission Assurance or CMS Deliverable" ma:internalName="MA_x002F_GR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MS Deliverable"/>
                    <xsd:enumeration value="Mission Assurance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Purpose1" ma:index="8" nillable="true" ma:displayName="Purpose" ma:description="Metadata field containing short purpose of the document" ma:internalName="Purpose1">
      <xsd:simpleType>
        <xsd:restriction base="dms:Note"/>
      </xsd:simple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tatus" ma:index="4" ma:displayName="Status" ma:format="Dropdown" ma:internalName="_Status" ma:readOnly="false">
      <xsd:simpleType>
        <xsd:restriction base="dms:Choice">
          <xsd:enumeration value="Draft"/>
          <xsd:enumeration value="Final"/>
          <xsd:enumeration value="Peer Review"/>
          <xsd:enumeration value="Quality Control Review"/>
          <xsd:enumeration value="Translator Review"/>
          <xsd:enumeration value="Revision"/>
          <xsd:enumeration value="Archived"/>
        </xsd:restriction>
      </xsd:simpleType>
    </xsd:element>
    <xsd:element name="_DCDateModified" ma:index="5" ma:displayName="Status Updated" ma:default="[today]" ma:description="The date on which this status was last modified" ma:format="DateOnly" ma:internalName="_DCDateModified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 ma:index="6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DocType xmlns="d8be3412-423f-4d73-83c8-c4d9cb8fd026"/>
    <Team xmlns="d8be3412-423f-4d73-83c8-c4d9cb8fd026"/>
    <_DCDateModified xmlns="http://schemas.microsoft.com/sharepoint/v3/fields"/>
    <_Status xmlns="http://schemas.microsoft.com/sharepoint/v3/fields"/>
    <MA_x002f_GR xmlns="d8be3412-423f-4d73-83c8-c4d9cb8fd026"/>
    <Purpose1 xmlns="d8be3412-423f-4d73-83c8-c4d9cb8fd026" xsi:nil="true"/>
  </documentManagement>
</p:properties>
</file>

<file path=customXml/itemProps1.xml><?xml version="1.0" encoding="utf-8"?>
<ds:datastoreItem xmlns:ds="http://schemas.openxmlformats.org/officeDocument/2006/customXml" ds:itemID="{236694A0-E8E0-4041-B74C-CAF2184297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5D911A7-0B72-4FF8-9240-BFA2DA4E47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be3412-423f-4d73-83c8-c4d9cb8fd026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6F947105-BD38-4163-B600-F3EF8B20E32B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sharepoint/v3/fields"/>
    <ds:schemaRef ds:uri="http://purl.org/dc/elements/1.1/"/>
    <ds:schemaRef ds:uri="http://schemas.microsoft.com/office/2006/documentManagement/types"/>
    <ds:schemaRef ds:uri="d8be3412-423f-4d73-83c8-c4d9cb8fd026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Public Registrations by State</vt:lpstr>
      <vt:lpstr>Pymt Summary JULY 2017 &amp; PTD </vt:lpstr>
      <vt:lpstr>Public Payments by State</vt:lpstr>
      <vt:lpstr>Public Payments by State Graph</vt:lpstr>
      <vt:lpstr>Public Payments by State and PT</vt:lpstr>
      <vt:lpstr>Unique Providers by State</vt:lpstr>
      <vt:lpstr>State Graph Data</vt:lpstr>
      <vt:lpstr>'Public Payments by State'!Print_Area</vt:lpstr>
      <vt:lpstr>'Public Payments by State and PT'!Print_Area</vt:lpstr>
      <vt:lpstr>'Public Payments by State Graph'!Print_Area</vt:lpstr>
      <vt:lpstr>'Public Registrations by State'!Print_Area</vt:lpstr>
      <vt:lpstr>'Pymt Summary JULY 2017 &amp; PTD '!Print_Area</vt:lpstr>
      <vt:lpstr>'State Graph Data'!Print_Area</vt:lpstr>
      <vt:lpstr>'Unique Providers by State'!Print_Area</vt:lpstr>
      <vt:lpstr>'Public Payments by State'!Print_Titles</vt:lpstr>
      <vt:lpstr>'Public Payments by State and PT'!Print_Titles</vt:lpstr>
      <vt:lpstr>'Unique Providers by State'!Print_Titles</vt:lpstr>
    </vt:vector>
  </TitlesOfParts>
  <Company>Northrop Grumman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2014-10-EHR-PYMT-STATE-Overview-FINAL</dc:title>
  <dc:creator>Carol Bishop</dc:creator>
  <cp:lastModifiedBy>Angela Wright</cp:lastModifiedBy>
  <cp:lastPrinted>2017-08-24T14:29:31Z</cp:lastPrinted>
  <dcterms:created xsi:type="dcterms:W3CDTF">2013-04-11T15:08:16Z</dcterms:created>
  <dcterms:modified xsi:type="dcterms:W3CDTF">2017-09-12T13:54:09Z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0x010100E6ADB2A7B762314089E3A3871350324F</vt:lpwstr>
  </property>
  <property fmtid="{D5CDD505-2E9C-101B-9397-08002B2CF9AE}" pid="3" name="_AdHocReviewCycleID">
    <vt:i4>1820434085</vt:i4>
  </property>
  <property fmtid="{D5CDD505-2E9C-101B-9397-08002B2CF9AE}" pid="4" name="_NewReviewCycle">
    <vt:lpwstr/>
  </property>
  <property fmtid="{D5CDD505-2E9C-101B-9397-08002B2CF9AE}" pid="5" name="_EmailSubject">
    <vt:lpwstr>2017 July Monthly Reports</vt:lpwstr>
  </property>
  <property fmtid="{D5CDD505-2E9C-101B-9397-08002B2CF9AE}" pid="6" name="_AuthorEmail">
    <vt:lpwstr>Angela.Wright@cms.hhs.gov</vt:lpwstr>
  </property>
  <property fmtid="{D5CDD505-2E9C-101B-9397-08002B2CF9AE}" pid="7" name="_AuthorEmailDisplayName">
    <vt:lpwstr>Wright, Angela D. (CMS/CCSQ)</vt:lpwstr>
  </property>
  <property fmtid="{D5CDD505-2E9C-101B-9397-08002B2CF9AE}" pid="8" name="_ReviewingToolsShownOnce">
    <vt:lpwstr/>
  </property>
</Properties>
</file>