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March 2017_DataandReports_Page\"/>
    </mc:Choice>
  </mc:AlternateContent>
  <bookViews>
    <workbookView xWindow="0" yWindow="0" windowWidth="23040" windowHeight="9396" tabRatio="752" firstSheet="1" activeTab="1"/>
  </bookViews>
  <sheets>
    <sheet name="Pymt Summary MARCH 2017 &amp; PTD " sheetId="72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MARCH 2017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G15" i="72" l="1"/>
  <c r="G16" i="72" s="1"/>
  <c r="F15" i="72"/>
  <c r="F16" i="72" s="1"/>
  <c r="E15" i="72"/>
  <c r="E16" i="72" s="1"/>
  <c r="D15" i="72"/>
  <c r="D16" i="72" s="1"/>
  <c r="G14" i="72"/>
  <c r="F14" i="72"/>
  <c r="E14" i="72"/>
  <c r="D14" i="72"/>
  <c r="G12" i="72"/>
  <c r="F12" i="72"/>
  <c r="E12" i="72"/>
  <c r="D12" i="72"/>
  <c r="G8" i="72"/>
  <c r="G9" i="72" s="1"/>
  <c r="G17" i="72" s="1"/>
  <c r="F8" i="72"/>
  <c r="F9" i="72" s="1"/>
  <c r="F17" i="72" s="1"/>
  <c r="E8" i="72"/>
  <c r="E9" i="72" s="1"/>
  <c r="E17" i="72" s="1"/>
  <c r="D8" i="72"/>
  <c r="D9" i="72" s="1"/>
  <c r="D17" i="72" s="1"/>
  <c r="G7" i="72"/>
  <c r="F7" i="72"/>
  <c r="E7" i="72"/>
  <c r="D7" i="72"/>
  <c r="G5" i="72"/>
  <c r="F5" i="72"/>
  <c r="E5" i="72"/>
  <c r="D5" i="72"/>
  <c r="O14" i="5" l="1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<sst xmlns="http://schemas.openxmlformats.org/spreadsheetml/2006/main" count="1321" uniqueCount="110">
  <si>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</si>
  <si>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</si>
  <si>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</si>
  <si>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</si>
  <si>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</si>
  <si>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</si>
  <si>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</si>
  <si>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</si>
  <si>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</si>
  <si>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</si>
  <si>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</si>
  <si>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</si>
  <si>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</si>
  <si>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</si>
  <si>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</si>
  <si>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</si>
  <si>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</si>
  <si>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</si>
  <si>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</si>
  <si>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</si>
  <si>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</si>
  <si>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</si>
  <si>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</si>
  <si>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</si>
  <si>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</si>
  <si>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</si>
  <si>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</si>
  <si>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</si>
  <si>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</si>
  <si>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</si>
  <si>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</si>
  <si>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</si>
  <si>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</si>
  <si>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</si>
  <si>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</si>
  <si>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</si>
  <si>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</si>
  <si>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</si>
  <si>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</si>
  <si>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</si>
  <si>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</si>
  <si>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</si>
  <si>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</si>
  <si>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</si>
  <si>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</si>
  <si>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</si>
  <si>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</si>
  <si>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</si>
  <si>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</si>
  <si>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</si>
  <si>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</si>
  <si>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</si>
  <si>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</si>
  <si>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</si>
  <si>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</si>
  <si>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</si>
  <si>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</si>
  <si>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</si>
  <si>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</si>
  <si>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</si>
  <si>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</si>
  <si>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</si>
  <si>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</si>
  <si>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</si>
  <si>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</si>
  <si>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</si>
  <si>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</si>
  <si>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</si>
  <si>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</si>
  <si>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</si>
  <si>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</si>
  <si>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</si>
  <si>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</si>
  <si>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</si>
  <si>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</si>
  <si>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</si>
  <si>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</si>
  <si>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</si>
  <si>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</si>
  <si>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</si>
  <si>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</si>
  <si>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</si>
  <si>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</si>
  <si>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</si>
  <si>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</si>
  <si>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</si>
  <si>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</si>
  <si>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</si>
  <si>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</si>
  <si>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</si>
  <si>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</si>
  <si>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</si>
  <si>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</si>
  <si>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</si>
  <si>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</si>
  <si>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</si>
  <si>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</si>
  <si>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</si>
  <si>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</si>
  <si>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</si>
  <si>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</si>
  <si>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</si>
  <si>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</si>
  <si>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</si>
  <si>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</si>
  <si>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 xml:space="preserve">2014 </t>
    </r>
    <r>
      <rPr>
        <i/>
        <u val="singleAccounting"/>
        <sz val="9"/>
        <rFont val="Calibri"/>
        <family val="2"/>
        <scheme val="minor"/>
      </rPr>
      <t>and 2015</t>
    </r>
    <r>
      <rPr>
        <i/>
        <sz val="9"/>
        <rFont val="Calibri"/>
        <family val="2"/>
        <scheme val="minor"/>
      </rPr>
      <t xml:space="preserve"> payments)</t>
    </r>
  </si>
  <si>
    <t># 15,796</t>
  </si>
  <si>
    <t xml:space="preserve"> (includes 2011,2012,2013, 2014 and 2015 payments)</t>
  </si>
  <si>
    <t xml:space="preserve">  MARCH 2017</t>
  </si>
  <si>
    <t>#166,804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</si>
</sst>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u val="singleAccounting"/>
      <sz val="9"/>
      <name val="Calibri"/>
      <family val="2"/>
      <scheme val="minor"/>
    </font>
    <font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139684801332202"/>
          <c:y val="2.5433253411100705E-2"/>
          <c:w val="0.73695043540184846"/>
          <c:h val="0.8024634072540402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466391488.01000029</c:v>
                </c:pt>
                <c:pt idx="1">
                  <c:v>27835968.599999987</c:v>
                </c:pt>
                <c:pt idx="2">
                  <c:v>0</c:v>
                </c:pt>
                <c:pt idx="3">
                  <c:v>402873696.80000031</c:v>
                </c:pt>
                <c:pt idx="4">
                  <c:v>279813320.83999974</c:v>
                </c:pt>
                <c:pt idx="5">
                  <c:v>1793498990.8399956</c:v>
                </c:pt>
                <c:pt idx="6">
                  <c:v>335093790.03000003</c:v>
                </c:pt>
                <c:pt idx="7">
                  <c:v>273675088.21999979</c:v>
                </c:pt>
                <c:pt idx="8">
                  <c:v>59489715.250000022</c:v>
                </c:pt>
                <c:pt idx="9">
                  <c:v>50205456.209999971</c:v>
                </c:pt>
                <c:pt idx="10">
                  <c:v>378660</c:v>
                </c:pt>
                <c:pt idx="11">
                  <c:v>1540375859.7299962</c:v>
                </c:pt>
                <c:pt idx="12">
                  <c:v>659982572.47000074</c:v>
                </c:pt>
                <c:pt idx="13">
                  <c:v>1268987.83</c:v>
                </c:pt>
                <c:pt idx="14">
                  <c:v>74597162.459999979</c:v>
                </c:pt>
                <c:pt idx="15">
                  <c:v>92963312.779999986</c:v>
                </c:pt>
                <c:pt idx="16">
                  <c:v>1085228181.6399989</c:v>
                </c:pt>
                <c:pt idx="17">
                  <c:v>585858706.37000024</c:v>
                </c:pt>
                <c:pt idx="18">
                  <c:v>352932218.99999928</c:v>
                </c:pt>
                <c:pt idx="19">
                  <c:v>333362503.48999941</c:v>
                </c:pt>
                <c:pt idx="20">
                  <c:v>387055410.44999987</c:v>
                </c:pt>
                <c:pt idx="21">
                  <c:v>420492032.77999997</c:v>
                </c:pt>
                <c:pt idx="22">
                  <c:v>113213029.45000008</c:v>
                </c:pt>
                <c:pt idx="23">
                  <c:v>43720</c:v>
                </c:pt>
                <c:pt idx="24">
                  <c:v>429847881.26000029</c:v>
                </c:pt>
                <c:pt idx="25">
                  <c:v>640480064.96000242</c:v>
                </c:pt>
                <c:pt idx="26">
                  <c:v>873688820.30000007</c:v>
                </c:pt>
                <c:pt idx="27">
                  <c:v>552186015.80000043</c:v>
                </c:pt>
                <c:pt idx="28">
                  <c:v>299997474.38999987</c:v>
                </c:pt>
                <c:pt idx="29">
                  <c:v>606507339.24000084</c:v>
                </c:pt>
                <c:pt idx="30">
                  <c:v>103840304.81000008</c:v>
                </c:pt>
                <c:pt idx="31">
                  <c:v>217714044.44999993</c:v>
                </c:pt>
                <c:pt idx="32">
                  <c:v>136120193.45999995</c:v>
                </c:pt>
                <c:pt idx="33">
                  <c:v>141418459.41999987</c:v>
                </c:pt>
                <c:pt idx="34">
                  <c:v>659863669.66000021</c:v>
                </c:pt>
                <c:pt idx="35">
                  <c:v>123571249.76000002</c:v>
                </c:pt>
                <c:pt idx="36">
                  <c:v>1259898889.4000034</c:v>
                </c:pt>
                <c:pt idx="37">
                  <c:v>732785530.35999918</c:v>
                </c:pt>
                <c:pt idx="38">
                  <c:v>87981320.749999985</c:v>
                </c:pt>
                <c:pt idx="39">
                  <c:v>0</c:v>
                </c:pt>
                <c:pt idx="40">
                  <c:v>1057086524.309998</c:v>
                </c:pt>
                <c:pt idx="41">
                  <c:v>365000760.44</c:v>
                </c:pt>
                <c:pt idx="42">
                  <c:v>300475409.3700003</c:v>
                </c:pt>
                <c:pt idx="43">
                  <c:v>150641.19</c:v>
                </c:pt>
                <c:pt idx="44">
                  <c:v>1222235897.7899997</c:v>
                </c:pt>
                <c:pt idx="45">
                  <c:v>15926377.530000007</c:v>
                </c:pt>
                <c:pt idx="46">
                  <c:v>73221392.060000017</c:v>
                </c:pt>
                <c:pt idx="47">
                  <c:v>374643196.64000005</c:v>
                </c:pt>
                <c:pt idx="48">
                  <c:v>111075234.23999986</c:v>
                </c:pt>
                <c:pt idx="49">
                  <c:v>579816779.15999997</c:v>
                </c:pt>
                <c:pt idx="50">
                  <c:v>1645775003.3399999</c:v>
                </c:pt>
                <c:pt idx="51">
                  <c:v>165373548.79999995</c:v>
                </c:pt>
                <c:pt idx="52">
                  <c:v>59304752.949999966</c:v>
                </c:pt>
                <c:pt idx="53">
                  <c:v>1051466.2899999998</c:v>
                </c:pt>
                <c:pt idx="54">
                  <c:v>641972847.36999977</c:v>
                </c:pt>
                <c:pt idx="55">
                  <c:v>447881659.34000009</c:v>
                </c:pt>
                <c:pt idx="56">
                  <c:v>190323864.09</c:v>
                </c:pt>
                <c:pt idx="57">
                  <c:v>602054488.68000126</c:v>
                </c:pt>
                <c:pt idx="58">
                  <c:v>49174589.100000009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175454520.39000002</c:v>
                </c:pt>
                <c:pt idx="1">
                  <c:v>49880105</c:v>
                </c:pt>
                <c:pt idx="2">
                  <c:v>5545515.9100000001</c:v>
                </c:pt>
                <c:pt idx="3">
                  <c:v>265905869.71000004</c:v>
                </c:pt>
                <c:pt idx="4">
                  <c:v>108150554.52999999</c:v>
                </c:pt>
                <c:pt idx="5">
                  <c:v>1291337868.5100005</c:v>
                </c:pt>
                <c:pt idx="6">
                  <c:v>171570694</c:v>
                </c:pt>
                <c:pt idx="7">
                  <c:v>106567148.00000001</c:v>
                </c:pt>
                <c:pt idx="8">
                  <c:v>37701735.299999982</c:v>
                </c:pt>
                <c:pt idx="9">
                  <c:v>21645630</c:v>
                </c:pt>
                <c:pt idx="10">
                  <c:v>0</c:v>
                </c:pt>
                <c:pt idx="11">
                  <c:v>535823548.49000001</c:v>
                </c:pt>
                <c:pt idx="12">
                  <c:v>295031776.71999991</c:v>
                </c:pt>
                <c:pt idx="13">
                  <c:v>1629685.82</c:v>
                </c:pt>
                <c:pt idx="14">
                  <c:v>46600708</c:v>
                </c:pt>
                <c:pt idx="15">
                  <c:v>50384763</c:v>
                </c:pt>
                <c:pt idx="16">
                  <c:v>554398210.57999957</c:v>
                </c:pt>
                <c:pt idx="17">
                  <c:v>220294159.87999997</c:v>
                </c:pt>
                <c:pt idx="18">
                  <c:v>135258822</c:v>
                </c:pt>
                <c:pt idx="19">
                  <c:v>89508371.809999958</c:v>
                </c:pt>
                <c:pt idx="20">
                  <c:v>241331319.31999996</c:v>
                </c:pt>
                <c:pt idx="21">
                  <c:v>288500078.34999985</c:v>
                </c:pt>
                <c:pt idx="22">
                  <c:v>137390235.46000001</c:v>
                </c:pt>
                <c:pt idx="23">
                  <c:v>0</c:v>
                </c:pt>
                <c:pt idx="24">
                  <c:v>184781307.5</c:v>
                </c:pt>
                <c:pt idx="25">
                  <c:v>320607100.31999952</c:v>
                </c:pt>
                <c:pt idx="26">
                  <c:v>349203987</c:v>
                </c:pt>
                <c:pt idx="27">
                  <c:v>210147771.02000007</c:v>
                </c:pt>
                <c:pt idx="28">
                  <c:v>194630991</c:v>
                </c:pt>
                <c:pt idx="29">
                  <c:v>263649634</c:v>
                </c:pt>
                <c:pt idx="30">
                  <c:v>41459728</c:v>
                </c:pt>
                <c:pt idx="31">
                  <c:v>74807003.669999987</c:v>
                </c:pt>
                <c:pt idx="32">
                  <c:v>52102767.050000027</c:v>
                </c:pt>
                <c:pt idx="33">
                  <c:v>14944402.469999999</c:v>
                </c:pt>
                <c:pt idx="34">
                  <c:v>196109479.50999999</c:v>
                </c:pt>
                <c:pt idx="35">
                  <c:v>113293393</c:v>
                </c:pt>
                <c:pt idx="36">
                  <c:v>791386702.14999974</c:v>
                </c:pt>
                <c:pt idx="37">
                  <c:v>308485476.00000012</c:v>
                </c:pt>
                <c:pt idx="38">
                  <c:v>22387294.269999996</c:v>
                </c:pt>
                <c:pt idx="39">
                  <c:v>1764297.7</c:v>
                </c:pt>
                <c:pt idx="40">
                  <c:v>467407543.15999961</c:v>
                </c:pt>
                <c:pt idx="41">
                  <c:v>204462447.68999991</c:v>
                </c:pt>
                <c:pt idx="42">
                  <c:v>157650825.7899999</c:v>
                </c:pt>
                <c:pt idx="43">
                  <c:v>0</c:v>
                </c:pt>
                <c:pt idx="44">
                  <c:v>402328903.06000054</c:v>
                </c:pt>
                <c:pt idx="45">
                  <c:v>144540315</c:v>
                </c:pt>
                <c:pt idx="46">
                  <c:v>36266990.800000004</c:v>
                </c:pt>
                <c:pt idx="47">
                  <c:v>152257143.69999996</c:v>
                </c:pt>
                <c:pt idx="48">
                  <c:v>49320226.379999988</c:v>
                </c:pt>
                <c:pt idx="49">
                  <c:v>263689401.99000001</c:v>
                </c:pt>
                <c:pt idx="50">
                  <c:v>812551229.85999978</c:v>
                </c:pt>
                <c:pt idx="51">
                  <c:v>80795206</c:v>
                </c:pt>
                <c:pt idx="52">
                  <c:v>49740085.350000001</c:v>
                </c:pt>
                <c:pt idx="53">
                  <c:v>1771253.12</c:v>
                </c:pt>
                <c:pt idx="54">
                  <c:v>172774396.73000008</c:v>
                </c:pt>
                <c:pt idx="55">
                  <c:v>330986300</c:v>
                </c:pt>
                <c:pt idx="56">
                  <c:v>98166726.659999982</c:v>
                </c:pt>
                <c:pt idx="57">
                  <c:v>245853819.01999998</c:v>
                </c:pt>
                <c:pt idx="58">
                  <c:v>21353716.149999999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0673504"/>
        <c:axId val="260675856"/>
        <c:axId val="0"/>
      </c:bar3DChart>
      <c:catAx>
        <c:axId val="260673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60675856"/>
        <c:crosses val="autoZero"/>
        <c:auto val="1"/>
        <c:lblAlgn val="ctr"/>
        <c:lblOffset val="100"/>
        <c:noMultiLvlLbl val="0"/>
      </c:catAx>
      <c:valAx>
        <c:axId val="260675856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260673504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 baseline="0"/>
            </a:pPr>
            <a:endParaRPr lang="en-US"/>
          </a:p>
        </c:txPr>
      </c:legendEntry>
      <c:layout>
        <c:manualLayout>
          <c:xMode val="edge"/>
          <c:yMode val="edge"/>
          <c:x val="0.37044748711898851"/>
          <c:y val="8.579566066924494E-3"/>
          <c:w val="0.26605177856563245"/>
          <c:h val="0.168606767567086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November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93344</xdr:colOff>
      <xdr:row>0</xdr:row>
      <xdr:rowOff>0</xdr:rowOff>
    </xdr:from>
    <xdr:to>
      <xdr:col>12</xdr:col>
      <xdr:colOff>718820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Layout" zoomScaleNormal="75" workbookViewId="0">
      <selection activeCell="F10" sqref="F10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52337</v>
      </c>
      <c r="E3" s="121">
        <v>147376754.67000002</v>
      </c>
      <c r="F3" s="120">
        <v>979719</v>
      </c>
      <c r="G3" s="121">
        <v>9421059685.3799419</v>
      </c>
    </row>
    <row r="4" spans="1:10" x14ac:dyDescent="0.3">
      <c r="A4" s="207"/>
      <c r="B4" s="215"/>
      <c r="C4" s="197" t="s">
        <v>4</v>
      </c>
      <c r="D4" s="175">
        <v>5</v>
      </c>
      <c r="E4" s="176">
        <v>918101</v>
      </c>
      <c r="F4" s="175">
        <v>838</v>
      </c>
      <c r="G4" s="176">
        <v>795560210.12000072</v>
      </c>
    </row>
    <row r="5" spans="1:10" x14ac:dyDescent="0.3">
      <c r="A5" s="207"/>
      <c r="B5" s="216"/>
      <c r="C5" s="177" t="s">
        <v>71</v>
      </c>
      <c r="D5" s="178">
        <f>SUM(D3:D4)</f>
        <v>52342</v>
      </c>
      <c r="E5" s="179">
        <f>SUM(E3:E4)</f>
        <v>148294855.67000002</v>
      </c>
      <c r="F5" s="178">
        <f>SUM(F3:F4)</f>
        <v>980557</v>
      </c>
      <c r="G5" s="179">
        <f>SUM(G3:G4)</f>
        <v>10216619895.499943</v>
      </c>
    </row>
    <row r="6" spans="1:10" x14ac:dyDescent="0.3">
      <c r="A6" s="207"/>
      <c r="B6" s="217" t="s">
        <v>72</v>
      </c>
      <c r="C6" s="180" t="s">
        <v>4</v>
      </c>
      <c r="D6" s="175">
        <v>76</v>
      </c>
      <c r="E6" s="176">
        <v>34203540.449999996</v>
      </c>
      <c r="F6" s="175">
        <v>13412</v>
      </c>
      <c r="G6" s="176">
        <v>13888455668.460052</v>
      </c>
    </row>
    <row r="7" spans="1:10" x14ac:dyDescent="0.3">
      <c r="A7" s="207"/>
      <c r="B7" s="218"/>
      <c r="C7" s="181" t="s">
        <v>71</v>
      </c>
      <c r="D7" s="178">
        <f>SUM(D6)</f>
        <v>76</v>
      </c>
      <c r="E7" s="179">
        <f>SUM(E6)</f>
        <v>34203540.449999996</v>
      </c>
      <c r="F7" s="178">
        <f>SUM(F6)</f>
        <v>13412</v>
      </c>
      <c r="G7" s="179">
        <f>SUM(G6)</f>
        <v>13888455668.460052</v>
      </c>
    </row>
    <row r="8" spans="1:10" x14ac:dyDescent="0.3">
      <c r="A8" s="207"/>
      <c r="B8" s="203"/>
      <c r="C8" s="182" t="s">
        <v>73</v>
      </c>
      <c r="D8" s="183">
        <f>SUM(D4,D6)</f>
        <v>81</v>
      </c>
      <c r="E8" s="184">
        <f>SUM(E4,E6)</f>
        <v>35121641.449999996</v>
      </c>
      <c r="F8" s="183">
        <f>SUM(F4,F6)</f>
        <v>14250</v>
      </c>
      <c r="G8" s="184">
        <f>SUM(G4,G6)</f>
        <v>14684015878.580053</v>
      </c>
    </row>
    <row r="9" spans="1:10" x14ac:dyDescent="0.3">
      <c r="A9" s="207"/>
      <c r="B9" s="213" t="s">
        <v>71</v>
      </c>
      <c r="C9" s="213"/>
      <c r="D9" s="186">
        <f>SUM(D3,D8)</f>
        <v>52418</v>
      </c>
      <c r="E9" s="185">
        <f>SUM(E3,E8)</f>
        <v>182498396.12</v>
      </c>
      <c r="F9" s="186">
        <f>SUM(F3,F8)</f>
        <v>993969</v>
      </c>
      <c r="G9" s="187">
        <f>SUM(G3,G8)</f>
        <v>24105075563.959995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6788</v>
      </c>
      <c r="E10" s="190">
        <v>79933904.010000005</v>
      </c>
      <c r="F10" s="191">
        <v>347132</v>
      </c>
      <c r="G10" s="192">
        <v>5281859990.2200069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6</v>
      </c>
      <c r="E11" s="190">
        <v>5616830.29</v>
      </c>
      <c r="F11" s="191">
        <v>366</v>
      </c>
      <c r="G11" s="192">
        <v>476655952.58000034</v>
      </c>
    </row>
    <row r="12" spans="1:10" x14ac:dyDescent="0.3">
      <c r="A12" s="207"/>
      <c r="B12" s="210"/>
      <c r="C12" s="177" t="s">
        <v>71</v>
      </c>
      <c r="D12" s="178">
        <f>SUM(D10:D11)</f>
        <v>6794</v>
      </c>
      <c r="E12" s="179">
        <f>SUM(E10:E11)</f>
        <v>85550734.300000012</v>
      </c>
      <c r="F12" s="178">
        <f>SUM(F10:F11)</f>
        <v>347498</v>
      </c>
      <c r="G12" s="179">
        <f>SUM(G10:G11)</f>
        <v>5758515942.8000069</v>
      </c>
    </row>
    <row r="13" spans="1:10" x14ac:dyDescent="0.3">
      <c r="A13" s="207"/>
      <c r="B13" s="211" t="s">
        <v>72</v>
      </c>
      <c r="C13" s="193" t="s">
        <v>4</v>
      </c>
      <c r="D13" s="191">
        <v>41</v>
      </c>
      <c r="E13" s="192">
        <v>8483313.6099999994</v>
      </c>
      <c r="F13" s="191">
        <v>11735</v>
      </c>
      <c r="G13" s="192">
        <v>5903073243.0999985</v>
      </c>
    </row>
    <row r="14" spans="1:10" x14ac:dyDescent="0.3">
      <c r="A14" s="207"/>
      <c r="B14" s="212"/>
      <c r="C14" s="177" t="s">
        <v>71</v>
      </c>
      <c r="D14" s="178">
        <f>SUM(D13)</f>
        <v>41</v>
      </c>
      <c r="E14" s="179">
        <f>SUM(E13)</f>
        <v>8483313.6099999994</v>
      </c>
      <c r="F14" s="178">
        <f>SUM(F13)</f>
        <v>11735</v>
      </c>
      <c r="G14" s="179">
        <f>SUM(G13)</f>
        <v>5903073243.0999985</v>
      </c>
    </row>
    <row r="15" spans="1:10" x14ac:dyDescent="0.3">
      <c r="A15" s="207"/>
      <c r="B15" s="202"/>
      <c r="C15" s="194" t="s">
        <v>73</v>
      </c>
      <c r="D15" s="183">
        <f>SUM(D11,D13)</f>
        <v>47</v>
      </c>
      <c r="E15" s="184">
        <f>SUM(E11,E13)</f>
        <v>14100143.899999999</v>
      </c>
      <c r="F15" s="183">
        <f>SUM(F11,F13)</f>
        <v>12101</v>
      </c>
      <c r="G15" s="184">
        <f>SUM(G11,G13)</f>
        <v>6379729195.6799984</v>
      </c>
    </row>
    <row r="16" spans="1:10" x14ac:dyDescent="0.3">
      <c r="A16" s="207"/>
      <c r="B16" s="213" t="s">
        <v>71</v>
      </c>
      <c r="C16" s="213"/>
      <c r="D16" s="186">
        <f>SUM(D10,D15)</f>
        <v>6835</v>
      </c>
      <c r="E16" s="185">
        <f>SUM(E10,E15)</f>
        <v>94034047.909999996</v>
      </c>
      <c r="F16" s="186">
        <f>SUM(F10,F15)</f>
        <v>359233</v>
      </c>
      <c r="G16" s="185">
        <f>SUM(G10,G15)</f>
        <v>11661589185.900005</v>
      </c>
    </row>
    <row r="17" spans="1:7" ht="25.2" customHeight="1" x14ac:dyDescent="0.3">
      <c r="A17" s="204" t="s">
        <v>75</v>
      </c>
      <c r="B17" s="204"/>
      <c r="C17" s="204"/>
      <c r="D17" s="195">
        <f>D9+D16</f>
        <v>59253</v>
      </c>
      <c r="E17" s="196">
        <f>E9+E16</f>
        <v>276532444.02999997</v>
      </c>
      <c r="F17" s="195">
        <f>F9+F16</f>
        <v>1353202</v>
      </c>
      <c r="G17" s="196">
        <f>G9+G16</f>
        <v>35766664749.860001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177811152</v>
      </c>
      <c r="E19" s="126" t="s">
        <v>107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106</v>
      </c>
      <c r="D20" s="26">
        <v>464242171.74000001</v>
      </c>
      <c r="E20" s="126" t="s">
        <v>105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4" fitToHeight="100" orientation="landscape" r:id="rId1"/>
  <headerFooter>
    <oddHeader xml:space="preserve">&amp;L
&amp;G
&amp;C&amp;"-,Bold"&amp;16&amp;UCombined Medicare and Medicaid Payment Summary&amp;14
&amp;"-,Regular"&amp;16&amp;UEstimate of Incentive Payments
MARCH 2017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view="pageLayout" zoomScaleNormal="100" workbookViewId="0">
      <selection activeCell="B3" sqref="B3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4.6640625" style="18" customWidth="1"/>
    <col min="5" max="5" width="19.6640625" style="19" customWidth="1"/>
    <col min="6" max="6" width="14.6640625" customWidth="1"/>
    <col min="7" max="7" width="19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13201</v>
      </c>
      <c r="C3" s="107">
        <v>466391488.01000029</v>
      </c>
      <c r="D3" s="112">
        <v>3572</v>
      </c>
      <c r="E3" s="113">
        <v>175454520.39000002</v>
      </c>
      <c r="F3" s="100">
        <v>16773</v>
      </c>
      <c r="G3" s="101">
        <v>641846008.40000033</v>
      </c>
    </row>
    <row r="4" spans="1:7" ht="15.6" x14ac:dyDescent="0.3">
      <c r="A4" s="86" t="s">
        <v>6</v>
      </c>
      <c r="B4" s="98">
        <v>942</v>
      </c>
      <c r="C4" s="108">
        <v>27835968.599999987</v>
      </c>
      <c r="D4" s="99">
        <v>1814</v>
      </c>
      <c r="E4" s="114">
        <v>49880105</v>
      </c>
      <c r="F4" s="102">
        <v>2756</v>
      </c>
      <c r="G4" s="103">
        <v>77716073.599999994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16220</v>
      </c>
      <c r="C6" s="108">
        <v>402873696.80000031</v>
      </c>
      <c r="D6" s="99">
        <v>5668</v>
      </c>
      <c r="E6" s="114">
        <v>265905869.71000004</v>
      </c>
      <c r="F6" s="102">
        <v>21888</v>
      </c>
      <c r="G6" s="103">
        <v>668779566.51000035</v>
      </c>
    </row>
    <row r="7" spans="1:7" ht="15.6" x14ac:dyDescent="0.3">
      <c r="A7" s="86" t="s">
        <v>8</v>
      </c>
      <c r="B7" s="98">
        <v>7606</v>
      </c>
      <c r="C7" s="108">
        <v>279813320.83999974</v>
      </c>
      <c r="D7" s="99">
        <v>3694</v>
      </c>
      <c r="E7" s="114">
        <v>108150554.52999999</v>
      </c>
      <c r="F7" s="102">
        <v>11300</v>
      </c>
      <c r="G7" s="103">
        <v>387963875.36999971</v>
      </c>
    </row>
    <row r="8" spans="1:7" ht="15.6" x14ac:dyDescent="0.3">
      <c r="A8" s="86" t="s">
        <v>9</v>
      </c>
      <c r="B8" s="98">
        <v>74163</v>
      </c>
      <c r="C8" s="108">
        <v>1793498990.8399956</v>
      </c>
      <c r="D8" s="99">
        <v>36234</v>
      </c>
      <c r="E8" s="114">
        <v>1291337868.5100005</v>
      </c>
      <c r="F8" s="102">
        <v>110397</v>
      </c>
      <c r="G8" s="103">
        <v>3084836859.3499961</v>
      </c>
    </row>
    <row r="9" spans="1:7" ht="15.6" x14ac:dyDescent="0.3">
      <c r="A9" s="86" t="s">
        <v>10</v>
      </c>
      <c r="B9" s="98">
        <v>15484</v>
      </c>
      <c r="C9" s="108">
        <v>335093790.03000003</v>
      </c>
      <c r="D9" s="99">
        <v>5855</v>
      </c>
      <c r="E9" s="114">
        <v>171570694</v>
      </c>
      <c r="F9" s="102">
        <v>21339</v>
      </c>
      <c r="G9" s="103">
        <v>506664484.03000003</v>
      </c>
    </row>
    <row r="10" spans="1:7" ht="15.6" x14ac:dyDescent="0.3">
      <c r="A10" s="86" t="s">
        <v>11</v>
      </c>
      <c r="B10" s="98">
        <v>13551</v>
      </c>
      <c r="C10" s="108">
        <v>273675088.21999979</v>
      </c>
      <c r="D10" s="99">
        <v>3937</v>
      </c>
      <c r="E10" s="114">
        <v>106567148.00000001</v>
      </c>
      <c r="F10" s="102">
        <v>17488</v>
      </c>
      <c r="G10" s="103">
        <v>380242236.21999979</v>
      </c>
    </row>
    <row r="11" spans="1:7" ht="15.6" x14ac:dyDescent="0.3">
      <c r="A11" s="86" t="s">
        <v>12</v>
      </c>
      <c r="B11" s="98">
        <v>3625</v>
      </c>
      <c r="C11" s="108">
        <v>59489715.250000022</v>
      </c>
      <c r="D11" s="99">
        <v>1738</v>
      </c>
      <c r="E11" s="114">
        <v>37701735.299999982</v>
      </c>
      <c r="F11" s="102">
        <v>5363</v>
      </c>
      <c r="G11" s="103">
        <v>97191450.550000012</v>
      </c>
    </row>
    <row r="12" spans="1:7" ht="15.6" x14ac:dyDescent="0.3">
      <c r="A12" s="86" t="s">
        <v>13</v>
      </c>
      <c r="B12" s="98">
        <v>3011</v>
      </c>
      <c r="C12" s="108">
        <v>50205456.209999971</v>
      </c>
      <c r="D12" s="99">
        <v>242</v>
      </c>
      <c r="E12" s="114">
        <v>21645630</v>
      </c>
      <c r="F12" s="102">
        <v>3253</v>
      </c>
      <c r="G12" s="103">
        <v>71851086.209999979</v>
      </c>
    </row>
    <row r="13" spans="1:7" ht="15.6" x14ac:dyDescent="0.3">
      <c r="A13" s="96" t="s">
        <v>14</v>
      </c>
      <c r="B13" s="98">
        <v>41</v>
      </c>
      <c r="C13" s="108">
        <v>378660</v>
      </c>
      <c r="D13" s="99">
        <v>0</v>
      </c>
      <c r="E13" s="114">
        <v>0</v>
      </c>
      <c r="F13" s="102">
        <v>41</v>
      </c>
      <c r="G13" s="103">
        <v>378660</v>
      </c>
    </row>
    <row r="14" spans="1:7" ht="15.6" x14ac:dyDescent="0.3">
      <c r="A14" s="86" t="s">
        <v>15</v>
      </c>
      <c r="B14" s="98">
        <v>60559</v>
      </c>
      <c r="C14" s="108">
        <v>1540375859.7299962</v>
      </c>
      <c r="D14" s="99">
        <v>14429</v>
      </c>
      <c r="E14" s="114">
        <v>535823548.49000001</v>
      </c>
      <c r="F14" s="102">
        <v>74988</v>
      </c>
      <c r="G14" s="103">
        <v>2076199408.2199962</v>
      </c>
    </row>
    <row r="15" spans="1:7" ht="15.6" x14ac:dyDescent="0.3">
      <c r="A15" s="86" t="s">
        <v>16</v>
      </c>
      <c r="B15" s="98">
        <v>22990</v>
      </c>
      <c r="C15" s="108">
        <v>659982572.47000074</v>
      </c>
      <c r="D15" s="99">
        <v>7429</v>
      </c>
      <c r="E15" s="114">
        <v>295031776.71999991</v>
      </c>
      <c r="F15" s="102">
        <v>30419</v>
      </c>
      <c r="G15" s="103">
        <v>955014349.19000065</v>
      </c>
    </row>
    <row r="16" spans="1:7" ht="15.6" x14ac:dyDescent="0.3">
      <c r="A16" s="86" t="s">
        <v>17</v>
      </c>
      <c r="B16" s="98">
        <v>136</v>
      </c>
      <c r="C16" s="108">
        <v>1268987.83</v>
      </c>
      <c r="D16" s="99">
        <v>17</v>
      </c>
      <c r="E16" s="114">
        <v>1629685.82</v>
      </c>
      <c r="F16" s="102">
        <v>153</v>
      </c>
      <c r="G16" s="103">
        <v>2898673.6500000004</v>
      </c>
    </row>
    <row r="17" spans="1:7" ht="15.6" x14ac:dyDescent="0.3">
      <c r="A17" s="86" t="s">
        <v>18</v>
      </c>
      <c r="B17" s="98">
        <v>3294</v>
      </c>
      <c r="C17" s="108">
        <v>74597162.459999979</v>
      </c>
      <c r="D17" s="99">
        <v>1065</v>
      </c>
      <c r="E17" s="114">
        <v>46600708</v>
      </c>
      <c r="F17" s="102">
        <v>4359</v>
      </c>
      <c r="G17" s="103">
        <v>121197870.45999998</v>
      </c>
    </row>
    <row r="18" spans="1:7" ht="15.6" x14ac:dyDescent="0.3">
      <c r="A18" s="86" t="s">
        <v>19</v>
      </c>
      <c r="B18" s="98">
        <v>4330</v>
      </c>
      <c r="C18" s="108">
        <v>92963312.779999986</v>
      </c>
      <c r="D18" s="99">
        <v>1842</v>
      </c>
      <c r="E18" s="114">
        <v>50384763</v>
      </c>
      <c r="F18" s="102">
        <v>6172</v>
      </c>
      <c r="G18" s="103">
        <v>143348075.77999997</v>
      </c>
    </row>
    <row r="19" spans="1:7" ht="15.6" x14ac:dyDescent="0.3">
      <c r="A19" s="86" t="s">
        <v>20</v>
      </c>
      <c r="B19" s="98">
        <v>47283</v>
      </c>
      <c r="C19" s="108">
        <v>1085228181.6399989</v>
      </c>
      <c r="D19" s="99">
        <v>16826</v>
      </c>
      <c r="E19" s="114">
        <v>554398210.57999957</v>
      </c>
      <c r="F19" s="102">
        <v>64109</v>
      </c>
      <c r="G19" s="103">
        <v>1639626392.2199984</v>
      </c>
    </row>
    <row r="20" spans="1:7" ht="15.6" x14ac:dyDescent="0.3">
      <c r="A20" s="86" t="s">
        <v>21</v>
      </c>
      <c r="B20" s="98">
        <v>21661</v>
      </c>
      <c r="C20" s="108">
        <v>585858706.37000024</v>
      </c>
      <c r="D20" s="99">
        <v>6262</v>
      </c>
      <c r="E20" s="114">
        <v>220294159.87999997</v>
      </c>
      <c r="F20" s="102">
        <v>27923</v>
      </c>
      <c r="G20" s="103">
        <v>806152866.25000024</v>
      </c>
    </row>
    <row r="21" spans="1:7" ht="15.6" x14ac:dyDescent="0.3">
      <c r="A21" s="86" t="s">
        <v>22</v>
      </c>
      <c r="B21" s="98">
        <v>13340</v>
      </c>
      <c r="C21" s="108">
        <v>352932218.99999928</v>
      </c>
      <c r="D21" s="99">
        <v>4301</v>
      </c>
      <c r="E21" s="114">
        <v>135258822</v>
      </c>
      <c r="F21" s="102">
        <v>17641</v>
      </c>
      <c r="G21" s="103">
        <v>488191040.99999928</v>
      </c>
    </row>
    <row r="22" spans="1:7" ht="15.6" x14ac:dyDescent="0.3">
      <c r="A22" s="86" t="s">
        <v>23</v>
      </c>
      <c r="B22" s="98">
        <v>10257</v>
      </c>
      <c r="C22" s="108">
        <v>333362503.48999941</v>
      </c>
      <c r="D22" s="99">
        <v>2182</v>
      </c>
      <c r="E22" s="114">
        <v>89508371.809999958</v>
      </c>
      <c r="F22" s="102">
        <v>12439</v>
      </c>
      <c r="G22" s="103">
        <v>422870875.29999936</v>
      </c>
    </row>
    <row r="23" spans="1:7" ht="15.6" x14ac:dyDescent="0.3">
      <c r="A23" s="86" t="s">
        <v>24</v>
      </c>
      <c r="B23" s="98">
        <v>11970</v>
      </c>
      <c r="C23" s="108">
        <v>387055410.44999987</v>
      </c>
      <c r="D23" s="99">
        <v>7239</v>
      </c>
      <c r="E23" s="114">
        <v>241331319.31999996</v>
      </c>
      <c r="F23" s="102">
        <v>19209</v>
      </c>
      <c r="G23" s="103">
        <v>628386729.76999986</v>
      </c>
    </row>
    <row r="24" spans="1:7" ht="15.6" x14ac:dyDescent="0.3">
      <c r="A24" s="86" t="s">
        <v>25</v>
      </c>
      <c r="B24" s="98">
        <v>12279</v>
      </c>
      <c r="C24" s="108">
        <v>420492032.77999997</v>
      </c>
      <c r="D24" s="99">
        <v>6544</v>
      </c>
      <c r="E24" s="114">
        <v>288500078.34999985</v>
      </c>
      <c r="F24" s="102">
        <v>18823</v>
      </c>
      <c r="G24" s="103">
        <v>708992111.12999988</v>
      </c>
    </row>
    <row r="25" spans="1:7" ht="15.6" x14ac:dyDescent="0.3">
      <c r="A25" s="86" t="s">
        <v>26</v>
      </c>
      <c r="B25" s="98">
        <v>3584</v>
      </c>
      <c r="C25" s="108">
        <v>113213029.45000008</v>
      </c>
      <c r="D25" s="99">
        <v>7518</v>
      </c>
      <c r="E25" s="114">
        <v>137390235.46000001</v>
      </c>
      <c r="F25" s="102">
        <v>11102</v>
      </c>
      <c r="G25" s="103">
        <v>250603264.91000009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21057</v>
      </c>
      <c r="C27" s="108">
        <v>429847881.26000029</v>
      </c>
      <c r="D27" s="99">
        <v>6318</v>
      </c>
      <c r="E27" s="114">
        <v>184781307.5</v>
      </c>
      <c r="F27" s="102">
        <v>27375</v>
      </c>
      <c r="G27" s="103">
        <v>614629188.76000023</v>
      </c>
    </row>
    <row r="28" spans="1:7" ht="15.6" x14ac:dyDescent="0.3">
      <c r="A28" s="86" t="s">
        <v>29</v>
      </c>
      <c r="B28" s="98">
        <v>38985</v>
      </c>
      <c r="C28" s="108">
        <v>640480064.96000242</v>
      </c>
      <c r="D28" s="99">
        <v>14910</v>
      </c>
      <c r="E28" s="114">
        <v>320607100.31999952</v>
      </c>
      <c r="F28" s="102">
        <v>53895</v>
      </c>
      <c r="G28" s="103">
        <v>961087165.28000188</v>
      </c>
    </row>
    <row r="29" spans="1:7" ht="15.6" x14ac:dyDescent="0.3">
      <c r="A29" s="86" t="s">
        <v>30</v>
      </c>
      <c r="B29" s="98">
        <v>37076</v>
      </c>
      <c r="C29" s="108">
        <v>873688820.30000007</v>
      </c>
      <c r="D29" s="99">
        <v>12830</v>
      </c>
      <c r="E29" s="114">
        <v>349203987</v>
      </c>
      <c r="F29" s="102">
        <v>49906</v>
      </c>
      <c r="G29" s="103">
        <v>1222892807.3000002</v>
      </c>
    </row>
    <row r="30" spans="1:7" ht="15.6" x14ac:dyDescent="0.3">
      <c r="A30" s="86" t="s">
        <v>31</v>
      </c>
      <c r="B30" s="98">
        <v>33658</v>
      </c>
      <c r="C30" s="108">
        <v>552186015.80000043</v>
      </c>
      <c r="D30" s="99">
        <v>6328</v>
      </c>
      <c r="E30" s="114">
        <v>210147771.02000007</v>
      </c>
      <c r="F30" s="102">
        <v>39986</v>
      </c>
      <c r="G30" s="103">
        <v>762333786.82000053</v>
      </c>
    </row>
    <row r="31" spans="1:7" ht="15.6" x14ac:dyDescent="0.3">
      <c r="A31" s="86" t="s">
        <v>32</v>
      </c>
      <c r="B31" s="98">
        <v>6003</v>
      </c>
      <c r="C31" s="108">
        <v>299997474.38999987</v>
      </c>
      <c r="D31" s="99">
        <v>5855</v>
      </c>
      <c r="E31" s="114">
        <v>194630991</v>
      </c>
      <c r="F31" s="102">
        <v>11858</v>
      </c>
      <c r="G31" s="103">
        <v>494628465.38999987</v>
      </c>
    </row>
    <row r="32" spans="1:7" ht="15.6" x14ac:dyDescent="0.3">
      <c r="A32" s="86" t="s">
        <v>33</v>
      </c>
      <c r="B32" s="98">
        <v>22466</v>
      </c>
      <c r="C32" s="108">
        <v>606507339.24000084</v>
      </c>
      <c r="D32" s="99">
        <v>7910</v>
      </c>
      <c r="E32" s="114">
        <v>263649634</v>
      </c>
      <c r="F32" s="102">
        <v>30376</v>
      </c>
      <c r="G32" s="103">
        <v>870156973.24000084</v>
      </c>
    </row>
    <row r="33" spans="1:7" ht="15.6" x14ac:dyDescent="0.3">
      <c r="A33" s="86" t="s">
        <v>34</v>
      </c>
      <c r="B33" s="98">
        <v>3080</v>
      </c>
      <c r="C33" s="108">
        <v>103840304.81000008</v>
      </c>
      <c r="D33" s="99">
        <v>1083</v>
      </c>
      <c r="E33" s="114">
        <v>41459728</v>
      </c>
      <c r="F33" s="102">
        <v>4163</v>
      </c>
      <c r="G33" s="103">
        <v>145300032.81000006</v>
      </c>
    </row>
    <row r="34" spans="1:7" ht="15.6" x14ac:dyDescent="0.3">
      <c r="A34" s="86" t="s">
        <v>35</v>
      </c>
      <c r="B34" s="98">
        <v>7533</v>
      </c>
      <c r="C34" s="108">
        <v>217714044.44999993</v>
      </c>
      <c r="D34" s="99">
        <v>1855</v>
      </c>
      <c r="E34" s="114">
        <v>74807003.669999987</v>
      </c>
      <c r="F34" s="102">
        <v>9388</v>
      </c>
      <c r="G34" s="103">
        <v>292521048.11999989</v>
      </c>
    </row>
    <row r="35" spans="1:7" ht="15.6" x14ac:dyDescent="0.3">
      <c r="A35" s="86" t="s">
        <v>36</v>
      </c>
      <c r="B35" s="98">
        <v>5057</v>
      </c>
      <c r="C35" s="108">
        <v>136120193.45999995</v>
      </c>
      <c r="D35" s="99">
        <v>1169</v>
      </c>
      <c r="E35" s="114">
        <v>52102767.050000027</v>
      </c>
      <c r="F35" s="102">
        <v>6226</v>
      </c>
      <c r="G35" s="103">
        <v>188222960.50999999</v>
      </c>
    </row>
    <row r="36" spans="1:7" ht="15.6" x14ac:dyDescent="0.3">
      <c r="A36" s="86" t="s">
        <v>37</v>
      </c>
      <c r="B36" s="98">
        <v>7383</v>
      </c>
      <c r="C36" s="108">
        <v>141418459.41999987</v>
      </c>
      <c r="D36" s="99">
        <v>460</v>
      </c>
      <c r="E36" s="114">
        <v>14944402.469999999</v>
      </c>
      <c r="F36" s="102">
        <v>7843</v>
      </c>
      <c r="G36" s="103">
        <v>156362861.88999987</v>
      </c>
    </row>
    <row r="37" spans="1:7" ht="15.6" x14ac:dyDescent="0.3">
      <c r="A37" s="86" t="s">
        <v>38</v>
      </c>
      <c r="B37" s="98">
        <v>30845</v>
      </c>
      <c r="C37" s="108">
        <v>659863669.66000021</v>
      </c>
      <c r="D37" s="99">
        <v>5403</v>
      </c>
      <c r="E37" s="114">
        <v>196109479.50999999</v>
      </c>
      <c r="F37" s="102">
        <v>36248</v>
      </c>
      <c r="G37" s="103">
        <v>855973149.1700002</v>
      </c>
    </row>
    <row r="38" spans="1:7" ht="15.6" x14ac:dyDescent="0.3">
      <c r="A38" s="86" t="s">
        <v>39</v>
      </c>
      <c r="B38" s="98">
        <v>3739</v>
      </c>
      <c r="C38" s="108">
        <v>123571249.76000002</v>
      </c>
      <c r="D38" s="99">
        <v>3566</v>
      </c>
      <c r="E38" s="114">
        <v>113293393</v>
      </c>
      <c r="F38" s="102">
        <v>7305</v>
      </c>
      <c r="G38" s="103">
        <v>236864642.76000002</v>
      </c>
    </row>
    <row r="39" spans="1:7" ht="15.6" x14ac:dyDescent="0.3">
      <c r="A39" s="86" t="s">
        <v>40</v>
      </c>
      <c r="B39" s="98">
        <v>54440</v>
      </c>
      <c r="C39" s="108">
        <v>1259898889.4000034</v>
      </c>
      <c r="D39" s="99">
        <v>24451</v>
      </c>
      <c r="E39" s="114">
        <v>791386702.14999974</v>
      </c>
      <c r="F39" s="102">
        <v>78891</v>
      </c>
      <c r="G39" s="103">
        <v>2051285591.5500031</v>
      </c>
    </row>
    <row r="40" spans="1:7" ht="15.6" x14ac:dyDescent="0.3">
      <c r="A40" s="86" t="s">
        <v>41</v>
      </c>
      <c r="B40" s="98">
        <v>36388</v>
      </c>
      <c r="C40" s="108">
        <v>732785530.35999918</v>
      </c>
      <c r="D40" s="99">
        <v>11884</v>
      </c>
      <c r="E40" s="114">
        <v>308485476.00000012</v>
      </c>
      <c r="F40" s="102">
        <v>48272</v>
      </c>
      <c r="G40" s="103">
        <v>1041271006.3599993</v>
      </c>
    </row>
    <row r="41" spans="1:7" ht="15.6" x14ac:dyDescent="0.3">
      <c r="A41" s="86" t="s">
        <v>42</v>
      </c>
      <c r="B41" s="98">
        <v>3980</v>
      </c>
      <c r="C41" s="108">
        <v>87981320.749999985</v>
      </c>
      <c r="D41" s="99">
        <v>399</v>
      </c>
      <c r="E41" s="114">
        <v>22387294.269999996</v>
      </c>
      <c r="F41" s="102">
        <v>4379</v>
      </c>
      <c r="G41" s="103">
        <v>110368615.01999998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44014</v>
      </c>
      <c r="C43" s="108">
        <v>1057086524.309998</v>
      </c>
      <c r="D43" s="99">
        <v>17364</v>
      </c>
      <c r="E43" s="114">
        <v>467407543.15999961</v>
      </c>
      <c r="F43" s="102">
        <v>61378</v>
      </c>
      <c r="G43" s="103">
        <v>1524494067.4699976</v>
      </c>
    </row>
    <row r="44" spans="1:7" ht="15.6" x14ac:dyDescent="0.3">
      <c r="A44" s="86" t="s">
        <v>45</v>
      </c>
      <c r="B44" s="98">
        <v>9104</v>
      </c>
      <c r="C44" s="108">
        <v>365000760.44</v>
      </c>
      <c r="D44" s="99">
        <v>5579</v>
      </c>
      <c r="E44" s="114">
        <v>204462447.68999991</v>
      </c>
      <c r="F44" s="102">
        <v>14683</v>
      </c>
      <c r="G44" s="103">
        <v>569463208.12999988</v>
      </c>
    </row>
    <row r="45" spans="1:7" ht="15.6" x14ac:dyDescent="0.3">
      <c r="A45" s="86" t="s">
        <v>46</v>
      </c>
      <c r="B45" s="98">
        <v>15070</v>
      </c>
      <c r="C45" s="108">
        <v>300475409.3700003</v>
      </c>
      <c r="D45" s="99">
        <v>6023</v>
      </c>
      <c r="E45" s="114">
        <v>157650825.7899999</v>
      </c>
      <c r="F45" s="102">
        <v>21093</v>
      </c>
      <c r="G45" s="103">
        <v>458126235.16000021</v>
      </c>
    </row>
    <row r="46" spans="1:7" ht="15.6" x14ac:dyDescent="0.3">
      <c r="A46" s="86" t="s">
        <v>47</v>
      </c>
      <c r="B46" s="98">
        <v>15</v>
      </c>
      <c r="C46" s="108">
        <v>150641.19</v>
      </c>
      <c r="D46" s="99">
        <v>0</v>
      </c>
      <c r="E46" s="114">
        <v>0</v>
      </c>
      <c r="F46" s="102">
        <v>15</v>
      </c>
      <c r="G46" s="103">
        <v>150641.19</v>
      </c>
    </row>
    <row r="47" spans="1:7" ht="15.6" x14ac:dyDescent="0.3">
      <c r="A47" s="86" t="s">
        <v>48</v>
      </c>
      <c r="B47" s="98">
        <v>54583</v>
      </c>
      <c r="C47" s="108">
        <v>1222235897.7899997</v>
      </c>
      <c r="D47" s="99">
        <v>14417</v>
      </c>
      <c r="E47" s="114">
        <v>402328903.06000054</v>
      </c>
      <c r="F47" s="102">
        <v>69000</v>
      </c>
      <c r="G47" s="103">
        <v>1624564800.8500004</v>
      </c>
    </row>
    <row r="48" spans="1:7" ht="15.6" x14ac:dyDescent="0.3">
      <c r="A48" s="86" t="s">
        <v>49</v>
      </c>
      <c r="B48" s="98">
        <v>1027</v>
      </c>
      <c r="C48" s="108">
        <v>15926377.530000007</v>
      </c>
      <c r="D48" s="99">
        <v>4223</v>
      </c>
      <c r="E48" s="114">
        <v>144540315</v>
      </c>
      <c r="F48" s="102">
        <v>5250</v>
      </c>
      <c r="G48" s="103">
        <v>160466692.53</v>
      </c>
    </row>
    <row r="49" spans="1:7" ht="15.6" x14ac:dyDescent="0.3">
      <c r="A49" s="86" t="s">
        <v>50</v>
      </c>
      <c r="B49" s="98">
        <v>2986</v>
      </c>
      <c r="C49" s="108">
        <v>73221392.060000017</v>
      </c>
      <c r="D49" s="99">
        <v>1393</v>
      </c>
      <c r="E49" s="114">
        <v>36266990.800000004</v>
      </c>
      <c r="F49" s="102">
        <v>4379</v>
      </c>
      <c r="G49" s="103">
        <v>109488382.86000001</v>
      </c>
    </row>
    <row r="50" spans="1:7" ht="15.6" x14ac:dyDescent="0.3">
      <c r="A50" s="86" t="s">
        <v>51</v>
      </c>
      <c r="B50" s="98">
        <v>13297</v>
      </c>
      <c r="C50" s="108">
        <v>374643196.64000005</v>
      </c>
      <c r="D50" s="99">
        <v>4146</v>
      </c>
      <c r="E50" s="114">
        <v>152257143.69999996</v>
      </c>
      <c r="F50" s="102">
        <v>17443</v>
      </c>
      <c r="G50" s="103">
        <v>526900340.34000003</v>
      </c>
    </row>
    <row r="51" spans="1:7" ht="15.6" x14ac:dyDescent="0.3">
      <c r="A51" s="86" t="s">
        <v>52</v>
      </c>
      <c r="B51" s="98">
        <v>5058</v>
      </c>
      <c r="C51" s="108">
        <v>111075234.23999986</v>
      </c>
      <c r="D51" s="99">
        <v>1003</v>
      </c>
      <c r="E51" s="114">
        <v>49320226.379999988</v>
      </c>
      <c r="F51" s="102">
        <v>6061</v>
      </c>
      <c r="G51" s="103">
        <v>160395460.61999986</v>
      </c>
    </row>
    <row r="52" spans="1:7" ht="15.6" x14ac:dyDescent="0.3">
      <c r="A52" s="86" t="s">
        <v>53</v>
      </c>
      <c r="B52" s="98">
        <v>18307</v>
      </c>
      <c r="C52" s="108">
        <v>579816779.15999997</v>
      </c>
      <c r="D52" s="99">
        <v>8707</v>
      </c>
      <c r="E52" s="114">
        <v>263689401.99000001</v>
      </c>
      <c r="F52" s="102">
        <v>27014</v>
      </c>
      <c r="G52" s="103">
        <v>843506181.14999998</v>
      </c>
    </row>
    <row r="53" spans="1:7" ht="15.6" x14ac:dyDescent="0.3">
      <c r="A53" s="86" t="s">
        <v>54</v>
      </c>
      <c r="B53" s="98">
        <v>58980</v>
      </c>
      <c r="C53" s="108">
        <v>1645775003.3399999</v>
      </c>
      <c r="D53" s="99">
        <v>19278</v>
      </c>
      <c r="E53" s="114">
        <v>812551229.85999978</v>
      </c>
      <c r="F53" s="102">
        <v>78258</v>
      </c>
      <c r="G53" s="103">
        <v>2458326233.1999998</v>
      </c>
    </row>
    <row r="54" spans="1:7" ht="15.6" x14ac:dyDescent="0.3">
      <c r="A54" s="86" t="s">
        <v>55</v>
      </c>
      <c r="B54" s="98">
        <v>9060</v>
      </c>
      <c r="C54" s="108">
        <v>165373548.79999995</v>
      </c>
      <c r="D54" s="99">
        <v>1800</v>
      </c>
      <c r="E54" s="114">
        <v>80795206</v>
      </c>
      <c r="F54" s="102">
        <v>10860</v>
      </c>
      <c r="G54" s="103">
        <v>246168754.79999995</v>
      </c>
    </row>
    <row r="55" spans="1:7" ht="15.6" x14ac:dyDescent="0.3">
      <c r="A55" s="86" t="s">
        <v>56</v>
      </c>
      <c r="B55" s="98">
        <v>2357</v>
      </c>
      <c r="C55" s="108">
        <v>59304752.949999966</v>
      </c>
      <c r="D55" s="99">
        <v>2544</v>
      </c>
      <c r="E55" s="114">
        <v>49740085.350000001</v>
      </c>
      <c r="F55" s="102">
        <v>4901</v>
      </c>
      <c r="G55" s="103">
        <v>109044838.29999997</v>
      </c>
    </row>
    <row r="56" spans="1:7" ht="15.6" x14ac:dyDescent="0.3">
      <c r="A56" s="86" t="s">
        <v>57</v>
      </c>
      <c r="B56" s="98">
        <v>101</v>
      </c>
      <c r="C56" s="108">
        <v>1051466.2899999998</v>
      </c>
      <c r="D56" s="99">
        <v>10</v>
      </c>
      <c r="E56" s="114">
        <v>1771253.12</v>
      </c>
      <c r="F56" s="102">
        <v>111</v>
      </c>
      <c r="G56" s="103">
        <v>2822719.41</v>
      </c>
    </row>
    <row r="57" spans="1:7" ht="15.6" x14ac:dyDescent="0.3">
      <c r="A57" s="86" t="s">
        <v>58</v>
      </c>
      <c r="B57" s="98">
        <v>29029</v>
      </c>
      <c r="C57" s="108">
        <v>641972847.36999977</v>
      </c>
      <c r="D57" s="99">
        <v>5478</v>
      </c>
      <c r="E57" s="114">
        <v>172774396.73000008</v>
      </c>
      <c r="F57" s="102">
        <v>34507</v>
      </c>
      <c r="G57" s="103">
        <v>814747244.0999999</v>
      </c>
    </row>
    <row r="58" spans="1:7" ht="15.6" x14ac:dyDescent="0.3">
      <c r="A58" s="86" t="s">
        <v>59</v>
      </c>
      <c r="B58" s="98">
        <v>21918</v>
      </c>
      <c r="C58" s="108">
        <v>447881659.34000009</v>
      </c>
      <c r="D58" s="99">
        <v>12931</v>
      </c>
      <c r="E58" s="114">
        <v>330986300</v>
      </c>
      <c r="F58" s="102">
        <v>34849</v>
      </c>
      <c r="G58" s="103">
        <v>778867959.34000015</v>
      </c>
    </row>
    <row r="59" spans="1:7" ht="15.6" x14ac:dyDescent="0.3">
      <c r="A59" s="86" t="s">
        <v>60</v>
      </c>
      <c r="B59" s="98">
        <v>5437</v>
      </c>
      <c r="C59" s="108">
        <v>190323864.09</v>
      </c>
      <c r="D59" s="99">
        <v>2605</v>
      </c>
      <c r="E59" s="114">
        <v>98166726.659999982</v>
      </c>
      <c r="F59" s="102">
        <v>8042</v>
      </c>
      <c r="G59" s="103">
        <v>288490590.75</v>
      </c>
    </row>
    <row r="60" spans="1:7" ht="15.6" x14ac:dyDescent="0.3">
      <c r="A60" s="86" t="s">
        <v>61</v>
      </c>
      <c r="B60" s="98">
        <v>31036</v>
      </c>
      <c r="C60" s="108">
        <v>602054488.68000126</v>
      </c>
      <c r="D60" s="99">
        <v>8503</v>
      </c>
      <c r="E60" s="114">
        <v>245853819.01999998</v>
      </c>
      <c r="F60" s="102">
        <v>39539</v>
      </c>
      <c r="G60" s="103">
        <v>847908307.70000124</v>
      </c>
    </row>
    <row r="61" spans="1:7" ht="15.6" x14ac:dyDescent="0.3">
      <c r="A61" s="87" t="s">
        <v>62</v>
      </c>
      <c r="B61" s="109">
        <v>1368</v>
      </c>
      <c r="C61" s="110">
        <v>49174589.100000009</v>
      </c>
      <c r="D61" s="115">
        <v>369</v>
      </c>
      <c r="E61" s="116">
        <v>21353716.149999999</v>
      </c>
      <c r="F61" s="111">
        <v>1737</v>
      </c>
      <c r="G61" s="104">
        <v>70528305.25</v>
      </c>
    </row>
    <row r="62" spans="1:7" s="14" customFormat="1" ht="15.6" x14ac:dyDescent="0.3">
      <c r="A62" s="68" t="s">
        <v>79</v>
      </c>
      <c r="B62" s="83">
        <f>SUM(B3:B61)</f>
        <v>993969</v>
      </c>
      <c r="C62" s="84">
        <f t="shared" ref="C62:G62" si="0">SUM(C3:C61)</f>
        <v>24105075563.959995</v>
      </c>
      <c r="D62" s="83">
        <f t="shared" si="0"/>
        <v>359233</v>
      </c>
      <c r="E62" s="84">
        <f t="shared" si="0"/>
        <v>11661589185.900002</v>
      </c>
      <c r="F62" s="85">
        <f t="shared" si="0"/>
        <v>1353202</v>
      </c>
      <c r="G62" s="84">
        <f t="shared" si="0"/>
        <v>35766664749.859993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March 2017&amp;R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="75" zoomScaleNormal="100" zoomScalePageLayoutView="75" workbookViewId="0">
      <selection activeCell="Q18" sqref="Q18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6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March 2017&amp;R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zoomScaleNormal="100" workbookViewId="0">
      <selection activeCell="H4" sqref="H4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12895</v>
      </c>
      <c r="E3" s="153">
        <v>131220390.0500001</v>
      </c>
      <c r="F3" s="37" t="s">
        <v>74</v>
      </c>
      <c r="G3" s="34" t="s">
        <v>3</v>
      </c>
      <c r="H3" s="128">
        <v>1927</v>
      </c>
      <c r="I3" s="129">
        <v>40580434</v>
      </c>
      <c r="J3" s="130">
        <v>1399</v>
      </c>
      <c r="K3" s="131">
        <v>11993521</v>
      </c>
      <c r="L3" s="132">
        <v>3326</v>
      </c>
      <c r="M3" s="133">
        <v>52573955</v>
      </c>
      <c r="N3" s="132">
        <f t="shared" ref="N3:O70" si="0">+L3+D3</f>
        <v>16221</v>
      </c>
      <c r="O3" s="134">
        <f t="shared" si="0"/>
        <v>183794345.0500001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4</v>
      </c>
      <c r="K4" s="137">
        <v>6719201.4900000002</v>
      </c>
      <c r="L4" s="138">
        <v>6</v>
      </c>
      <c r="M4" s="139">
        <v>13438513.49</v>
      </c>
      <c r="N4" s="138">
        <f t="shared" si="0"/>
        <v>16</v>
      </c>
      <c r="O4" s="137">
        <f t="shared" si="0"/>
        <v>25558403.789999999</v>
      </c>
    </row>
    <row r="5" spans="1:15" x14ac:dyDescent="0.3">
      <c r="A5" s="45"/>
      <c r="B5" s="38" t="s">
        <v>72</v>
      </c>
      <c r="C5" s="27" t="s">
        <v>4</v>
      </c>
      <c r="D5" s="93">
        <v>296</v>
      </c>
      <c r="E5" s="153">
        <v>323051207.65999997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154</v>
      </c>
      <c r="K5" s="137">
        <v>53636247.899999999</v>
      </c>
      <c r="L5" s="138">
        <v>240</v>
      </c>
      <c r="M5" s="139">
        <v>109442051.90000001</v>
      </c>
      <c r="N5" s="138">
        <f t="shared" si="0"/>
        <v>536</v>
      </c>
      <c r="O5" s="137">
        <f t="shared" si="0"/>
        <v>432493259.55999994</v>
      </c>
    </row>
    <row r="6" spans="1:15" x14ac:dyDescent="0.3">
      <c r="A6" s="46" t="s">
        <v>5</v>
      </c>
      <c r="B6" s="39"/>
      <c r="C6" s="29"/>
      <c r="D6" s="30">
        <v>13201</v>
      </c>
      <c r="E6" s="155">
        <v>466391488.01000011</v>
      </c>
      <c r="F6" s="39"/>
      <c r="G6" s="29"/>
      <c r="H6" s="122">
        <v>2015</v>
      </c>
      <c r="I6" s="123">
        <v>103105550</v>
      </c>
      <c r="J6" s="122">
        <v>1557</v>
      </c>
      <c r="K6" s="89">
        <v>72348970.390000001</v>
      </c>
      <c r="L6" s="42">
        <v>3572</v>
      </c>
      <c r="M6" s="140">
        <v>175454520.39000002</v>
      </c>
      <c r="N6" s="42">
        <f t="shared" si="0"/>
        <v>16773</v>
      </c>
      <c r="O6" s="89">
        <f t="shared" si="0"/>
        <v>641846008.4000001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903</v>
      </c>
      <c r="E7" s="153">
        <v>8852629.9699999988</v>
      </c>
      <c r="F7" s="38" t="s">
        <v>74</v>
      </c>
      <c r="G7" s="27" t="s">
        <v>3</v>
      </c>
      <c r="H7" s="130">
        <v>764</v>
      </c>
      <c r="I7" s="141">
        <v>16192502</v>
      </c>
      <c r="J7" s="130">
        <v>996</v>
      </c>
      <c r="K7" s="142">
        <v>9879835</v>
      </c>
      <c r="L7" s="138">
        <v>1760</v>
      </c>
      <c r="M7" s="139">
        <v>26072337</v>
      </c>
      <c r="N7" s="138">
        <f t="shared" si="0"/>
        <v>2663</v>
      </c>
      <c r="O7" s="137">
        <f t="shared" si="0"/>
        <v>34924966.969999999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516340.01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1305769.01</v>
      </c>
    </row>
    <row r="9" spans="1:15" x14ac:dyDescent="0.3">
      <c r="A9" s="45"/>
      <c r="B9" s="38" t="s">
        <v>72</v>
      </c>
      <c r="C9" s="27" t="s">
        <v>4</v>
      </c>
      <c r="D9" s="93">
        <v>37</v>
      </c>
      <c r="E9" s="153">
        <v>18466998.620000005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29</v>
      </c>
      <c r="K9" s="137">
        <v>9818689</v>
      </c>
      <c r="L9" s="138">
        <v>50</v>
      </c>
      <c r="M9" s="139">
        <v>23018339</v>
      </c>
      <c r="N9" s="138">
        <f t="shared" si="0"/>
        <v>87</v>
      </c>
      <c r="O9" s="137">
        <f t="shared" si="0"/>
        <v>41485337.620000005</v>
      </c>
    </row>
    <row r="10" spans="1:15" x14ac:dyDescent="0.3">
      <c r="A10" s="46" t="s">
        <v>6</v>
      </c>
      <c r="B10" s="39"/>
      <c r="C10" s="29"/>
      <c r="D10" s="30">
        <v>942</v>
      </c>
      <c r="E10" s="155">
        <v>27835968.600000001</v>
      </c>
      <c r="F10" s="39"/>
      <c r="G10" s="29"/>
      <c r="H10" s="122">
        <v>785</v>
      </c>
      <c r="I10" s="123">
        <v>28964121</v>
      </c>
      <c r="J10" s="122">
        <v>1029</v>
      </c>
      <c r="K10" s="89">
        <v>20915984</v>
      </c>
      <c r="L10" s="42">
        <v>1814</v>
      </c>
      <c r="M10" s="140">
        <v>49880105</v>
      </c>
      <c r="N10" s="42">
        <f t="shared" si="0"/>
        <v>2756</v>
      </c>
      <c r="O10" s="89">
        <f t="shared" si="0"/>
        <v>77716073.599999994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f t="shared" ref="N11:N14" si="1">+L11+D11</f>
        <v>11</v>
      </c>
      <c r="O11" s="134">
        <f t="shared" ref="O11:O14" si="2">+M11+E11</f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f t="shared" si="1"/>
        <v>13</v>
      </c>
      <c r="O14" s="89">
        <f t="shared" si="2"/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15985</v>
      </c>
      <c r="E15" s="153">
        <v>156843152.84999996</v>
      </c>
      <c r="F15" s="38" t="s">
        <v>74</v>
      </c>
      <c r="G15" s="27" t="s">
        <v>3</v>
      </c>
      <c r="H15" s="130">
        <v>3509</v>
      </c>
      <c r="I15" s="141">
        <v>74304179</v>
      </c>
      <c r="J15" s="130">
        <v>1964</v>
      </c>
      <c r="K15" s="142">
        <v>17627589</v>
      </c>
      <c r="L15" s="138">
        <v>5473</v>
      </c>
      <c r="M15" s="139">
        <v>91931768</v>
      </c>
      <c r="N15" s="138">
        <f t="shared" si="0"/>
        <v>21458</v>
      </c>
      <c r="O15" s="137">
        <f t="shared" si="0"/>
        <v>248774920.84999996</v>
      </c>
    </row>
    <row r="16" spans="1:15" x14ac:dyDescent="0.3">
      <c r="A16" s="45"/>
      <c r="B16" s="38" t="s">
        <v>70</v>
      </c>
      <c r="C16" s="27" t="s">
        <v>4</v>
      </c>
      <c r="D16" s="28">
        <v>3</v>
      </c>
      <c r="E16" s="154">
        <v>2718132.1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f t="shared" si="0"/>
        <v>10</v>
      </c>
      <c r="O16" s="137">
        <f t="shared" si="0"/>
        <v>14781479.479999999</v>
      </c>
    </row>
    <row r="17" spans="1:15" x14ac:dyDescent="0.3">
      <c r="A17" s="45"/>
      <c r="B17" s="38" t="s">
        <v>72</v>
      </c>
      <c r="C17" s="27" t="s">
        <v>4</v>
      </c>
      <c r="D17" s="93">
        <v>232</v>
      </c>
      <c r="E17" s="153">
        <v>243312411.84999979</v>
      </c>
      <c r="F17" s="38" t="s">
        <v>72</v>
      </c>
      <c r="G17" s="27" t="s">
        <v>4</v>
      </c>
      <c r="H17" s="130">
        <v>72</v>
      </c>
      <c r="I17" s="141">
        <v>76625787.340000004</v>
      </c>
      <c r="J17" s="130">
        <v>116</v>
      </c>
      <c r="K17" s="142">
        <v>85284966.98999998</v>
      </c>
      <c r="L17" s="138">
        <v>188</v>
      </c>
      <c r="M17" s="139">
        <v>161910754.32999998</v>
      </c>
      <c r="N17" s="138">
        <f t="shared" si="0"/>
        <v>420</v>
      </c>
      <c r="O17" s="137">
        <f t="shared" si="0"/>
        <v>405223166.17999977</v>
      </c>
    </row>
    <row r="18" spans="1:15" x14ac:dyDescent="0.3">
      <c r="A18" s="46" t="s">
        <v>7</v>
      </c>
      <c r="B18" s="39"/>
      <c r="C18" s="29"/>
      <c r="D18" s="30">
        <v>16220</v>
      </c>
      <c r="E18" s="155">
        <v>402873696.79999971</v>
      </c>
      <c r="F18" s="39"/>
      <c r="G18" s="29"/>
      <c r="H18" s="122">
        <v>3584</v>
      </c>
      <c r="I18" s="123">
        <v>157265057.50999999</v>
      </c>
      <c r="J18" s="122">
        <v>2084</v>
      </c>
      <c r="K18" s="89">
        <v>108640812.19999999</v>
      </c>
      <c r="L18" s="42">
        <v>5668</v>
      </c>
      <c r="M18" s="140">
        <v>265905869.70999998</v>
      </c>
      <c r="N18" s="42">
        <f t="shared" si="0"/>
        <v>21888</v>
      </c>
      <c r="O18" s="89">
        <f t="shared" si="0"/>
        <v>668779566.50999975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7389</v>
      </c>
      <c r="E19" s="153">
        <v>71679744.920000017</v>
      </c>
      <c r="F19" s="38" t="s">
        <v>74</v>
      </c>
      <c r="G19" s="27" t="s">
        <v>3</v>
      </c>
      <c r="H19" s="130">
        <v>1630</v>
      </c>
      <c r="I19" s="141">
        <v>34510006</v>
      </c>
      <c r="J19" s="130">
        <v>1850</v>
      </c>
      <c r="K19" s="142">
        <v>16674178</v>
      </c>
      <c r="L19" s="138">
        <v>3480</v>
      </c>
      <c r="M19" s="139">
        <v>51184184</v>
      </c>
      <c r="N19" s="138">
        <f t="shared" si="0"/>
        <v>10869</v>
      </c>
      <c r="O19" s="137">
        <f t="shared" si="0"/>
        <v>122863928.92000002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2</v>
      </c>
      <c r="K20" s="137">
        <v>2444957.5300000003</v>
      </c>
      <c r="L20" s="138">
        <v>4</v>
      </c>
      <c r="M20" s="139">
        <v>5331653.2</v>
      </c>
      <c r="N20" s="138">
        <f t="shared" si="0"/>
        <v>16</v>
      </c>
      <c r="O20" s="137">
        <f t="shared" si="0"/>
        <v>21068362.059999999</v>
      </c>
    </row>
    <row r="21" spans="1:15" x14ac:dyDescent="0.3">
      <c r="A21" s="45"/>
      <c r="B21" s="38" t="s">
        <v>72</v>
      </c>
      <c r="C21" s="27" t="s">
        <v>4</v>
      </c>
      <c r="D21" s="93">
        <v>205</v>
      </c>
      <c r="E21" s="153">
        <v>192396867.05999994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163</v>
      </c>
      <c r="K21" s="137">
        <v>36355858.489999987</v>
      </c>
      <c r="L21" s="138">
        <v>210</v>
      </c>
      <c r="M21" s="139">
        <v>51634717.329999983</v>
      </c>
      <c r="N21" s="138">
        <f t="shared" si="0"/>
        <v>415</v>
      </c>
      <c r="O21" s="137">
        <f t="shared" si="0"/>
        <v>244031584.38999993</v>
      </c>
    </row>
    <row r="22" spans="1:15" x14ac:dyDescent="0.3">
      <c r="A22" s="46" t="s">
        <v>8</v>
      </c>
      <c r="B22" s="39"/>
      <c r="C22" s="29"/>
      <c r="D22" s="30">
        <v>7606</v>
      </c>
      <c r="E22" s="155">
        <v>279813320.83999997</v>
      </c>
      <c r="F22" s="39"/>
      <c r="G22" s="29"/>
      <c r="H22" s="122">
        <v>1679</v>
      </c>
      <c r="I22" s="123">
        <v>52675560.510000005</v>
      </c>
      <c r="J22" s="122">
        <v>2015</v>
      </c>
      <c r="K22" s="89">
        <v>55474994.019999988</v>
      </c>
      <c r="L22" s="42">
        <v>3694</v>
      </c>
      <c r="M22" s="140">
        <v>108150554.52999999</v>
      </c>
      <c r="N22" s="42">
        <f t="shared" si="0"/>
        <v>11300</v>
      </c>
      <c r="O22" s="89">
        <f t="shared" si="0"/>
        <v>387963875.36999995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73128</v>
      </c>
      <c r="E23" s="153">
        <v>713002659.80999792</v>
      </c>
      <c r="F23" s="38" t="s">
        <v>74</v>
      </c>
      <c r="G23" s="27" t="s">
        <v>3</v>
      </c>
      <c r="H23" s="130">
        <v>21031</v>
      </c>
      <c r="I23" s="141">
        <v>445214463.33999997</v>
      </c>
      <c r="J23" s="130">
        <v>14352</v>
      </c>
      <c r="K23" s="142">
        <v>126607500.55000025</v>
      </c>
      <c r="L23" s="138">
        <v>35383</v>
      </c>
      <c r="M23" s="139">
        <v>571821963.89000022</v>
      </c>
      <c r="N23" s="138">
        <f t="shared" si="0"/>
        <v>108511</v>
      </c>
      <c r="O23" s="137">
        <f t="shared" si="0"/>
        <v>1284824623.6999981</v>
      </c>
    </row>
    <row r="24" spans="1:15" x14ac:dyDescent="0.3">
      <c r="A24" s="45"/>
      <c r="B24" s="38" t="s">
        <v>70</v>
      </c>
      <c r="C24" s="27" t="s">
        <v>4</v>
      </c>
      <c r="D24" s="93">
        <v>144</v>
      </c>
      <c r="E24" s="153">
        <v>174149700.00999999</v>
      </c>
      <c r="F24" s="38" t="s">
        <v>74</v>
      </c>
      <c r="G24" s="27" t="s">
        <v>4</v>
      </c>
      <c r="H24" s="31">
        <v>14</v>
      </c>
      <c r="I24" s="136">
        <v>31063573.190000005</v>
      </c>
      <c r="J24" s="135">
        <v>18</v>
      </c>
      <c r="K24" s="137">
        <v>28913811.230000004</v>
      </c>
      <c r="L24" s="138">
        <v>32</v>
      </c>
      <c r="M24" s="139">
        <v>59977384.420000009</v>
      </c>
      <c r="N24" s="138">
        <f t="shared" si="0"/>
        <v>176</v>
      </c>
      <c r="O24" s="137">
        <f t="shared" si="0"/>
        <v>234127084.43000001</v>
      </c>
    </row>
    <row r="25" spans="1:15" x14ac:dyDescent="0.3">
      <c r="A25" s="45"/>
      <c r="B25" s="38" t="s">
        <v>72</v>
      </c>
      <c r="C25" s="27" t="s">
        <v>4</v>
      </c>
      <c r="D25" s="93">
        <v>891</v>
      </c>
      <c r="E25" s="153">
        <v>906346631.0200001</v>
      </c>
      <c r="F25" s="38" t="s">
        <v>72</v>
      </c>
      <c r="G25" s="27" t="s">
        <v>4</v>
      </c>
      <c r="H25" s="130">
        <v>249</v>
      </c>
      <c r="I25" s="141">
        <v>363560641.1500001</v>
      </c>
      <c r="J25" s="130">
        <v>570</v>
      </c>
      <c r="K25" s="142">
        <v>295977879.04999995</v>
      </c>
      <c r="L25" s="138">
        <v>819</v>
      </c>
      <c r="M25" s="139">
        <v>659538520.20000005</v>
      </c>
      <c r="N25" s="138">
        <f t="shared" si="0"/>
        <v>1710</v>
      </c>
      <c r="O25" s="137">
        <f t="shared" si="0"/>
        <v>1565885151.2200003</v>
      </c>
    </row>
    <row r="26" spans="1:15" x14ac:dyDescent="0.3">
      <c r="A26" s="46" t="s">
        <v>9</v>
      </c>
      <c r="B26" s="39"/>
      <c r="C26" s="29"/>
      <c r="D26" s="30">
        <v>74163</v>
      </c>
      <c r="E26" s="155">
        <v>1793498990.839998</v>
      </c>
      <c r="F26" s="39"/>
      <c r="G26" s="29"/>
      <c r="H26" s="122">
        <v>21294</v>
      </c>
      <c r="I26" s="123">
        <v>839838677.68000007</v>
      </c>
      <c r="J26" s="122">
        <v>14940</v>
      </c>
      <c r="K26" s="89">
        <v>451499190.83000022</v>
      </c>
      <c r="L26" s="42">
        <v>36234</v>
      </c>
      <c r="M26" s="140">
        <v>1291337868.5100002</v>
      </c>
      <c r="N26" s="42">
        <f t="shared" si="0"/>
        <v>110397</v>
      </c>
      <c r="O26" s="89">
        <f t="shared" si="0"/>
        <v>3084836859.3499985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15248</v>
      </c>
      <c r="E27" s="153">
        <v>147636934.40999997</v>
      </c>
      <c r="F27" s="38" t="s">
        <v>74</v>
      </c>
      <c r="G27" s="27" t="s">
        <v>3</v>
      </c>
      <c r="H27" s="130">
        <v>3180</v>
      </c>
      <c r="I27" s="141">
        <v>66902115</v>
      </c>
      <c r="J27" s="130">
        <v>2477</v>
      </c>
      <c r="K27" s="142">
        <v>22197777</v>
      </c>
      <c r="L27" s="138">
        <v>5657</v>
      </c>
      <c r="M27" s="139">
        <v>89099892</v>
      </c>
      <c r="N27" s="138">
        <f t="shared" si="0"/>
        <v>20905</v>
      </c>
      <c r="O27" s="137">
        <f t="shared" si="0"/>
        <v>236736826.40999997</v>
      </c>
    </row>
    <row r="28" spans="1:15" x14ac:dyDescent="0.3">
      <c r="A28" s="45"/>
      <c r="B28" s="38" t="s">
        <v>70</v>
      </c>
      <c r="C28" s="27" t="s">
        <v>4</v>
      </c>
      <c r="D28" s="93">
        <v>19</v>
      </c>
      <c r="E28" s="153">
        <v>16953783.709999997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22</v>
      </c>
      <c r="O28" s="137">
        <f t="shared" si="0"/>
        <v>22201571.709999997</v>
      </c>
    </row>
    <row r="29" spans="1:15" x14ac:dyDescent="0.3">
      <c r="A29" s="45"/>
      <c r="B29" s="38" t="s">
        <v>72</v>
      </c>
      <c r="C29" s="27" t="s">
        <v>4</v>
      </c>
      <c r="D29" s="93">
        <v>217</v>
      </c>
      <c r="E29" s="153">
        <v>170503071.91000003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f t="shared" si="0"/>
        <v>412</v>
      </c>
      <c r="O29" s="137">
        <f t="shared" si="0"/>
        <v>247726085.91000003</v>
      </c>
    </row>
    <row r="30" spans="1:15" x14ac:dyDescent="0.3">
      <c r="A30" s="46" t="s">
        <v>10</v>
      </c>
      <c r="B30" s="39"/>
      <c r="C30" s="29"/>
      <c r="D30" s="30">
        <v>15484</v>
      </c>
      <c r="E30" s="155">
        <v>335093790.02999997</v>
      </c>
      <c r="F30" s="39"/>
      <c r="G30" s="29"/>
      <c r="H30" s="122">
        <v>3227</v>
      </c>
      <c r="I30" s="123">
        <v>91871742</v>
      </c>
      <c r="J30" s="122">
        <v>2628</v>
      </c>
      <c r="K30" s="89">
        <v>79698952</v>
      </c>
      <c r="L30" s="42">
        <v>5855</v>
      </c>
      <c r="M30" s="140">
        <v>171570694</v>
      </c>
      <c r="N30" s="42">
        <f t="shared" si="0"/>
        <v>21339</v>
      </c>
      <c r="O30" s="89">
        <f t="shared" si="0"/>
        <v>506664484.02999997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13455</v>
      </c>
      <c r="E31" s="153">
        <v>132686944.86999984</v>
      </c>
      <c r="F31" s="38" t="s">
        <v>74</v>
      </c>
      <c r="G31" s="27" t="s">
        <v>3</v>
      </c>
      <c r="H31" s="130">
        <v>2309</v>
      </c>
      <c r="I31" s="141">
        <v>48357948</v>
      </c>
      <c r="J31" s="130">
        <v>1552</v>
      </c>
      <c r="K31" s="142">
        <v>14365034</v>
      </c>
      <c r="L31" s="138">
        <v>3861</v>
      </c>
      <c r="M31" s="139">
        <v>62722982</v>
      </c>
      <c r="N31" s="138">
        <f t="shared" si="0"/>
        <v>17316</v>
      </c>
      <c r="O31" s="137">
        <f t="shared" si="0"/>
        <v>195409926.86999983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1</v>
      </c>
      <c r="K32" s="137">
        <v>1277770.18</v>
      </c>
      <c r="L32" s="138">
        <v>2</v>
      </c>
      <c r="M32" s="139">
        <v>3407387.1399999997</v>
      </c>
      <c r="N32" s="138">
        <f t="shared" si="0"/>
        <v>6</v>
      </c>
      <c r="O32" s="137">
        <f t="shared" si="0"/>
        <v>6034783.1399999997</v>
      </c>
    </row>
    <row r="33" spans="1:15" x14ac:dyDescent="0.3">
      <c r="A33" s="45"/>
      <c r="B33" s="38" t="s">
        <v>72</v>
      </c>
      <c r="C33" s="27" t="s">
        <v>4</v>
      </c>
      <c r="D33" s="93">
        <v>92</v>
      </c>
      <c r="E33" s="153">
        <v>138360747.35000008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f t="shared" si="0"/>
        <v>166</v>
      </c>
      <c r="O33" s="137">
        <f t="shared" si="0"/>
        <v>178797526.2100001</v>
      </c>
    </row>
    <row r="34" spans="1:15" x14ac:dyDescent="0.3">
      <c r="A34" s="46" t="s">
        <v>11</v>
      </c>
      <c r="B34" s="39"/>
      <c r="C34" s="29"/>
      <c r="D34" s="30">
        <v>13551</v>
      </c>
      <c r="E34" s="155">
        <v>273675088.21999991</v>
      </c>
      <c r="F34" s="39"/>
      <c r="G34" s="29"/>
      <c r="H34" s="122">
        <v>2328</v>
      </c>
      <c r="I34" s="123">
        <v>65672534.730000004</v>
      </c>
      <c r="J34" s="122">
        <v>1609</v>
      </c>
      <c r="K34" s="89">
        <v>40894613.269999996</v>
      </c>
      <c r="L34" s="42">
        <v>3937</v>
      </c>
      <c r="M34" s="140">
        <v>106567148</v>
      </c>
      <c r="N34" s="42">
        <f t="shared" si="0"/>
        <v>17488</v>
      </c>
      <c r="O34" s="89">
        <f t="shared" si="0"/>
        <v>380242236.21999991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3610</v>
      </c>
      <c r="E35" s="153">
        <v>35646754.640000008</v>
      </c>
      <c r="F35" s="38" t="s">
        <v>74</v>
      </c>
      <c r="G35" s="27" t="s">
        <v>3</v>
      </c>
      <c r="H35" s="130">
        <v>650</v>
      </c>
      <c r="I35" s="141">
        <v>13784168</v>
      </c>
      <c r="J35" s="130">
        <v>1069</v>
      </c>
      <c r="K35" s="142">
        <v>9419418</v>
      </c>
      <c r="L35" s="138">
        <v>1719</v>
      </c>
      <c r="M35" s="139">
        <v>23203586</v>
      </c>
      <c r="N35" s="138">
        <f t="shared" si="0"/>
        <v>5329</v>
      </c>
      <c r="O35" s="137">
        <f t="shared" si="0"/>
        <v>58850340.640000008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15</v>
      </c>
      <c r="E37" s="153">
        <v>23842960.610000011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f t="shared" si="0"/>
        <v>31</v>
      </c>
      <c r="O37" s="137">
        <f t="shared" si="0"/>
        <v>34018984.500000015</v>
      </c>
    </row>
    <row r="38" spans="1:15" ht="15" customHeight="1" x14ac:dyDescent="0.3">
      <c r="A38" s="46" t="s">
        <v>12</v>
      </c>
      <c r="B38" s="39"/>
      <c r="C38" s="29"/>
      <c r="D38" s="30">
        <v>3625</v>
      </c>
      <c r="E38" s="155">
        <v>59489715.250000015</v>
      </c>
      <c r="F38" s="39"/>
      <c r="G38" s="29"/>
      <c r="H38" s="122">
        <v>657</v>
      </c>
      <c r="I38" s="123">
        <v>21475706.43</v>
      </c>
      <c r="J38" s="122">
        <v>1081</v>
      </c>
      <c r="K38" s="89">
        <v>16226028.870000001</v>
      </c>
      <c r="L38" s="42">
        <v>1738</v>
      </c>
      <c r="M38" s="140">
        <v>37701735.299999997</v>
      </c>
      <c r="N38" s="42">
        <f t="shared" si="0"/>
        <v>5363</v>
      </c>
      <c r="O38" s="89">
        <f t="shared" si="0"/>
        <v>97191450.550000012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2994</v>
      </c>
      <c r="E39" s="153">
        <v>28357398.099999972</v>
      </c>
      <c r="F39" s="38" t="s">
        <v>74</v>
      </c>
      <c r="G39" s="27" t="s">
        <v>3</v>
      </c>
      <c r="H39" s="130">
        <v>133</v>
      </c>
      <c r="I39" s="141">
        <v>2826250</v>
      </c>
      <c r="J39" s="135">
        <v>98</v>
      </c>
      <c r="K39" s="137">
        <v>1011500</v>
      </c>
      <c r="L39" s="138">
        <v>231</v>
      </c>
      <c r="M39" s="139">
        <v>3837750</v>
      </c>
      <c r="N39" s="138">
        <f t="shared" si="0"/>
        <v>3225</v>
      </c>
      <c r="O39" s="137">
        <f t="shared" si="0"/>
        <v>32195148.099999972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0</v>
      </c>
      <c r="K40" s="137">
        <v>0</v>
      </c>
      <c r="L40" s="138">
        <v>1</v>
      </c>
      <c r="M40" s="139">
        <v>6161843</v>
      </c>
      <c r="N40" s="138">
        <f t="shared" si="0"/>
        <v>1</v>
      </c>
      <c r="O40" s="137">
        <f t="shared" si="0"/>
        <v>6161843</v>
      </c>
    </row>
    <row r="41" spans="1:15" x14ac:dyDescent="0.3">
      <c r="A41" s="45"/>
      <c r="B41" s="38" t="s">
        <v>72</v>
      </c>
      <c r="C41" s="27" t="s">
        <v>4</v>
      </c>
      <c r="D41" s="93">
        <v>17</v>
      </c>
      <c r="E41" s="153">
        <v>21848058.109999999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6</v>
      </c>
      <c r="K41" s="137">
        <v>5073725</v>
      </c>
      <c r="L41" s="138">
        <v>10</v>
      </c>
      <c r="M41" s="139">
        <v>11646037</v>
      </c>
      <c r="N41" s="138">
        <f t="shared" si="0"/>
        <v>27</v>
      </c>
      <c r="O41" s="137">
        <f t="shared" si="0"/>
        <v>33494095.109999999</v>
      </c>
    </row>
    <row r="42" spans="1:15" ht="15" customHeight="1" x14ac:dyDescent="0.3">
      <c r="A42" s="46" t="s">
        <v>13</v>
      </c>
      <c r="B42" s="39"/>
      <c r="C42" s="29"/>
      <c r="D42" s="30">
        <v>3011</v>
      </c>
      <c r="E42" s="155">
        <v>50205456.209999971</v>
      </c>
      <c r="F42" s="39"/>
      <c r="G42" s="29"/>
      <c r="H42" s="122">
        <v>138</v>
      </c>
      <c r="I42" s="123">
        <v>15560405</v>
      </c>
      <c r="J42" s="122">
        <v>104</v>
      </c>
      <c r="K42" s="89">
        <v>6085225</v>
      </c>
      <c r="L42" s="42">
        <v>242</v>
      </c>
      <c r="M42" s="140">
        <v>21645630</v>
      </c>
      <c r="N42" s="42">
        <f t="shared" si="0"/>
        <v>3253</v>
      </c>
      <c r="O42" s="89">
        <f t="shared" si="0"/>
        <v>71851086.209999979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41</v>
      </c>
      <c r="E43" s="153">
        <v>378660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41</v>
      </c>
      <c r="O43" s="137">
        <f t="shared" si="0"/>
        <v>378660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41</v>
      </c>
      <c r="E46" s="155">
        <v>378660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41</v>
      </c>
      <c r="O46" s="89">
        <f t="shared" si="0"/>
        <v>378660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59903</v>
      </c>
      <c r="E47" s="153">
        <v>590184122.52999902</v>
      </c>
      <c r="F47" s="38" t="s">
        <v>74</v>
      </c>
      <c r="G47" s="27" t="s">
        <v>3</v>
      </c>
      <c r="H47" s="143">
        <v>7887</v>
      </c>
      <c r="I47" s="144">
        <v>166699205</v>
      </c>
      <c r="J47" s="143">
        <v>6025</v>
      </c>
      <c r="K47" s="145">
        <v>54024612</v>
      </c>
      <c r="L47" s="138">
        <v>13912</v>
      </c>
      <c r="M47" s="139">
        <v>220723817</v>
      </c>
      <c r="N47" s="138">
        <f t="shared" si="0"/>
        <v>73815</v>
      </c>
      <c r="O47" s="137">
        <f t="shared" si="0"/>
        <v>810907939.52999902</v>
      </c>
    </row>
    <row r="48" spans="1:15" x14ac:dyDescent="0.3">
      <c r="A48" s="45"/>
      <c r="B48" s="38" t="s">
        <v>70</v>
      </c>
      <c r="C48" s="27" t="s">
        <v>4</v>
      </c>
      <c r="D48" s="93">
        <v>9</v>
      </c>
      <c r="E48" s="153">
        <v>17103343.619999997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5</v>
      </c>
      <c r="K48" s="145">
        <v>6867992.29</v>
      </c>
      <c r="L48" s="138">
        <v>11</v>
      </c>
      <c r="M48" s="139">
        <v>17664908.579999998</v>
      </c>
      <c r="N48" s="138">
        <f t="shared" si="0"/>
        <v>20</v>
      </c>
      <c r="O48" s="137">
        <f t="shared" si="0"/>
        <v>34768252.199999996</v>
      </c>
    </row>
    <row r="49" spans="1:15" x14ac:dyDescent="0.3">
      <c r="A49" s="45"/>
      <c r="B49" s="38" t="s">
        <v>72</v>
      </c>
      <c r="C49" s="27" t="s">
        <v>4</v>
      </c>
      <c r="D49" s="93">
        <v>647</v>
      </c>
      <c r="E49" s="153">
        <v>933088393.57999957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364</v>
      </c>
      <c r="K49" s="145">
        <v>170527081.17999995</v>
      </c>
      <c r="L49" s="138">
        <v>506</v>
      </c>
      <c r="M49" s="139">
        <v>297434822.91000003</v>
      </c>
      <c r="N49" s="138">
        <f t="shared" si="0"/>
        <v>1153</v>
      </c>
      <c r="O49" s="137">
        <f t="shared" si="0"/>
        <v>1230523216.4899995</v>
      </c>
    </row>
    <row r="50" spans="1:15" x14ac:dyDescent="0.3">
      <c r="A50" s="46" t="s">
        <v>15</v>
      </c>
      <c r="B50" s="39"/>
      <c r="C50" s="29"/>
      <c r="D50" s="30">
        <v>60559</v>
      </c>
      <c r="E50" s="155">
        <v>1540375859.7299986</v>
      </c>
      <c r="F50" s="39"/>
      <c r="G50" s="29"/>
      <c r="H50" s="122">
        <v>8035</v>
      </c>
      <c r="I50" s="123">
        <v>304403863.02000004</v>
      </c>
      <c r="J50" s="122">
        <v>6394</v>
      </c>
      <c r="K50" s="89">
        <v>231419685.46999994</v>
      </c>
      <c r="L50" s="42">
        <v>14429</v>
      </c>
      <c r="M50" s="140">
        <v>535823548.49000001</v>
      </c>
      <c r="N50" s="42">
        <f t="shared" si="0"/>
        <v>74988</v>
      </c>
      <c r="O50" s="89">
        <f t="shared" si="0"/>
        <v>2076199408.2199986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22562</v>
      </c>
      <c r="E51" s="153">
        <v>221031774.62000048</v>
      </c>
      <c r="F51" s="38" t="s">
        <v>74</v>
      </c>
      <c r="G51" s="27" t="s">
        <v>3</v>
      </c>
      <c r="H51" s="130">
        <v>4018</v>
      </c>
      <c r="I51" s="141">
        <v>84497106</v>
      </c>
      <c r="J51" s="130">
        <v>3040</v>
      </c>
      <c r="K51" s="142">
        <v>26130447</v>
      </c>
      <c r="L51" s="138">
        <v>7058</v>
      </c>
      <c r="M51" s="139">
        <v>110627553</v>
      </c>
      <c r="N51" s="138">
        <f t="shared" si="0"/>
        <v>29620</v>
      </c>
      <c r="O51" s="137">
        <f t="shared" si="0"/>
        <v>331659327.62000048</v>
      </c>
    </row>
    <row r="52" spans="1:15" x14ac:dyDescent="0.3">
      <c r="A52" s="45"/>
      <c r="B52" s="38" t="s">
        <v>70</v>
      </c>
      <c r="C52" s="27" t="s">
        <v>4</v>
      </c>
      <c r="D52" s="93">
        <v>13</v>
      </c>
      <c r="E52" s="153">
        <v>22498204.729999997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19</v>
      </c>
      <c r="O52" s="137">
        <f t="shared" si="0"/>
        <v>33682628.43</v>
      </c>
    </row>
    <row r="53" spans="1:15" x14ac:dyDescent="0.3">
      <c r="A53" s="45"/>
      <c r="B53" s="38" t="s">
        <v>72</v>
      </c>
      <c r="C53" s="27" t="s">
        <v>4</v>
      </c>
      <c r="D53" s="93">
        <v>415</v>
      </c>
      <c r="E53" s="153">
        <v>416452593.11999959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269</v>
      </c>
      <c r="K53" s="142">
        <v>116573176.60999998</v>
      </c>
      <c r="L53" s="138">
        <v>365</v>
      </c>
      <c r="M53" s="139">
        <v>173219800.01999998</v>
      </c>
      <c r="N53" s="138">
        <f t="shared" si="0"/>
        <v>780</v>
      </c>
      <c r="O53" s="137">
        <f t="shared" si="0"/>
        <v>589672393.13999963</v>
      </c>
    </row>
    <row r="54" spans="1:15" x14ac:dyDescent="0.3">
      <c r="A54" s="46" t="s">
        <v>16</v>
      </c>
      <c r="B54" s="39"/>
      <c r="C54" s="29"/>
      <c r="D54" s="30">
        <v>22990</v>
      </c>
      <c r="E54" s="155">
        <v>659982572.47000003</v>
      </c>
      <c r="F54" s="39"/>
      <c r="G54" s="29"/>
      <c r="H54" s="122">
        <v>4116</v>
      </c>
      <c r="I54" s="123">
        <v>145617498.89000002</v>
      </c>
      <c r="J54" s="122">
        <v>3313</v>
      </c>
      <c r="K54" s="89">
        <v>149414277.82999998</v>
      </c>
      <c r="L54" s="42">
        <v>7429</v>
      </c>
      <c r="M54" s="140">
        <v>295031776.71999997</v>
      </c>
      <c r="N54" s="42">
        <f t="shared" si="0"/>
        <v>30419</v>
      </c>
      <c r="O54" s="89">
        <f t="shared" si="0"/>
        <v>955014349.19000006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136</v>
      </c>
      <c r="E55" s="153">
        <v>1268987.83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f t="shared" si="0"/>
        <v>152</v>
      </c>
      <c r="O55" s="137">
        <f t="shared" si="0"/>
        <v>1596237.83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136</v>
      </c>
      <c r="E58" s="155">
        <v>1268987.83</v>
      </c>
      <c r="F58" s="39"/>
      <c r="G58" s="29"/>
      <c r="H58" s="122">
        <v>15</v>
      </c>
      <c r="I58" s="123">
        <v>1599935.82</v>
      </c>
      <c r="J58" s="122">
        <v>2</v>
      </c>
      <c r="K58" s="89">
        <v>29750</v>
      </c>
      <c r="L58" s="42">
        <v>17</v>
      </c>
      <c r="M58" s="140">
        <v>1629685.82</v>
      </c>
      <c r="N58" s="42">
        <f t="shared" si="0"/>
        <v>153</v>
      </c>
      <c r="O58" s="89">
        <f t="shared" si="0"/>
        <v>2898673.6500000004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3245</v>
      </c>
      <c r="E59" s="153">
        <v>30774788.309999995</v>
      </c>
      <c r="F59" s="38" t="s">
        <v>74</v>
      </c>
      <c r="G59" s="27" t="s">
        <v>3</v>
      </c>
      <c r="H59" s="130">
        <v>499</v>
      </c>
      <c r="I59" s="141">
        <v>10490422</v>
      </c>
      <c r="J59" s="135">
        <v>521</v>
      </c>
      <c r="K59" s="137">
        <v>5041921</v>
      </c>
      <c r="L59" s="138">
        <v>1020</v>
      </c>
      <c r="M59" s="139">
        <v>15532343</v>
      </c>
      <c r="N59" s="138">
        <f t="shared" si="0"/>
        <v>4265</v>
      </c>
      <c r="O59" s="137">
        <f t="shared" si="0"/>
        <v>46307131.309999995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6265583</v>
      </c>
      <c r="L60" s="138">
        <v>6</v>
      </c>
      <c r="M60" s="139">
        <v>6897833</v>
      </c>
      <c r="N60" s="138">
        <f t="shared" si="0"/>
        <v>14</v>
      </c>
      <c r="O60" s="137">
        <f t="shared" si="0"/>
        <v>16508677.719999999</v>
      </c>
    </row>
    <row r="61" spans="1:15" x14ac:dyDescent="0.3">
      <c r="A61" s="45"/>
      <c r="B61" s="38" t="s">
        <v>72</v>
      </c>
      <c r="C61" s="27" t="s">
        <v>4</v>
      </c>
      <c r="D61" s="93">
        <v>41</v>
      </c>
      <c r="E61" s="153">
        <v>34211529.43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34</v>
      </c>
      <c r="K61" s="137">
        <v>20607877</v>
      </c>
      <c r="L61" s="138">
        <v>39</v>
      </c>
      <c r="M61" s="139">
        <v>24170532</v>
      </c>
      <c r="N61" s="138">
        <f t="shared" si="0"/>
        <v>80</v>
      </c>
      <c r="O61" s="137">
        <f t="shared" si="0"/>
        <v>58382061.43</v>
      </c>
    </row>
    <row r="62" spans="1:15" x14ac:dyDescent="0.3">
      <c r="A62" s="46" t="s">
        <v>18</v>
      </c>
      <c r="B62" s="39"/>
      <c r="C62" s="29"/>
      <c r="D62" s="30">
        <v>3294</v>
      </c>
      <c r="E62" s="155">
        <v>74597162.459999993</v>
      </c>
      <c r="F62" s="39"/>
      <c r="G62" s="29"/>
      <c r="H62" s="122">
        <v>505</v>
      </c>
      <c r="I62" s="123">
        <v>14685327</v>
      </c>
      <c r="J62" s="122">
        <v>560</v>
      </c>
      <c r="K62" s="89">
        <v>31915381</v>
      </c>
      <c r="L62" s="42">
        <v>1065</v>
      </c>
      <c r="M62" s="140">
        <v>46600708</v>
      </c>
      <c r="N62" s="42">
        <f t="shared" si="0"/>
        <v>4359</v>
      </c>
      <c r="O62" s="89">
        <f t="shared" si="0"/>
        <v>121197870.45999999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4236</v>
      </c>
      <c r="E63" s="153">
        <v>40357996.569999985</v>
      </c>
      <c r="F63" s="38" t="s">
        <v>74</v>
      </c>
      <c r="G63" s="27" t="s">
        <v>3</v>
      </c>
      <c r="H63" s="130">
        <v>840</v>
      </c>
      <c r="I63" s="141">
        <v>17828751</v>
      </c>
      <c r="J63" s="130">
        <v>947</v>
      </c>
      <c r="K63" s="142">
        <v>8500001</v>
      </c>
      <c r="L63" s="138">
        <v>1787</v>
      </c>
      <c r="M63" s="139">
        <v>26328752</v>
      </c>
      <c r="N63" s="138">
        <f t="shared" si="0"/>
        <v>6023</v>
      </c>
      <c r="O63" s="137">
        <f t="shared" si="0"/>
        <v>66686748.569999985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84</v>
      </c>
      <c r="E65" s="153">
        <v>48923052.719999984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31</v>
      </c>
      <c r="K65" s="137">
        <v>10453055</v>
      </c>
      <c r="L65" s="138">
        <v>55</v>
      </c>
      <c r="M65" s="139">
        <v>24056011</v>
      </c>
      <c r="N65" s="138">
        <f t="shared" si="0"/>
        <v>139</v>
      </c>
      <c r="O65" s="137">
        <f t="shared" si="0"/>
        <v>72979063.719999984</v>
      </c>
    </row>
    <row r="66" spans="1:15" x14ac:dyDescent="0.3">
      <c r="A66" s="46" t="s">
        <v>19</v>
      </c>
      <c r="B66" s="39"/>
      <c r="C66" s="29"/>
      <c r="D66" s="30">
        <v>4330</v>
      </c>
      <c r="E66" s="155">
        <v>92963312.779999971</v>
      </c>
      <c r="F66" s="39"/>
      <c r="G66" s="29"/>
      <c r="H66" s="122">
        <v>864</v>
      </c>
      <c r="I66" s="123">
        <v>31431707</v>
      </c>
      <c r="J66" s="122">
        <v>978</v>
      </c>
      <c r="K66" s="89">
        <v>18953056</v>
      </c>
      <c r="L66" s="42">
        <v>1842</v>
      </c>
      <c r="M66" s="140">
        <v>50384763</v>
      </c>
      <c r="N66" s="42">
        <f t="shared" si="0"/>
        <v>6172</v>
      </c>
      <c r="O66" s="89">
        <f t="shared" si="0"/>
        <v>143348075.77999997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46698</v>
      </c>
      <c r="E67" s="153">
        <v>453310179.11999965</v>
      </c>
      <c r="F67" s="38" t="s">
        <v>74</v>
      </c>
      <c r="G67" s="27" t="s">
        <v>3</v>
      </c>
      <c r="H67" s="130">
        <v>7561</v>
      </c>
      <c r="I67" s="141">
        <v>160798796.69</v>
      </c>
      <c r="J67" s="130">
        <v>8726</v>
      </c>
      <c r="K67" s="142">
        <v>79660629.719999999</v>
      </c>
      <c r="L67" s="138">
        <v>16287</v>
      </c>
      <c r="M67" s="139">
        <v>240459426.41</v>
      </c>
      <c r="N67" s="138">
        <f t="shared" si="0"/>
        <v>62985</v>
      </c>
      <c r="O67" s="137">
        <f t="shared" si="0"/>
        <v>693769605.52999961</v>
      </c>
    </row>
    <row r="68" spans="1:15" x14ac:dyDescent="0.3">
      <c r="A68" s="45"/>
      <c r="B68" s="38" t="s">
        <v>70</v>
      </c>
      <c r="C68" s="27" t="s">
        <v>4</v>
      </c>
      <c r="D68" s="93">
        <v>11</v>
      </c>
      <c r="E68" s="153">
        <v>14684597.279999999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24</v>
      </c>
      <c r="O68" s="137">
        <f t="shared" si="0"/>
        <v>30449630.380000003</v>
      </c>
    </row>
    <row r="69" spans="1:15" x14ac:dyDescent="0.3">
      <c r="A69" s="45"/>
      <c r="B69" s="38" t="s">
        <v>72</v>
      </c>
      <c r="C69" s="27" t="s">
        <v>4</v>
      </c>
      <c r="D69" s="93">
        <v>574</v>
      </c>
      <c r="E69" s="153">
        <v>617233405.23999977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383</v>
      </c>
      <c r="K69" s="137">
        <v>173219737.06999999</v>
      </c>
      <c r="L69" s="138">
        <v>526</v>
      </c>
      <c r="M69" s="139">
        <v>298173751.06999999</v>
      </c>
      <c r="N69" s="138">
        <f t="shared" si="0"/>
        <v>1100</v>
      </c>
      <c r="O69" s="137">
        <f t="shared" si="0"/>
        <v>915407156.3099997</v>
      </c>
    </row>
    <row r="70" spans="1:15" x14ac:dyDescent="0.3">
      <c r="A70" s="46" t="s">
        <v>20</v>
      </c>
      <c r="B70" s="39"/>
      <c r="C70" s="29"/>
      <c r="D70" s="30">
        <v>47283</v>
      </c>
      <c r="E70" s="155">
        <v>1085228181.6399994</v>
      </c>
      <c r="F70" s="39"/>
      <c r="G70" s="29"/>
      <c r="H70" s="122">
        <v>7707</v>
      </c>
      <c r="I70" s="123">
        <v>293984596.69</v>
      </c>
      <c r="J70" s="122">
        <v>9119</v>
      </c>
      <c r="K70" s="89">
        <v>260413613.88999999</v>
      </c>
      <c r="L70" s="42">
        <v>16826</v>
      </c>
      <c r="M70" s="140">
        <v>554398210.57999992</v>
      </c>
      <c r="N70" s="42">
        <f t="shared" si="0"/>
        <v>64109</v>
      </c>
      <c r="O70" s="89">
        <f t="shared" si="0"/>
        <v>1639626392.2199993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21285</v>
      </c>
      <c r="E71" s="153">
        <v>207309117.01000026</v>
      </c>
      <c r="F71" s="38" t="s">
        <v>74</v>
      </c>
      <c r="G71" s="27" t="s">
        <v>3</v>
      </c>
      <c r="H71" s="130">
        <v>2989</v>
      </c>
      <c r="I71" s="141">
        <v>63055855</v>
      </c>
      <c r="J71" s="130">
        <v>2972</v>
      </c>
      <c r="K71" s="142">
        <v>26682958</v>
      </c>
      <c r="L71" s="138">
        <v>5961</v>
      </c>
      <c r="M71" s="139">
        <v>89738813</v>
      </c>
      <c r="N71" s="138">
        <f t="shared" ref="N71:O134" si="3">+L71+D71</f>
        <v>27246</v>
      </c>
      <c r="O71" s="137">
        <f t="shared" si="3"/>
        <v>297047930.01000023</v>
      </c>
    </row>
    <row r="72" spans="1:15" x14ac:dyDescent="0.3">
      <c r="A72" s="45"/>
      <c r="B72" s="38" t="s">
        <v>70</v>
      </c>
      <c r="C72" s="27" t="s">
        <v>4</v>
      </c>
      <c r="D72" s="93">
        <v>9</v>
      </c>
      <c r="E72" s="153">
        <v>6267067.5500000007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9</v>
      </c>
      <c r="O72" s="137">
        <f t="shared" si="3"/>
        <v>6267067.5500000007</v>
      </c>
    </row>
    <row r="73" spans="1:15" x14ac:dyDescent="0.3">
      <c r="A73" s="45"/>
      <c r="B73" s="38" t="s">
        <v>72</v>
      </c>
      <c r="C73" s="27" t="s">
        <v>4</v>
      </c>
      <c r="D73" s="93">
        <v>367</v>
      </c>
      <c r="E73" s="153">
        <v>372282521.81000042</v>
      </c>
      <c r="F73" s="38" t="s">
        <v>72</v>
      </c>
      <c r="G73" s="27" t="s">
        <v>4</v>
      </c>
      <c r="H73" s="135">
        <v>100</v>
      </c>
      <c r="I73" s="136">
        <v>62346576.829999991</v>
      </c>
      <c r="J73" s="130">
        <v>201</v>
      </c>
      <c r="K73" s="142">
        <v>68208770.050000012</v>
      </c>
      <c r="L73" s="138">
        <v>301</v>
      </c>
      <c r="M73" s="139">
        <v>130555346.88</v>
      </c>
      <c r="N73" s="138">
        <f t="shared" si="3"/>
        <v>668</v>
      </c>
      <c r="O73" s="137">
        <f t="shared" si="3"/>
        <v>502837868.69000041</v>
      </c>
    </row>
    <row r="74" spans="1:15" x14ac:dyDescent="0.3">
      <c r="A74" s="46" t="s">
        <v>21</v>
      </c>
      <c r="B74" s="39"/>
      <c r="C74" s="29"/>
      <c r="D74" s="30">
        <v>21661</v>
      </c>
      <c r="E74" s="155">
        <v>585858706.37000072</v>
      </c>
      <c r="F74" s="39"/>
      <c r="G74" s="29"/>
      <c r="H74" s="122">
        <v>3089</v>
      </c>
      <c r="I74" s="123">
        <v>125402431.82999998</v>
      </c>
      <c r="J74" s="122">
        <v>3173</v>
      </c>
      <c r="K74" s="89">
        <v>94891728.050000012</v>
      </c>
      <c r="L74" s="42">
        <v>6262</v>
      </c>
      <c r="M74" s="140">
        <v>220294159.88</v>
      </c>
      <c r="N74" s="42">
        <f t="shared" si="3"/>
        <v>27923</v>
      </c>
      <c r="O74" s="89">
        <f t="shared" si="3"/>
        <v>806152866.25000072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12989</v>
      </c>
      <c r="E75" s="153">
        <v>122306190.89999986</v>
      </c>
      <c r="F75" s="38" t="s">
        <v>74</v>
      </c>
      <c r="G75" s="27" t="s">
        <v>3</v>
      </c>
      <c r="H75" s="130">
        <v>1804</v>
      </c>
      <c r="I75" s="141">
        <v>37881686</v>
      </c>
      <c r="J75" s="130">
        <v>2203</v>
      </c>
      <c r="K75" s="142">
        <v>18592367</v>
      </c>
      <c r="L75" s="138">
        <v>4007</v>
      </c>
      <c r="M75" s="139">
        <v>56474053</v>
      </c>
      <c r="N75" s="138">
        <f t="shared" si="3"/>
        <v>16996</v>
      </c>
      <c r="O75" s="137">
        <f t="shared" si="3"/>
        <v>178780243.89999986</v>
      </c>
    </row>
    <row r="76" spans="1:15" x14ac:dyDescent="0.3">
      <c r="A76" s="45"/>
      <c r="B76" s="38" t="s">
        <v>70</v>
      </c>
      <c r="C76" s="27" t="s">
        <v>4</v>
      </c>
      <c r="D76" s="93">
        <v>23</v>
      </c>
      <c r="E76" s="153">
        <v>11432334.76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24</v>
      </c>
      <c r="O76" s="137">
        <f t="shared" si="3"/>
        <v>11799068.76</v>
      </c>
    </row>
    <row r="77" spans="1:15" x14ac:dyDescent="0.3">
      <c r="A77" s="45"/>
      <c r="B77" s="38" t="s">
        <v>72</v>
      </c>
      <c r="C77" s="27" t="s">
        <v>4</v>
      </c>
      <c r="D77" s="93">
        <v>328</v>
      </c>
      <c r="E77" s="153">
        <v>219193693.34000012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621</v>
      </c>
      <c r="O77" s="137">
        <f t="shared" si="3"/>
        <v>297611728.34000015</v>
      </c>
    </row>
    <row r="78" spans="1:15" x14ac:dyDescent="0.3">
      <c r="A78" s="46" t="s">
        <v>22</v>
      </c>
      <c r="B78" s="39"/>
      <c r="C78" s="29"/>
      <c r="D78" s="30">
        <v>13340</v>
      </c>
      <c r="E78" s="155">
        <v>352932219</v>
      </c>
      <c r="F78" s="39"/>
      <c r="G78" s="29"/>
      <c r="H78" s="122">
        <v>1896</v>
      </c>
      <c r="I78" s="123">
        <v>68201973</v>
      </c>
      <c r="J78" s="122">
        <v>2405</v>
      </c>
      <c r="K78" s="89">
        <v>67056849</v>
      </c>
      <c r="L78" s="42">
        <v>4301</v>
      </c>
      <c r="M78" s="140">
        <v>135258822</v>
      </c>
      <c r="N78" s="42">
        <f t="shared" si="3"/>
        <v>17641</v>
      </c>
      <c r="O78" s="89">
        <f t="shared" si="3"/>
        <v>488191041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9938</v>
      </c>
      <c r="E79" s="153">
        <v>100082621.45999995</v>
      </c>
      <c r="F79" s="38" t="s">
        <v>74</v>
      </c>
      <c r="G79" s="27" t="s">
        <v>3</v>
      </c>
      <c r="H79" s="135">
        <v>1057</v>
      </c>
      <c r="I79" s="141">
        <v>22340837</v>
      </c>
      <c r="J79" s="130">
        <v>911</v>
      </c>
      <c r="K79" s="137">
        <v>8203926</v>
      </c>
      <c r="L79" s="138">
        <v>1968</v>
      </c>
      <c r="M79" s="139">
        <v>30544763</v>
      </c>
      <c r="N79" s="138">
        <f t="shared" si="3"/>
        <v>11906</v>
      </c>
      <c r="O79" s="137">
        <f t="shared" si="3"/>
        <v>130627384.45999995</v>
      </c>
    </row>
    <row r="80" spans="1:15" x14ac:dyDescent="0.3">
      <c r="A80" s="45"/>
      <c r="B80" s="38" t="s">
        <v>70</v>
      </c>
      <c r="C80" s="27" t="s">
        <v>4</v>
      </c>
      <c r="D80" s="93">
        <v>51</v>
      </c>
      <c r="E80" s="153">
        <v>38748486.270000011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54</v>
      </c>
      <c r="O80" s="137">
        <f t="shared" si="3"/>
        <v>41334481.910000011</v>
      </c>
    </row>
    <row r="81" spans="1:15" x14ac:dyDescent="0.3">
      <c r="A81" s="45"/>
      <c r="B81" s="38" t="s">
        <v>72</v>
      </c>
      <c r="C81" s="27" t="s">
        <v>4</v>
      </c>
      <c r="D81" s="93">
        <v>268</v>
      </c>
      <c r="E81" s="153">
        <v>194531395.76000005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160</v>
      </c>
      <c r="K81" s="137">
        <v>43266820.340000004</v>
      </c>
      <c r="L81" s="138">
        <v>211</v>
      </c>
      <c r="M81" s="139">
        <v>56377613.170000002</v>
      </c>
      <c r="N81" s="138">
        <f t="shared" si="3"/>
        <v>479</v>
      </c>
      <c r="O81" s="137">
        <f t="shared" si="3"/>
        <v>250909008.93000007</v>
      </c>
    </row>
    <row r="82" spans="1:15" x14ac:dyDescent="0.3">
      <c r="A82" s="46" t="s">
        <v>23</v>
      </c>
      <c r="B82" s="39"/>
      <c r="C82" s="29"/>
      <c r="D82" s="30">
        <v>10257</v>
      </c>
      <c r="E82" s="155">
        <v>333362503.49000001</v>
      </c>
      <c r="F82" s="39"/>
      <c r="G82" s="29"/>
      <c r="H82" s="122">
        <v>1109</v>
      </c>
      <c r="I82" s="123">
        <v>36744627.649999991</v>
      </c>
      <c r="J82" s="122">
        <v>1073</v>
      </c>
      <c r="K82" s="89">
        <v>52763744.160000004</v>
      </c>
      <c r="L82" s="42">
        <v>2182</v>
      </c>
      <c r="M82" s="140">
        <v>89508371.810000002</v>
      </c>
      <c r="N82" s="42">
        <f t="shared" si="3"/>
        <v>12439</v>
      </c>
      <c r="O82" s="89">
        <f t="shared" si="3"/>
        <v>422870875.30000001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11693</v>
      </c>
      <c r="E83" s="153">
        <v>113860930.25999989</v>
      </c>
      <c r="F83" s="38" t="s">
        <v>74</v>
      </c>
      <c r="G83" s="27" t="s">
        <v>3</v>
      </c>
      <c r="H83" s="130">
        <v>3439</v>
      </c>
      <c r="I83" s="141">
        <v>72774166.800000072</v>
      </c>
      <c r="J83" s="130">
        <v>3537</v>
      </c>
      <c r="K83" s="142">
        <v>34065167.100000009</v>
      </c>
      <c r="L83" s="138">
        <v>6976</v>
      </c>
      <c r="M83" s="139">
        <v>106839333.90000008</v>
      </c>
      <c r="N83" s="138">
        <f t="shared" si="3"/>
        <v>18669</v>
      </c>
      <c r="O83" s="137">
        <f t="shared" si="3"/>
        <v>220700264.15999997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1</v>
      </c>
      <c r="K84" s="137">
        <v>528925.61</v>
      </c>
      <c r="L84" s="138">
        <v>3</v>
      </c>
      <c r="M84" s="139">
        <v>1496446.85</v>
      </c>
      <c r="N84" s="138">
        <f t="shared" si="3"/>
        <v>3</v>
      </c>
      <c r="O84" s="137">
        <f t="shared" si="3"/>
        <v>1496446.85</v>
      </c>
    </row>
    <row r="85" spans="1:15" x14ac:dyDescent="0.3">
      <c r="A85" s="45"/>
      <c r="B85" s="38" t="s">
        <v>72</v>
      </c>
      <c r="C85" s="27" t="s">
        <v>4</v>
      </c>
      <c r="D85" s="93">
        <v>277</v>
      </c>
      <c r="E85" s="153">
        <v>273194480.19000006</v>
      </c>
      <c r="F85" s="38" t="s">
        <v>72</v>
      </c>
      <c r="G85" s="27" t="s">
        <v>4</v>
      </c>
      <c r="H85" s="135">
        <v>87</v>
      </c>
      <c r="I85" s="136">
        <v>63687440.749999993</v>
      </c>
      <c r="J85" s="130">
        <v>173</v>
      </c>
      <c r="K85" s="142">
        <v>69308097.819999993</v>
      </c>
      <c r="L85" s="138">
        <v>260</v>
      </c>
      <c r="M85" s="139">
        <v>132995538.56999999</v>
      </c>
      <c r="N85" s="138">
        <f t="shared" si="3"/>
        <v>537</v>
      </c>
      <c r="O85" s="137">
        <f t="shared" si="3"/>
        <v>406190018.76000005</v>
      </c>
    </row>
    <row r="86" spans="1:15" x14ac:dyDescent="0.3">
      <c r="A86" s="46" t="s">
        <v>24</v>
      </c>
      <c r="B86" s="39"/>
      <c r="C86" s="29"/>
      <c r="D86" s="30">
        <v>11970</v>
      </c>
      <c r="E86" s="155">
        <v>387055410.44999993</v>
      </c>
      <c r="F86" s="39"/>
      <c r="G86" s="29"/>
      <c r="H86" s="122">
        <v>3528</v>
      </c>
      <c r="I86" s="123">
        <v>137429128.79000005</v>
      </c>
      <c r="J86" s="122">
        <v>3711</v>
      </c>
      <c r="K86" s="89">
        <v>103902190.53</v>
      </c>
      <c r="L86" s="42">
        <v>7239</v>
      </c>
      <c r="M86" s="140">
        <v>241331319.32000005</v>
      </c>
      <c r="N86" s="42">
        <f t="shared" si="3"/>
        <v>19209</v>
      </c>
      <c r="O86" s="89">
        <f t="shared" si="3"/>
        <v>628386729.76999998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11910</v>
      </c>
      <c r="E87" s="153">
        <v>113635858.79999995</v>
      </c>
      <c r="F87" s="38" t="s">
        <v>74</v>
      </c>
      <c r="G87" s="27" t="s">
        <v>3</v>
      </c>
      <c r="H87" s="130">
        <v>3173</v>
      </c>
      <c r="I87" s="141">
        <v>67216342</v>
      </c>
      <c r="J87" s="130">
        <v>3053</v>
      </c>
      <c r="K87" s="142">
        <v>26867096</v>
      </c>
      <c r="L87" s="138">
        <v>6226</v>
      </c>
      <c r="M87" s="139">
        <v>94083438</v>
      </c>
      <c r="N87" s="138">
        <f t="shared" si="3"/>
        <v>18136</v>
      </c>
      <c r="O87" s="137">
        <f t="shared" si="3"/>
        <v>207719296.79999995</v>
      </c>
    </row>
    <row r="88" spans="1:15" x14ac:dyDescent="0.3">
      <c r="A88" s="45"/>
      <c r="B88" s="38" t="s">
        <v>70</v>
      </c>
      <c r="C88" s="27" t="s">
        <v>4</v>
      </c>
      <c r="D88" s="93">
        <v>34</v>
      </c>
      <c r="E88" s="153">
        <v>19172685.289999995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40</v>
      </c>
      <c r="O88" s="137">
        <f t="shared" si="3"/>
        <v>26312055.119999997</v>
      </c>
    </row>
    <row r="89" spans="1:15" x14ac:dyDescent="0.3">
      <c r="A89" s="45"/>
      <c r="B89" s="38" t="s">
        <v>72</v>
      </c>
      <c r="C89" s="27" t="s">
        <v>4</v>
      </c>
      <c r="D89" s="93">
        <v>335</v>
      </c>
      <c r="E89" s="153">
        <v>287683488.69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209</v>
      </c>
      <c r="K89" s="142">
        <v>81681054.85999994</v>
      </c>
      <c r="L89" s="138">
        <v>312</v>
      </c>
      <c r="M89" s="139">
        <v>187277270.51999992</v>
      </c>
      <c r="N89" s="138">
        <f t="shared" si="3"/>
        <v>647</v>
      </c>
      <c r="O89" s="137">
        <f t="shared" si="3"/>
        <v>474960759.20999992</v>
      </c>
    </row>
    <row r="90" spans="1:15" x14ac:dyDescent="0.3">
      <c r="A90" s="46" t="s">
        <v>25</v>
      </c>
      <c r="B90" s="39"/>
      <c r="C90" s="29"/>
      <c r="D90" s="30">
        <v>12279</v>
      </c>
      <c r="E90" s="155">
        <v>420492032.77999997</v>
      </c>
      <c r="F90" s="39"/>
      <c r="G90" s="29"/>
      <c r="H90" s="122">
        <v>3278</v>
      </c>
      <c r="I90" s="123">
        <v>177087026.48999998</v>
      </c>
      <c r="J90" s="122">
        <v>3266</v>
      </c>
      <c r="K90" s="89">
        <v>111413051.85999994</v>
      </c>
      <c r="L90" s="42">
        <v>6544</v>
      </c>
      <c r="M90" s="140">
        <v>288500078.3499999</v>
      </c>
      <c r="N90" s="42">
        <f t="shared" si="3"/>
        <v>18823</v>
      </c>
      <c r="O90" s="89">
        <f t="shared" si="3"/>
        <v>708992111.12999988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3485</v>
      </c>
      <c r="E91" s="153">
        <v>33398736.470000017</v>
      </c>
      <c r="F91" s="38" t="s">
        <v>74</v>
      </c>
      <c r="G91" s="27" t="s">
        <v>3</v>
      </c>
      <c r="H91" s="130">
        <v>2818</v>
      </c>
      <c r="I91" s="141">
        <v>59684172</v>
      </c>
      <c r="J91" s="130">
        <v>4599</v>
      </c>
      <c r="K91" s="142">
        <v>41403518</v>
      </c>
      <c r="L91" s="138">
        <v>7417</v>
      </c>
      <c r="M91" s="139">
        <v>101087690</v>
      </c>
      <c r="N91" s="138">
        <f t="shared" si="3"/>
        <v>10902</v>
      </c>
      <c r="O91" s="137">
        <f t="shared" si="3"/>
        <v>134486426.47000003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97</v>
      </c>
      <c r="E93" s="153">
        <v>76949333.839999989</v>
      </c>
      <c r="F93" s="38" t="s">
        <v>72</v>
      </c>
      <c r="G93" s="27" t="s">
        <v>4</v>
      </c>
      <c r="H93" s="135">
        <v>36</v>
      </c>
      <c r="I93" s="136">
        <v>18645948.5</v>
      </c>
      <c r="J93" s="130">
        <v>65</v>
      </c>
      <c r="K93" s="142">
        <v>17656596.960000001</v>
      </c>
      <c r="L93" s="138">
        <v>101</v>
      </c>
      <c r="M93" s="139">
        <v>36302545.460000001</v>
      </c>
      <c r="N93" s="138">
        <f t="shared" si="3"/>
        <v>198</v>
      </c>
      <c r="O93" s="137">
        <f t="shared" si="3"/>
        <v>113251879.29999998</v>
      </c>
    </row>
    <row r="94" spans="1:15" x14ac:dyDescent="0.3">
      <c r="A94" s="46" t="s">
        <v>26</v>
      </c>
      <c r="B94" s="39"/>
      <c r="C94" s="29"/>
      <c r="D94" s="30">
        <v>3584</v>
      </c>
      <c r="E94" s="155">
        <v>113213029.45</v>
      </c>
      <c r="F94" s="39"/>
      <c r="G94" s="29"/>
      <c r="H94" s="122">
        <v>2854</v>
      </c>
      <c r="I94" s="123">
        <v>78330120.5</v>
      </c>
      <c r="J94" s="122">
        <v>4664</v>
      </c>
      <c r="K94" s="89">
        <v>59060114.960000001</v>
      </c>
      <c r="L94" s="42">
        <v>7518</v>
      </c>
      <c r="M94" s="140">
        <v>137390235.46000001</v>
      </c>
      <c r="N94" s="42">
        <f t="shared" si="3"/>
        <v>11102</v>
      </c>
      <c r="O94" s="89">
        <f t="shared" si="3"/>
        <v>250603264.91000003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20899</v>
      </c>
      <c r="E99" s="153">
        <v>201969451.0200001</v>
      </c>
      <c r="F99" s="38" t="s">
        <v>74</v>
      </c>
      <c r="G99" s="27" t="s">
        <v>3</v>
      </c>
      <c r="H99" s="130">
        <v>3493</v>
      </c>
      <c r="I99" s="141">
        <v>73298377</v>
      </c>
      <c r="J99" s="130">
        <v>2696</v>
      </c>
      <c r="K99" s="142">
        <v>22604370</v>
      </c>
      <c r="L99" s="138">
        <v>6189</v>
      </c>
      <c r="M99" s="139">
        <v>95902747</v>
      </c>
      <c r="N99" s="138">
        <f t="shared" si="3"/>
        <v>27088</v>
      </c>
      <c r="O99" s="137">
        <f t="shared" si="3"/>
        <v>297872198.0200001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15135220.210000001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21817225.210000001</v>
      </c>
    </row>
    <row r="101" spans="1:15" x14ac:dyDescent="0.3">
      <c r="A101" s="45"/>
      <c r="B101" s="38" t="s">
        <v>72</v>
      </c>
      <c r="C101" s="27" t="s">
        <v>4</v>
      </c>
      <c r="D101" s="93">
        <v>148</v>
      </c>
      <c r="E101" s="153">
        <v>212743210.02999991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95</v>
      </c>
      <c r="K101" s="142">
        <v>42489755.5</v>
      </c>
      <c r="L101" s="138">
        <v>123</v>
      </c>
      <c r="M101" s="139">
        <v>82196555.5</v>
      </c>
      <c r="N101" s="138">
        <f t="shared" si="3"/>
        <v>271</v>
      </c>
      <c r="O101" s="137">
        <f t="shared" si="3"/>
        <v>294939765.52999991</v>
      </c>
    </row>
    <row r="102" spans="1:15" x14ac:dyDescent="0.3">
      <c r="A102" s="46" t="s">
        <v>28</v>
      </c>
      <c r="B102" s="39"/>
      <c r="C102" s="29"/>
      <c r="D102" s="30">
        <v>21057</v>
      </c>
      <c r="E102" s="155">
        <v>429847881.25999999</v>
      </c>
      <c r="F102" s="39"/>
      <c r="G102" s="29"/>
      <c r="H102" s="122">
        <v>3524</v>
      </c>
      <c r="I102" s="123">
        <v>117276072</v>
      </c>
      <c r="J102" s="122">
        <v>2794</v>
      </c>
      <c r="K102" s="89">
        <v>67505235.5</v>
      </c>
      <c r="L102" s="42">
        <v>6318</v>
      </c>
      <c r="M102" s="140">
        <v>184781307.5</v>
      </c>
      <c r="N102" s="42">
        <f t="shared" si="3"/>
        <v>27375</v>
      </c>
      <c r="O102" s="89">
        <f t="shared" si="3"/>
        <v>614629188.75999999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38770</v>
      </c>
      <c r="E103" s="153">
        <v>357677681.83000088</v>
      </c>
      <c r="F103" s="38" t="s">
        <v>74</v>
      </c>
      <c r="G103" s="27" t="s">
        <v>3</v>
      </c>
      <c r="H103" s="130">
        <v>6837</v>
      </c>
      <c r="I103" s="141">
        <v>143175516</v>
      </c>
      <c r="J103" s="130">
        <v>7902</v>
      </c>
      <c r="K103" s="142">
        <v>68579526</v>
      </c>
      <c r="L103" s="138">
        <v>14739</v>
      </c>
      <c r="M103" s="139">
        <v>211755042</v>
      </c>
      <c r="N103" s="138">
        <f t="shared" si="3"/>
        <v>53509</v>
      </c>
      <c r="O103" s="137">
        <f t="shared" si="3"/>
        <v>569432723.83000088</v>
      </c>
    </row>
    <row r="104" spans="1:15" x14ac:dyDescent="0.3">
      <c r="A104" s="45"/>
      <c r="B104" s="38" t="s">
        <v>70</v>
      </c>
      <c r="C104" s="27" t="s">
        <v>4</v>
      </c>
      <c r="D104" s="93">
        <v>16</v>
      </c>
      <c r="E104" s="153">
        <v>18336805.449999999</v>
      </c>
      <c r="F104" s="38" t="s">
        <v>74</v>
      </c>
      <c r="G104" s="27" t="s">
        <v>4</v>
      </c>
      <c r="H104" s="135">
        <v>3</v>
      </c>
      <c r="I104" s="141">
        <v>4645975.2700000005</v>
      </c>
      <c r="J104" s="135">
        <v>2</v>
      </c>
      <c r="K104" s="137">
        <v>2002842.3399999999</v>
      </c>
      <c r="L104" s="138">
        <v>5</v>
      </c>
      <c r="M104" s="139">
        <v>6648817.6100000003</v>
      </c>
      <c r="N104" s="138">
        <f t="shared" si="3"/>
        <v>21</v>
      </c>
      <c r="O104" s="137">
        <f t="shared" si="3"/>
        <v>24985623.059999999</v>
      </c>
    </row>
    <row r="105" spans="1:15" x14ac:dyDescent="0.3">
      <c r="A105" s="45"/>
      <c r="B105" s="38" t="s">
        <v>72</v>
      </c>
      <c r="C105" s="27" t="s">
        <v>4</v>
      </c>
      <c r="D105" s="93">
        <v>199</v>
      </c>
      <c r="E105" s="153">
        <v>264465577.68000007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365</v>
      </c>
      <c r="O105" s="137">
        <f t="shared" si="3"/>
        <v>366668818.39000005</v>
      </c>
    </row>
    <row r="106" spans="1:15" x14ac:dyDescent="0.3">
      <c r="A106" s="46" t="s">
        <v>29</v>
      </c>
      <c r="B106" s="39"/>
      <c r="C106" s="29"/>
      <c r="D106" s="30">
        <v>38985</v>
      </c>
      <c r="E106" s="155">
        <v>640480064.96000099</v>
      </c>
      <c r="F106" s="39"/>
      <c r="G106" s="29"/>
      <c r="H106" s="122">
        <v>6878</v>
      </c>
      <c r="I106" s="123">
        <v>183135193.36000001</v>
      </c>
      <c r="J106" s="122">
        <v>8032</v>
      </c>
      <c r="K106" s="89">
        <v>137471906.96000001</v>
      </c>
      <c r="L106" s="42">
        <v>14910</v>
      </c>
      <c r="M106" s="140">
        <v>320607100.31999999</v>
      </c>
      <c r="N106" s="42">
        <f t="shared" si="3"/>
        <v>53895</v>
      </c>
      <c r="O106" s="89">
        <f t="shared" si="3"/>
        <v>961087165.28000093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36663</v>
      </c>
      <c r="E107" s="153">
        <v>354506698.51000017</v>
      </c>
      <c r="F107" s="38" t="s">
        <v>74</v>
      </c>
      <c r="G107" s="27" t="s">
        <v>3</v>
      </c>
      <c r="H107" s="130">
        <v>6463</v>
      </c>
      <c r="I107" s="141">
        <v>134803021</v>
      </c>
      <c r="J107" s="130">
        <v>6043</v>
      </c>
      <c r="K107" s="142">
        <v>53755513</v>
      </c>
      <c r="L107" s="138">
        <v>12506</v>
      </c>
      <c r="M107" s="139">
        <v>188558534</v>
      </c>
      <c r="N107" s="138">
        <f t="shared" si="3"/>
        <v>49169</v>
      </c>
      <c r="O107" s="137">
        <f t="shared" si="3"/>
        <v>543065232.51000023</v>
      </c>
    </row>
    <row r="108" spans="1:15" x14ac:dyDescent="0.3">
      <c r="A108" s="45"/>
      <c r="B108" s="38" t="s">
        <v>70</v>
      </c>
      <c r="C108" s="27" t="s">
        <v>4</v>
      </c>
      <c r="D108" s="93">
        <v>23</v>
      </c>
      <c r="E108" s="153">
        <v>15880188.93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29</v>
      </c>
      <c r="O108" s="137">
        <f t="shared" si="3"/>
        <v>24803061.93</v>
      </c>
    </row>
    <row r="109" spans="1:15" x14ac:dyDescent="0.3">
      <c r="A109" s="45"/>
      <c r="B109" s="38" t="s">
        <v>72</v>
      </c>
      <c r="C109" s="27" t="s">
        <v>4</v>
      </c>
      <c r="D109" s="93">
        <v>390</v>
      </c>
      <c r="E109" s="153">
        <v>503301932.85999888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208</v>
      </c>
      <c r="K109" s="142">
        <v>75842602</v>
      </c>
      <c r="L109" s="138">
        <v>318</v>
      </c>
      <c r="M109" s="139">
        <v>151722580</v>
      </c>
      <c r="N109" s="138">
        <f t="shared" si="3"/>
        <v>708</v>
      </c>
      <c r="O109" s="137">
        <f t="shared" si="3"/>
        <v>655024512.85999894</v>
      </c>
    </row>
    <row r="110" spans="1:15" x14ac:dyDescent="0.3">
      <c r="A110" s="46" t="s">
        <v>30</v>
      </c>
      <c r="B110" s="39"/>
      <c r="C110" s="29"/>
      <c r="D110" s="30">
        <v>37076</v>
      </c>
      <c r="E110" s="155">
        <v>873688820.299999</v>
      </c>
      <c r="F110" s="39"/>
      <c r="G110" s="29"/>
      <c r="H110" s="122">
        <v>6576</v>
      </c>
      <c r="I110" s="123">
        <v>215524093</v>
      </c>
      <c r="J110" s="122">
        <v>6254</v>
      </c>
      <c r="K110" s="89">
        <v>133679894</v>
      </c>
      <c r="L110" s="42">
        <v>12830</v>
      </c>
      <c r="M110" s="140">
        <v>349203987</v>
      </c>
      <c r="N110" s="42">
        <f t="shared" si="3"/>
        <v>49906</v>
      </c>
      <c r="O110" s="89">
        <f t="shared" si="3"/>
        <v>1222892807.299999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33273</v>
      </c>
      <c r="E111" s="153">
        <v>281731161.65000015</v>
      </c>
      <c r="F111" s="38" t="s">
        <v>74</v>
      </c>
      <c r="G111" s="27" t="s">
        <v>3</v>
      </c>
      <c r="H111" s="130">
        <v>2383</v>
      </c>
      <c r="I111" s="141">
        <v>50164189</v>
      </c>
      <c r="J111" s="130">
        <v>3638</v>
      </c>
      <c r="K111" s="142">
        <v>33896611</v>
      </c>
      <c r="L111" s="138">
        <v>6021</v>
      </c>
      <c r="M111" s="139">
        <v>84060800</v>
      </c>
      <c r="N111" s="138">
        <f t="shared" si="3"/>
        <v>39294</v>
      </c>
      <c r="O111" s="137">
        <f t="shared" si="3"/>
        <v>365791961.65000015</v>
      </c>
    </row>
    <row r="112" spans="1:15" x14ac:dyDescent="0.3">
      <c r="A112" s="45"/>
      <c r="B112" s="38" t="s">
        <v>70</v>
      </c>
      <c r="C112" s="27" t="s">
        <v>4</v>
      </c>
      <c r="D112" s="93">
        <v>17</v>
      </c>
      <c r="E112" s="153">
        <v>9235995.0200000014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6</v>
      </c>
      <c r="K112" s="137">
        <v>3267352.8</v>
      </c>
      <c r="L112" s="138">
        <v>11</v>
      </c>
      <c r="M112" s="139">
        <v>8211056.6299999999</v>
      </c>
      <c r="N112" s="138">
        <f t="shared" si="3"/>
        <v>28</v>
      </c>
      <c r="O112" s="137">
        <f t="shared" si="3"/>
        <v>17447051.650000002</v>
      </c>
    </row>
    <row r="113" spans="1:15" x14ac:dyDescent="0.3">
      <c r="A113" s="45"/>
      <c r="B113" s="38" t="s">
        <v>72</v>
      </c>
      <c r="C113" s="27" t="s">
        <v>4</v>
      </c>
      <c r="D113" s="93">
        <v>368</v>
      </c>
      <c r="E113" s="153">
        <v>261218859.13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237</v>
      </c>
      <c r="K113" s="142">
        <v>86479260.760000035</v>
      </c>
      <c r="L113" s="138">
        <v>296</v>
      </c>
      <c r="M113" s="139">
        <v>117875914.39000003</v>
      </c>
      <c r="N113" s="138">
        <f t="shared" si="3"/>
        <v>664</v>
      </c>
      <c r="O113" s="137">
        <f t="shared" si="3"/>
        <v>379094773.52000004</v>
      </c>
    </row>
    <row r="114" spans="1:15" x14ac:dyDescent="0.3">
      <c r="A114" s="46" t="s">
        <v>31</v>
      </c>
      <c r="B114" s="39"/>
      <c r="C114" s="29"/>
      <c r="D114" s="30">
        <v>33658</v>
      </c>
      <c r="E114" s="155">
        <v>552186015.80000019</v>
      </c>
      <c r="F114" s="39"/>
      <c r="G114" s="29"/>
      <c r="H114" s="122">
        <v>2447</v>
      </c>
      <c r="I114" s="123">
        <v>86504546.459999993</v>
      </c>
      <c r="J114" s="122">
        <v>3881</v>
      </c>
      <c r="K114" s="89">
        <v>123643224.56000003</v>
      </c>
      <c r="L114" s="42">
        <v>6328</v>
      </c>
      <c r="M114" s="140">
        <v>210147771.02000004</v>
      </c>
      <c r="N114" s="42">
        <f t="shared" si="3"/>
        <v>39986</v>
      </c>
      <c r="O114" s="89">
        <f t="shared" si="3"/>
        <v>762333786.82000017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5728</v>
      </c>
      <c r="E115" s="153">
        <v>57213782.140000008</v>
      </c>
      <c r="F115" s="38" t="s">
        <v>74</v>
      </c>
      <c r="G115" s="27" t="s">
        <v>3</v>
      </c>
      <c r="H115" s="130">
        <v>2563</v>
      </c>
      <c r="I115" s="141">
        <v>54402252</v>
      </c>
      <c r="J115" s="130">
        <v>3047</v>
      </c>
      <c r="K115" s="142">
        <v>27651919</v>
      </c>
      <c r="L115" s="138">
        <v>5610</v>
      </c>
      <c r="M115" s="139">
        <v>82054171</v>
      </c>
      <c r="N115" s="138">
        <f t="shared" si="3"/>
        <v>11338</v>
      </c>
      <c r="O115" s="137">
        <f t="shared" si="3"/>
        <v>139267953.14000002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1296475.07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2355277.0700000003</v>
      </c>
    </row>
    <row r="117" spans="1:15" x14ac:dyDescent="0.3">
      <c r="A117" s="45"/>
      <c r="B117" s="38" t="s">
        <v>72</v>
      </c>
      <c r="C117" s="27" t="s">
        <v>4</v>
      </c>
      <c r="D117" s="93">
        <v>272</v>
      </c>
      <c r="E117" s="153">
        <v>241487217.18000007</v>
      </c>
      <c r="F117" s="38" t="s">
        <v>72</v>
      </c>
      <c r="G117" s="27" t="s">
        <v>4</v>
      </c>
      <c r="H117" s="130">
        <v>84</v>
      </c>
      <c r="I117" s="141">
        <v>54758603</v>
      </c>
      <c r="J117" s="130">
        <v>159</v>
      </c>
      <c r="K117" s="142">
        <v>56759415</v>
      </c>
      <c r="L117" s="138">
        <v>243</v>
      </c>
      <c r="M117" s="139">
        <v>111518018</v>
      </c>
      <c r="N117" s="138">
        <f t="shared" si="3"/>
        <v>515</v>
      </c>
      <c r="O117" s="137">
        <f t="shared" si="3"/>
        <v>353005235.18000007</v>
      </c>
    </row>
    <row r="118" spans="1:15" x14ac:dyDescent="0.3">
      <c r="A118" s="46" t="s">
        <v>32</v>
      </c>
      <c r="B118" s="39"/>
      <c r="C118" s="29"/>
      <c r="D118" s="30">
        <v>6003</v>
      </c>
      <c r="E118" s="155">
        <v>299997474.3900001</v>
      </c>
      <c r="F118" s="39"/>
      <c r="G118" s="29"/>
      <c r="H118" s="122">
        <v>2649</v>
      </c>
      <c r="I118" s="123">
        <v>110219657</v>
      </c>
      <c r="J118" s="122">
        <v>3206</v>
      </c>
      <c r="K118" s="89">
        <v>84411334</v>
      </c>
      <c r="L118" s="42">
        <v>5855</v>
      </c>
      <c r="M118" s="140">
        <v>194630991</v>
      </c>
      <c r="N118" s="42">
        <f t="shared" si="3"/>
        <v>11858</v>
      </c>
      <c r="O118" s="89">
        <f t="shared" si="3"/>
        <v>494628465.3900001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22110</v>
      </c>
      <c r="E119" s="153">
        <v>208637172.00999978</v>
      </c>
      <c r="F119" s="38" t="s">
        <v>74</v>
      </c>
      <c r="G119" s="27" t="s">
        <v>3</v>
      </c>
      <c r="H119" s="130">
        <v>3382</v>
      </c>
      <c r="I119" s="141">
        <v>71201698</v>
      </c>
      <c r="J119" s="130">
        <v>4245</v>
      </c>
      <c r="K119" s="142">
        <v>39768736</v>
      </c>
      <c r="L119" s="138">
        <v>7627</v>
      </c>
      <c r="M119" s="139">
        <v>110970434</v>
      </c>
      <c r="N119" s="138">
        <f t="shared" si="3"/>
        <v>29737</v>
      </c>
      <c r="O119" s="137">
        <f t="shared" si="3"/>
        <v>319607606.00999975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17997488.330000002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7169043</v>
      </c>
      <c r="L120" s="138">
        <v>12</v>
      </c>
      <c r="M120" s="139">
        <v>15468912</v>
      </c>
      <c r="N120" s="138">
        <f t="shared" si="3"/>
        <v>28</v>
      </c>
      <c r="O120" s="137">
        <f t="shared" si="3"/>
        <v>33466400.330000002</v>
      </c>
    </row>
    <row r="121" spans="1:15" x14ac:dyDescent="0.3">
      <c r="A121" s="45"/>
      <c r="B121" s="38" t="s">
        <v>72</v>
      </c>
      <c r="C121" s="27" t="s">
        <v>4</v>
      </c>
      <c r="D121" s="93">
        <v>340</v>
      </c>
      <c r="E121" s="153">
        <v>379872678.90000033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181</v>
      </c>
      <c r="K121" s="142">
        <v>71914047</v>
      </c>
      <c r="L121" s="138">
        <v>271</v>
      </c>
      <c r="M121" s="139">
        <v>137210288</v>
      </c>
      <c r="N121" s="138">
        <f t="shared" si="3"/>
        <v>611</v>
      </c>
      <c r="O121" s="137">
        <f t="shared" si="3"/>
        <v>517082966.90000033</v>
      </c>
    </row>
    <row r="122" spans="1:15" x14ac:dyDescent="0.3">
      <c r="A122" s="46" t="s">
        <v>33</v>
      </c>
      <c r="B122" s="39"/>
      <c r="C122" s="29"/>
      <c r="D122" s="30">
        <v>22466</v>
      </c>
      <c r="E122" s="155">
        <v>606507339.24000013</v>
      </c>
      <c r="F122" s="39"/>
      <c r="G122" s="29"/>
      <c r="H122" s="122">
        <v>3477</v>
      </c>
      <c r="I122" s="123">
        <v>144797808</v>
      </c>
      <c r="J122" s="122">
        <v>4433</v>
      </c>
      <c r="K122" s="89">
        <v>118851826</v>
      </c>
      <c r="L122" s="42">
        <v>7910</v>
      </c>
      <c r="M122" s="140">
        <v>263649634</v>
      </c>
      <c r="N122" s="42">
        <f t="shared" si="3"/>
        <v>30376</v>
      </c>
      <c r="O122" s="89">
        <f t="shared" si="3"/>
        <v>870156973.24000013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2927</v>
      </c>
      <c r="E123" s="153">
        <v>29495384.639999989</v>
      </c>
      <c r="F123" s="38" t="s">
        <v>74</v>
      </c>
      <c r="G123" s="27" t="s">
        <v>3</v>
      </c>
      <c r="H123" s="130">
        <v>445</v>
      </c>
      <c r="I123" s="141">
        <v>9378337</v>
      </c>
      <c r="J123" s="130">
        <v>521</v>
      </c>
      <c r="K123" s="142">
        <v>5197754</v>
      </c>
      <c r="L123" s="138">
        <v>966</v>
      </c>
      <c r="M123" s="139">
        <v>14576091</v>
      </c>
      <c r="N123" s="138">
        <f t="shared" si="3"/>
        <v>3893</v>
      </c>
      <c r="O123" s="137">
        <f t="shared" si="3"/>
        <v>44071475.639999986</v>
      </c>
    </row>
    <row r="124" spans="1:15" x14ac:dyDescent="0.3">
      <c r="A124" s="45"/>
      <c r="B124" s="38" t="s">
        <v>70</v>
      </c>
      <c r="C124" s="27" t="s">
        <v>4</v>
      </c>
      <c r="D124" s="93">
        <v>13</v>
      </c>
      <c r="E124" s="153">
        <v>5238043.95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13</v>
      </c>
      <c r="O124" s="137">
        <f t="shared" si="3"/>
        <v>5238043.95</v>
      </c>
    </row>
    <row r="125" spans="1:15" x14ac:dyDescent="0.3">
      <c r="A125" s="45"/>
      <c r="B125" s="38" t="s">
        <v>72</v>
      </c>
      <c r="C125" s="27" t="s">
        <v>4</v>
      </c>
      <c r="D125" s="93">
        <v>140</v>
      </c>
      <c r="E125" s="153">
        <v>69106876.219999999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83</v>
      </c>
      <c r="K125" s="142">
        <v>16013521</v>
      </c>
      <c r="L125" s="138">
        <v>117</v>
      </c>
      <c r="M125" s="139">
        <v>26883637</v>
      </c>
      <c r="N125" s="138">
        <f t="shared" si="3"/>
        <v>257</v>
      </c>
      <c r="O125" s="137">
        <f t="shared" si="3"/>
        <v>95990513.219999999</v>
      </c>
    </row>
    <row r="126" spans="1:15" x14ac:dyDescent="0.3">
      <c r="A126" s="46" t="s">
        <v>34</v>
      </c>
      <c r="B126" s="39"/>
      <c r="C126" s="29"/>
      <c r="D126" s="30">
        <v>3080</v>
      </c>
      <c r="E126" s="155">
        <v>103840304.80999999</v>
      </c>
      <c r="F126" s="39"/>
      <c r="G126" s="29"/>
      <c r="H126" s="122">
        <v>479</v>
      </c>
      <c r="I126" s="123">
        <v>20248453</v>
      </c>
      <c r="J126" s="122">
        <v>604</v>
      </c>
      <c r="K126" s="89">
        <v>21211275</v>
      </c>
      <c r="L126" s="42">
        <v>1083</v>
      </c>
      <c r="M126" s="140">
        <v>41459728</v>
      </c>
      <c r="N126" s="42">
        <f t="shared" si="3"/>
        <v>4163</v>
      </c>
      <c r="O126" s="89">
        <f t="shared" si="3"/>
        <v>145300032.81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7310</v>
      </c>
      <c r="E127" s="153">
        <v>71450922.970000088</v>
      </c>
      <c r="F127" s="38" t="s">
        <v>74</v>
      </c>
      <c r="G127" s="27" t="s">
        <v>3</v>
      </c>
      <c r="H127" s="130">
        <v>723</v>
      </c>
      <c r="I127" s="141">
        <v>14995434</v>
      </c>
      <c r="J127" s="130">
        <v>916</v>
      </c>
      <c r="K127" s="142">
        <v>7995704</v>
      </c>
      <c r="L127" s="138">
        <v>1639</v>
      </c>
      <c r="M127" s="139">
        <v>22991138</v>
      </c>
      <c r="N127" s="138">
        <f t="shared" si="3"/>
        <v>8949</v>
      </c>
      <c r="O127" s="137">
        <f t="shared" si="3"/>
        <v>94442060.970000088</v>
      </c>
    </row>
    <row r="128" spans="1:15" x14ac:dyDescent="0.3">
      <c r="A128" s="45"/>
      <c r="B128" s="38" t="s">
        <v>70</v>
      </c>
      <c r="C128" s="27" t="s">
        <v>4</v>
      </c>
      <c r="D128" s="93">
        <v>17</v>
      </c>
      <c r="E128" s="153">
        <v>11677921.050000001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24</v>
      </c>
      <c r="O128" s="137">
        <f t="shared" si="3"/>
        <v>16664269.93</v>
      </c>
    </row>
    <row r="129" spans="1:15" x14ac:dyDescent="0.3">
      <c r="A129" s="45"/>
      <c r="B129" s="38" t="s">
        <v>72</v>
      </c>
      <c r="C129" s="27" t="s">
        <v>4</v>
      </c>
      <c r="D129" s="93">
        <v>206</v>
      </c>
      <c r="E129" s="153">
        <v>134585200.42999995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167</v>
      </c>
      <c r="K129" s="142">
        <v>31991509.779999994</v>
      </c>
      <c r="L129" s="138">
        <v>209</v>
      </c>
      <c r="M129" s="139">
        <v>46829516.789999992</v>
      </c>
      <c r="N129" s="138">
        <f t="shared" si="3"/>
        <v>415</v>
      </c>
      <c r="O129" s="137">
        <f t="shared" si="3"/>
        <v>181414717.21999994</v>
      </c>
    </row>
    <row r="130" spans="1:15" x14ac:dyDescent="0.3">
      <c r="A130" s="46" t="s">
        <v>35</v>
      </c>
      <c r="B130" s="39"/>
      <c r="C130" s="29"/>
      <c r="D130" s="30">
        <v>7533</v>
      </c>
      <c r="E130" s="155">
        <v>217714044.45000005</v>
      </c>
      <c r="F130" s="39"/>
      <c r="G130" s="29"/>
      <c r="H130" s="122">
        <v>768</v>
      </c>
      <c r="I130" s="123">
        <v>32425615.450000003</v>
      </c>
      <c r="J130" s="122">
        <v>1087</v>
      </c>
      <c r="K130" s="89">
        <v>42381388.219999991</v>
      </c>
      <c r="L130" s="42">
        <v>1855</v>
      </c>
      <c r="M130" s="140">
        <v>74807003.669999987</v>
      </c>
      <c r="N130" s="42">
        <f t="shared" si="3"/>
        <v>9388</v>
      </c>
      <c r="O130" s="89">
        <f t="shared" si="3"/>
        <v>292521048.12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4968</v>
      </c>
      <c r="E131" s="153">
        <v>50863488.490000002</v>
      </c>
      <c r="F131" s="38" t="s">
        <v>74</v>
      </c>
      <c r="G131" s="27" t="s">
        <v>3</v>
      </c>
      <c r="H131" s="148">
        <v>624</v>
      </c>
      <c r="I131" s="149">
        <v>12898766</v>
      </c>
      <c r="J131" s="148">
        <v>464</v>
      </c>
      <c r="K131" s="149">
        <v>4051672</v>
      </c>
      <c r="L131" s="138">
        <v>1088</v>
      </c>
      <c r="M131" s="139">
        <v>16950438</v>
      </c>
      <c r="N131" s="138">
        <f t="shared" si="3"/>
        <v>6056</v>
      </c>
      <c r="O131" s="137">
        <f t="shared" si="3"/>
        <v>67813926.49000001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88</v>
      </c>
      <c r="E133" s="153">
        <v>85256704.970000014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50</v>
      </c>
      <c r="K133" s="149">
        <v>17246005.079999998</v>
      </c>
      <c r="L133" s="138">
        <v>80</v>
      </c>
      <c r="M133" s="139">
        <v>35113579.049999997</v>
      </c>
      <c r="N133" s="138">
        <f t="shared" si="3"/>
        <v>168</v>
      </c>
      <c r="O133" s="137">
        <f t="shared" si="3"/>
        <v>120370284.02000001</v>
      </c>
    </row>
    <row r="134" spans="1:15" x14ac:dyDescent="0.3">
      <c r="A134" s="46" t="s">
        <v>36</v>
      </c>
      <c r="B134" s="39"/>
      <c r="C134" s="29"/>
      <c r="D134" s="30">
        <v>5057</v>
      </c>
      <c r="E134" s="155">
        <v>136120193.46000001</v>
      </c>
      <c r="F134" s="39"/>
      <c r="G134" s="29"/>
      <c r="H134" s="122">
        <v>655</v>
      </c>
      <c r="I134" s="123">
        <v>30805089.969999999</v>
      </c>
      <c r="J134" s="122">
        <v>514</v>
      </c>
      <c r="K134" s="89">
        <v>21297677.079999998</v>
      </c>
      <c r="L134" s="42">
        <v>1169</v>
      </c>
      <c r="M134" s="140">
        <v>52102767.049999997</v>
      </c>
      <c r="N134" s="42">
        <f t="shared" si="3"/>
        <v>6226</v>
      </c>
      <c r="O134" s="89">
        <f t="shared" si="3"/>
        <v>188222960.50999999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7302</v>
      </c>
      <c r="E135" s="153">
        <v>69784813.230000019</v>
      </c>
      <c r="F135" s="38" t="s">
        <v>74</v>
      </c>
      <c r="G135" s="27" t="s">
        <v>3</v>
      </c>
      <c r="H135" s="130">
        <v>256</v>
      </c>
      <c r="I135" s="141">
        <v>5291255</v>
      </c>
      <c r="J135" s="135">
        <v>166</v>
      </c>
      <c r="K135" s="137">
        <v>1362838</v>
      </c>
      <c r="L135" s="138">
        <v>422</v>
      </c>
      <c r="M135" s="139">
        <v>6654093</v>
      </c>
      <c r="N135" s="138">
        <f t="shared" ref="N135:O202" si="4">+L135+D135</f>
        <v>7724</v>
      </c>
      <c r="O135" s="137">
        <f t="shared" si="4"/>
        <v>76438906.230000019</v>
      </c>
    </row>
    <row r="136" spans="1:15" x14ac:dyDescent="0.3">
      <c r="A136" s="45"/>
      <c r="B136" s="38" t="s">
        <v>70</v>
      </c>
      <c r="C136" s="27" t="s">
        <v>4</v>
      </c>
      <c r="D136" s="93">
        <v>14</v>
      </c>
      <c r="E136" s="153">
        <v>13776689.220000004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14</v>
      </c>
      <c r="O136" s="137">
        <f t="shared" si="4"/>
        <v>13776689.220000004</v>
      </c>
    </row>
    <row r="137" spans="1:15" x14ac:dyDescent="0.3">
      <c r="A137" s="45"/>
      <c r="B137" s="38" t="s">
        <v>72</v>
      </c>
      <c r="C137" s="27" t="s">
        <v>4</v>
      </c>
      <c r="D137" s="93">
        <v>67</v>
      </c>
      <c r="E137" s="153">
        <v>57856956.970000021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24</v>
      </c>
      <c r="K137" s="137">
        <v>4360983.95</v>
      </c>
      <c r="L137" s="138">
        <v>38</v>
      </c>
      <c r="M137" s="139">
        <v>8290309.4700000007</v>
      </c>
      <c r="N137" s="138">
        <f t="shared" si="4"/>
        <v>105</v>
      </c>
      <c r="O137" s="137">
        <f t="shared" si="4"/>
        <v>66147266.44000002</v>
      </c>
    </row>
    <row r="138" spans="1:15" x14ac:dyDescent="0.3">
      <c r="A138" s="46" t="s">
        <v>37</v>
      </c>
      <c r="B138" s="40"/>
      <c r="C138" s="32"/>
      <c r="D138" s="30">
        <v>7383</v>
      </c>
      <c r="E138" s="155">
        <v>141418459.42000005</v>
      </c>
      <c r="F138" s="40"/>
      <c r="G138" s="32"/>
      <c r="H138" s="122">
        <v>270</v>
      </c>
      <c r="I138" s="123">
        <v>9220580.5199999996</v>
      </c>
      <c r="J138" s="122">
        <v>190</v>
      </c>
      <c r="K138" s="89">
        <v>5723821.9500000002</v>
      </c>
      <c r="L138" s="42">
        <v>460</v>
      </c>
      <c r="M138" s="140">
        <v>14944402.470000001</v>
      </c>
      <c r="N138" s="42">
        <f t="shared" si="4"/>
        <v>7843</v>
      </c>
      <c r="O138" s="89">
        <f t="shared" si="4"/>
        <v>156362861.89000005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30622</v>
      </c>
      <c r="E139" s="153">
        <v>305469090.81999999</v>
      </c>
      <c r="F139" s="38" t="s">
        <v>74</v>
      </c>
      <c r="G139" s="27" t="s">
        <v>3</v>
      </c>
      <c r="H139" s="130">
        <v>2963</v>
      </c>
      <c r="I139" s="141">
        <v>61922541</v>
      </c>
      <c r="J139" s="130">
        <v>2277</v>
      </c>
      <c r="K139" s="142">
        <v>20235693</v>
      </c>
      <c r="L139" s="138">
        <v>5240</v>
      </c>
      <c r="M139" s="139">
        <v>82158234</v>
      </c>
      <c r="N139" s="138">
        <f t="shared" si="4"/>
        <v>35862</v>
      </c>
      <c r="O139" s="137">
        <f t="shared" si="4"/>
        <v>387627324.81999999</v>
      </c>
    </row>
    <row r="140" spans="1:15" x14ac:dyDescent="0.3">
      <c r="A140" s="45"/>
      <c r="B140" s="38" t="s">
        <v>70</v>
      </c>
      <c r="C140" s="27" t="s">
        <v>4</v>
      </c>
      <c r="D140" s="93">
        <v>22</v>
      </c>
      <c r="E140" s="153">
        <v>40317224.199999988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28</v>
      </c>
      <c r="O140" s="137">
        <f t="shared" si="4"/>
        <v>46195272.229999989</v>
      </c>
    </row>
    <row r="141" spans="1:15" x14ac:dyDescent="0.3">
      <c r="A141" s="45"/>
      <c r="B141" s="38" t="s">
        <v>72</v>
      </c>
      <c r="C141" s="27" t="s">
        <v>4</v>
      </c>
      <c r="D141" s="93">
        <v>201</v>
      </c>
      <c r="E141" s="153">
        <v>314077354.64000034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110</v>
      </c>
      <c r="K141" s="142">
        <v>56991022.640000015</v>
      </c>
      <c r="L141" s="138">
        <v>157</v>
      </c>
      <c r="M141" s="139">
        <v>108073197.48</v>
      </c>
      <c r="N141" s="138">
        <f t="shared" si="4"/>
        <v>358</v>
      </c>
      <c r="O141" s="137">
        <f t="shared" si="4"/>
        <v>422150552.12000036</v>
      </c>
    </row>
    <row r="142" spans="1:15" x14ac:dyDescent="0.3">
      <c r="A142" s="46" t="s">
        <v>38</v>
      </c>
      <c r="B142" s="39"/>
      <c r="C142" s="29"/>
      <c r="D142" s="30">
        <v>30845</v>
      </c>
      <c r="E142" s="155">
        <v>659863669.66000032</v>
      </c>
      <c r="F142" s="39"/>
      <c r="G142" s="29"/>
      <c r="H142" s="122">
        <v>3012</v>
      </c>
      <c r="I142" s="123">
        <v>115943739.86999999</v>
      </c>
      <c r="J142" s="122">
        <v>2391</v>
      </c>
      <c r="K142" s="89">
        <v>80165739.640000015</v>
      </c>
      <c r="L142" s="42">
        <v>5403</v>
      </c>
      <c r="M142" s="140">
        <v>196109479.50999999</v>
      </c>
      <c r="N142" s="42">
        <f t="shared" si="4"/>
        <v>36248</v>
      </c>
      <c r="O142" s="89">
        <f t="shared" si="4"/>
        <v>855973149.17000031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3622</v>
      </c>
      <c r="E143" s="153">
        <v>36099597.79999999</v>
      </c>
      <c r="F143" s="38" t="s">
        <v>74</v>
      </c>
      <c r="G143" s="27" t="s">
        <v>3</v>
      </c>
      <c r="H143" s="130">
        <v>2178</v>
      </c>
      <c r="I143" s="141">
        <v>46247085</v>
      </c>
      <c r="J143" s="130">
        <v>1290</v>
      </c>
      <c r="K143" s="142">
        <v>11697419</v>
      </c>
      <c r="L143" s="138">
        <v>3468</v>
      </c>
      <c r="M143" s="139">
        <v>57944504</v>
      </c>
      <c r="N143" s="138">
        <f t="shared" si="4"/>
        <v>7090</v>
      </c>
      <c r="O143" s="137">
        <f t="shared" si="4"/>
        <v>94044101.799999982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115</v>
      </c>
      <c r="E145" s="153">
        <v>85089658.979999959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65</v>
      </c>
      <c r="K145" s="142">
        <v>28556631</v>
      </c>
      <c r="L145" s="138">
        <v>98</v>
      </c>
      <c r="M145" s="139">
        <v>55348889</v>
      </c>
      <c r="N145" s="138">
        <f t="shared" si="4"/>
        <v>213</v>
      </c>
      <c r="O145" s="137">
        <f t="shared" si="4"/>
        <v>140438547.97999996</v>
      </c>
    </row>
    <row r="146" spans="1:15" x14ac:dyDescent="0.3">
      <c r="A146" s="46" t="s">
        <v>39</v>
      </c>
      <c r="B146" s="39"/>
      <c r="C146" s="29"/>
      <c r="D146" s="30">
        <v>3739</v>
      </c>
      <c r="E146" s="155">
        <v>123571249.75999995</v>
      </c>
      <c r="F146" s="39"/>
      <c r="G146" s="29"/>
      <c r="H146" s="122">
        <v>2211</v>
      </c>
      <c r="I146" s="123">
        <v>73039343</v>
      </c>
      <c r="J146" s="122">
        <v>1355</v>
      </c>
      <c r="K146" s="89">
        <v>40254050</v>
      </c>
      <c r="L146" s="42">
        <v>3566</v>
      </c>
      <c r="M146" s="140">
        <v>113293393</v>
      </c>
      <c r="N146" s="42">
        <f t="shared" si="4"/>
        <v>7305</v>
      </c>
      <c r="O146" s="89">
        <f t="shared" si="4"/>
        <v>236864642.75999993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53867</v>
      </c>
      <c r="E147" s="153">
        <v>524715364.090002</v>
      </c>
      <c r="F147" s="38" t="s">
        <v>74</v>
      </c>
      <c r="G147" s="27" t="s">
        <v>3</v>
      </c>
      <c r="H147" s="130">
        <v>15037</v>
      </c>
      <c r="I147" s="141">
        <v>313501365</v>
      </c>
      <c r="J147" s="130">
        <v>8956</v>
      </c>
      <c r="K147" s="142">
        <v>74924759</v>
      </c>
      <c r="L147" s="138">
        <v>23993</v>
      </c>
      <c r="M147" s="139">
        <v>388426124</v>
      </c>
      <c r="N147" s="138">
        <f t="shared" si="4"/>
        <v>77860</v>
      </c>
      <c r="O147" s="137">
        <f t="shared" si="4"/>
        <v>913141488.09000206</v>
      </c>
    </row>
    <row r="148" spans="1:15" x14ac:dyDescent="0.3">
      <c r="A148" s="45"/>
      <c r="B148" s="38" t="s">
        <v>70</v>
      </c>
      <c r="C148" s="27" t="s">
        <v>4</v>
      </c>
      <c r="D148" s="93">
        <v>23</v>
      </c>
      <c r="E148" s="153">
        <v>30043697.910000004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28</v>
      </c>
      <c r="O148" s="137">
        <f t="shared" si="4"/>
        <v>36840740.910000004</v>
      </c>
    </row>
    <row r="149" spans="1:15" x14ac:dyDescent="0.3">
      <c r="A149" s="45"/>
      <c r="B149" s="38" t="s">
        <v>72</v>
      </c>
      <c r="C149" s="27" t="s">
        <v>4</v>
      </c>
      <c r="D149" s="93">
        <v>550</v>
      </c>
      <c r="E149" s="153">
        <v>705139827.39999843</v>
      </c>
      <c r="F149" s="38" t="s">
        <v>72</v>
      </c>
      <c r="G149" s="27" t="s">
        <v>4</v>
      </c>
      <c r="H149" s="135">
        <v>166</v>
      </c>
      <c r="I149" s="136">
        <v>202474154.26000008</v>
      </c>
      <c r="J149" s="130">
        <v>287</v>
      </c>
      <c r="K149" s="142">
        <v>193689380.89000002</v>
      </c>
      <c r="L149" s="138">
        <v>453</v>
      </c>
      <c r="M149" s="139">
        <v>396163535.1500001</v>
      </c>
      <c r="N149" s="138">
        <f t="shared" si="4"/>
        <v>1003</v>
      </c>
      <c r="O149" s="137">
        <f t="shared" si="4"/>
        <v>1101303362.5499985</v>
      </c>
    </row>
    <row r="150" spans="1:15" x14ac:dyDescent="0.3">
      <c r="A150" s="46" t="s">
        <v>40</v>
      </c>
      <c r="B150" s="39"/>
      <c r="C150" s="29"/>
      <c r="D150" s="30">
        <v>54440</v>
      </c>
      <c r="E150" s="155">
        <v>1259898889.4000006</v>
      </c>
      <c r="F150" s="39"/>
      <c r="G150" s="29"/>
      <c r="H150" s="122">
        <v>15206</v>
      </c>
      <c r="I150" s="123">
        <v>520934604.26000011</v>
      </c>
      <c r="J150" s="122">
        <v>9245</v>
      </c>
      <c r="K150" s="89">
        <v>270452097.88999999</v>
      </c>
      <c r="L150" s="42">
        <v>24451</v>
      </c>
      <c r="M150" s="140">
        <v>791386702.1500001</v>
      </c>
      <c r="N150" s="42">
        <f t="shared" si="4"/>
        <v>78891</v>
      </c>
      <c r="O150" s="89">
        <f t="shared" si="4"/>
        <v>2051285591.5500007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36070</v>
      </c>
      <c r="E151" s="153">
        <v>345087901.62000036</v>
      </c>
      <c r="F151" s="38" t="s">
        <v>74</v>
      </c>
      <c r="G151" s="27" t="s">
        <v>3</v>
      </c>
      <c r="H151" s="130">
        <v>5270</v>
      </c>
      <c r="I151" s="141">
        <v>110763556</v>
      </c>
      <c r="J151" s="130">
        <v>6348</v>
      </c>
      <c r="K151" s="142">
        <v>58043733</v>
      </c>
      <c r="L151" s="138">
        <v>11618</v>
      </c>
      <c r="M151" s="139">
        <v>168807289</v>
      </c>
      <c r="N151" s="138">
        <f t="shared" si="4"/>
        <v>47688</v>
      </c>
      <c r="O151" s="137">
        <f t="shared" si="4"/>
        <v>513895190.62000036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11178551.02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11178551.02</v>
      </c>
    </row>
    <row r="153" spans="1:15" x14ac:dyDescent="0.3">
      <c r="A153" s="45"/>
      <c r="B153" s="38" t="s">
        <v>72</v>
      </c>
      <c r="C153" s="27" t="s">
        <v>4</v>
      </c>
      <c r="D153" s="93">
        <v>310</v>
      </c>
      <c r="E153" s="153">
        <v>376519077.71999931</v>
      </c>
      <c r="F153" s="38" t="s">
        <v>72</v>
      </c>
      <c r="G153" s="27" t="s">
        <v>4</v>
      </c>
      <c r="H153" s="130">
        <v>81</v>
      </c>
      <c r="I153" s="141">
        <v>60576852.179999977</v>
      </c>
      <c r="J153" s="130">
        <v>185</v>
      </c>
      <c r="K153" s="142">
        <v>79101334.820000008</v>
      </c>
      <c r="L153" s="138">
        <v>266</v>
      </c>
      <c r="M153" s="139">
        <v>139678187</v>
      </c>
      <c r="N153" s="138">
        <f t="shared" si="4"/>
        <v>576</v>
      </c>
      <c r="O153" s="137">
        <f t="shared" si="4"/>
        <v>516197264.71999931</v>
      </c>
    </row>
    <row r="154" spans="1:15" x14ac:dyDescent="0.3">
      <c r="A154" s="46" t="s">
        <v>41</v>
      </c>
      <c r="B154" s="39"/>
      <c r="C154" s="29"/>
      <c r="D154" s="30">
        <v>36388</v>
      </c>
      <c r="E154" s="155">
        <v>732785530.35999966</v>
      </c>
      <c r="F154" s="39"/>
      <c r="G154" s="29"/>
      <c r="H154" s="122">
        <v>5351</v>
      </c>
      <c r="I154" s="123">
        <v>171340408.17999998</v>
      </c>
      <c r="J154" s="122">
        <v>6533</v>
      </c>
      <c r="K154" s="89">
        <v>137145067.81999999</v>
      </c>
      <c r="L154" s="42">
        <v>11884</v>
      </c>
      <c r="M154" s="140">
        <v>308485476</v>
      </c>
      <c r="N154" s="42">
        <f t="shared" si="4"/>
        <v>48272</v>
      </c>
      <c r="O154" s="89">
        <f t="shared" si="4"/>
        <v>1041271006.3599997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3887</v>
      </c>
      <c r="E155" s="153">
        <v>35160557.809999987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4225</v>
      </c>
      <c r="O155" s="137">
        <f t="shared" si="4"/>
        <v>40182672.809999987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3493712.03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3493712.03</v>
      </c>
    </row>
    <row r="157" spans="1:15" x14ac:dyDescent="0.3">
      <c r="A157" s="45"/>
      <c r="B157" s="38" t="s">
        <v>72</v>
      </c>
      <c r="C157" s="27" t="s">
        <v>4</v>
      </c>
      <c r="D157" s="93">
        <v>67</v>
      </c>
      <c r="E157" s="153">
        <v>49327050.909999989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41</v>
      </c>
      <c r="K157" s="137">
        <v>9114784.370000001</v>
      </c>
      <c r="L157" s="138">
        <v>61</v>
      </c>
      <c r="M157" s="139">
        <v>17365179.270000003</v>
      </c>
      <c r="N157" s="138">
        <f t="shared" si="4"/>
        <v>128</v>
      </c>
      <c r="O157" s="137">
        <f t="shared" si="4"/>
        <v>66692230.179999992</v>
      </c>
    </row>
    <row r="158" spans="1:15" x14ac:dyDescent="0.3">
      <c r="A158" s="46" t="s">
        <v>42</v>
      </c>
      <c r="B158" s="39"/>
      <c r="C158" s="29"/>
      <c r="D158" s="30">
        <v>3980</v>
      </c>
      <c r="E158" s="155">
        <v>87981320.74999997</v>
      </c>
      <c r="F158" s="39"/>
      <c r="G158" s="29"/>
      <c r="H158" s="122">
        <v>214</v>
      </c>
      <c r="I158" s="123">
        <v>12110823.900000002</v>
      </c>
      <c r="J158" s="122">
        <v>185</v>
      </c>
      <c r="K158" s="89">
        <v>10276470.370000001</v>
      </c>
      <c r="L158" s="42">
        <v>399</v>
      </c>
      <c r="M158" s="140">
        <v>22387294.270000003</v>
      </c>
      <c r="N158" s="42">
        <f t="shared" si="4"/>
        <v>4379</v>
      </c>
      <c r="O158" s="89">
        <f t="shared" si="4"/>
        <v>110368615.01999998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43494</v>
      </c>
      <c r="E163" s="153">
        <v>407839190.96000141</v>
      </c>
      <c r="F163" s="38" t="s">
        <v>74</v>
      </c>
      <c r="G163" s="27" t="s">
        <v>3</v>
      </c>
      <c r="H163" s="130">
        <v>7345</v>
      </c>
      <c r="I163" s="141">
        <v>153970512</v>
      </c>
      <c r="J163" s="130">
        <v>9451</v>
      </c>
      <c r="K163" s="142">
        <v>86445135</v>
      </c>
      <c r="L163" s="138">
        <v>16796</v>
      </c>
      <c r="M163" s="139">
        <v>240415647</v>
      </c>
      <c r="N163" s="138">
        <f t="shared" si="4"/>
        <v>60290</v>
      </c>
      <c r="O163" s="137">
        <f t="shared" si="4"/>
        <v>648254837.96000147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9619631.6699999999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21</v>
      </c>
      <c r="K164" s="142">
        <v>20373789.449999996</v>
      </c>
      <c r="L164" s="138">
        <v>29</v>
      </c>
      <c r="M164" s="139">
        <v>34902355.75</v>
      </c>
      <c r="N164" s="138">
        <f t="shared" si="4"/>
        <v>41</v>
      </c>
      <c r="O164" s="137">
        <f t="shared" si="4"/>
        <v>44521987.420000002</v>
      </c>
    </row>
    <row r="165" spans="1:15" x14ac:dyDescent="0.3">
      <c r="A165" s="45"/>
      <c r="B165" s="38" t="s">
        <v>72</v>
      </c>
      <c r="C165" s="27" t="s">
        <v>4</v>
      </c>
      <c r="D165" s="93">
        <v>508</v>
      </c>
      <c r="E165" s="153">
        <v>639627701.67999601</v>
      </c>
      <c r="F165" s="38" t="s">
        <v>72</v>
      </c>
      <c r="G165" s="27" t="s">
        <v>4</v>
      </c>
      <c r="H165" s="135">
        <v>150</v>
      </c>
      <c r="I165" s="136">
        <v>80311133.340000004</v>
      </c>
      <c r="J165" s="130">
        <v>389</v>
      </c>
      <c r="K165" s="142">
        <v>111778407.0699999</v>
      </c>
      <c r="L165" s="138">
        <v>539</v>
      </c>
      <c r="M165" s="139">
        <v>192089540.40999991</v>
      </c>
      <c r="N165" s="138">
        <f t="shared" si="4"/>
        <v>1047</v>
      </c>
      <c r="O165" s="137">
        <f t="shared" si="4"/>
        <v>831717242.08999586</v>
      </c>
    </row>
    <row r="166" spans="1:15" x14ac:dyDescent="0.3">
      <c r="A166" s="46" t="s">
        <v>44</v>
      </c>
      <c r="B166" s="39"/>
      <c r="C166" s="29"/>
      <c r="D166" s="30">
        <v>44014</v>
      </c>
      <c r="E166" s="155">
        <v>1057086524.3099974</v>
      </c>
      <c r="F166" s="39"/>
      <c r="G166" s="29"/>
      <c r="H166" s="122">
        <v>7503</v>
      </c>
      <c r="I166" s="123">
        <v>248810211.64000002</v>
      </c>
      <c r="J166" s="122">
        <v>9861</v>
      </c>
      <c r="K166" s="89">
        <v>218597331.51999989</v>
      </c>
      <c r="L166" s="42">
        <v>17364</v>
      </c>
      <c r="M166" s="140">
        <v>467407543.15999991</v>
      </c>
      <c r="N166" s="42">
        <f t="shared" si="4"/>
        <v>61378</v>
      </c>
      <c r="O166" s="89">
        <f t="shared" si="4"/>
        <v>1524494067.4699974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8769</v>
      </c>
      <c r="E167" s="153">
        <v>84386680.319999978</v>
      </c>
      <c r="F167" s="38" t="s">
        <v>74</v>
      </c>
      <c r="G167" s="27" t="s">
        <v>3</v>
      </c>
      <c r="H167" s="130">
        <v>2756</v>
      </c>
      <c r="I167" s="141">
        <v>57432803.680000007</v>
      </c>
      <c r="J167" s="130">
        <v>2534</v>
      </c>
      <c r="K167" s="142">
        <v>23336470</v>
      </c>
      <c r="L167" s="138">
        <v>5290</v>
      </c>
      <c r="M167" s="139">
        <v>80769273.680000007</v>
      </c>
      <c r="N167" s="138">
        <f t="shared" si="4"/>
        <v>14059</v>
      </c>
      <c r="O167" s="137">
        <f t="shared" si="4"/>
        <v>165155954</v>
      </c>
    </row>
    <row r="168" spans="1:15" x14ac:dyDescent="0.3">
      <c r="A168" s="45"/>
      <c r="B168" s="38" t="s">
        <v>70</v>
      </c>
      <c r="C168" s="27" t="s">
        <v>4</v>
      </c>
      <c r="D168" s="93">
        <v>26</v>
      </c>
      <c r="E168" s="153">
        <v>19484942.039999999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f t="shared" si="4"/>
        <v>31</v>
      </c>
      <c r="O168" s="137">
        <f t="shared" si="4"/>
        <v>23560150.799999997</v>
      </c>
    </row>
    <row r="169" spans="1:15" x14ac:dyDescent="0.3">
      <c r="A169" s="45"/>
      <c r="B169" s="38" t="s">
        <v>72</v>
      </c>
      <c r="C169" s="27" t="s">
        <v>4</v>
      </c>
      <c r="D169" s="93">
        <v>309</v>
      </c>
      <c r="E169" s="153">
        <v>261129138.07999983</v>
      </c>
      <c r="F169" s="38" t="s">
        <v>72</v>
      </c>
      <c r="G169" s="27" t="s">
        <v>4</v>
      </c>
      <c r="H169" s="135">
        <v>87</v>
      </c>
      <c r="I169" s="136">
        <v>53503607.939999983</v>
      </c>
      <c r="J169" s="130">
        <v>197</v>
      </c>
      <c r="K169" s="142">
        <v>66114357.309999965</v>
      </c>
      <c r="L169" s="138">
        <v>284</v>
      </c>
      <c r="M169" s="139">
        <v>119617965.24999994</v>
      </c>
      <c r="N169" s="138">
        <f t="shared" si="4"/>
        <v>593</v>
      </c>
      <c r="O169" s="137">
        <f t="shared" si="4"/>
        <v>380747103.3299998</v>
      </c>
    </row>
    <row r="170" spans="1:15" x14ac:dyDescent="0.3">
      <c r="A170" s="46" t="s">
        <v>45</v>
      </c>
      <c r="B170" s="39"/>
      <c r="C170" s="29"/>
      <c r="D170" s="30">
        <v>9104</v>
      </c>
      <c r="E170" s="155">
        <v>365000760.43999982</v>
      </c>
      <c r="F170" s="39"/>
      <c r="G170" s="29"/>
      <c r="H170" s="122">
        <v>2848</v>
      </c>
      <c r="I170" s="123">
        <v>115011620.38</v>
      </c>
      <c r="J170" s="122">
        <v>2731</v>
      </c>
      <c r="K170" s="89">
        <v>89450827.309999973</v>
      </c>
      <c r="L170" s="42">
        <v>5579</v>
      </c>
      <c r="M170" s="140">
        <v>204462447.68999994</v>
      </c>
      <c r="N170" s="42">
        <f t="shared" si="4"/>
        <v>14683</v>
      </c>
      <c r="O170" s="89">
        <f t="shared" si="4"/>
        <v>569463208.12999976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14912</v>
      </c>
      <c r="E171" s="153">
        <v>136813188.39000016</v>
      </c>
      <c r="F171" s="38" t="s">
        <v>74</v>
      </c>
      <c r="G171" s="27" t="s">
        <v>3</v>
      </c>
      <c r="H171" s="130">
        <v>2482</v>
      </c>
      <c r="I171" s="141">
        <v>52275022</v>
      </c>
      <c r="J171" s="130">
        <v>3385</v>
      </c>
      <c r="K171" s="142">
        <v>33491441</v>
      </c>
      <c r="L171" s="138">
        <v>5867</v>
      </c>
      <c r="M171" s="139">
        <v>85766463</v>
      </c>
      <c r="N171" s="138">
        <f t="shared" si="4"/>
        <v>20779</v>
      </c>
      <c r="O171" s="137">
        <f t="shared" si="4"/>
        <v>222579651.39000016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1</v>
      </c>
      <c r="K172" s="137">
        <v>1423183.92</v>
      </c>
      <c r="L172" s="138">
        <v>2</v>
      </c>
      <c r="M172" s="139">
        <v>1955083.89</v>
      </c>
      <c r="N172" s="138">
        <f t="shared" si="4"/>
        <v>7</v>
      </c>
      <c r="O172" s="137">
        <f t="shared" si="4"/>
        <v>8448769.6900000013</v>
      </c>
    </row>
    <row r="173" spans="1:15" x14ac:dyDescent="0.3">
      <c r="A173" s="45"/>
      <c r="B173" s="38" t="s">
        <v>72</v>
      </c>
      <c r="C173" s="27" t="s">
        <v>4</v>
      </c>
      <c r="D173" s="93">
        <v>153</v>
      </c>
      <c r="E173" s="153">
        <v>157168535.18000001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109</v>
      </c>
      <c r="K173" s="142">
        <v>40740045.439999968</v>
      </c>
      <c r="L173" s="138">
        <v>154</v>
      </c>
      <c r="M173" s="139">
        <v>69929278.899999976</v>
      </c>
      <c r="N173" s="138">
        <f t="shared" si="4"/>
        <v>307</v>
      </c>
      <c r="O173" s="137">
        <f t="shared" si="4"/>
        <v>227097814.07999998</v>
      </c>
    </row>
    <row r="174" spans="1:15" x14ac:dyDescent="0.3">
      <c r="A174" s="46" t="s">
        <v>46</v>
      </c>
      <c r="B174" s="39"/>
      <c r="C174" s="29"/>
      <c r="D174" s="30">
        <v>15070</v>
      </c>
      <c r="E174" s="155">
        <v>300475409.37000018</v>
      </c>
      <c r="F174" s="39"/>
      <c r="G174" s="29"/>
      <c r="H174" s="122">
        <v>2528</v>
      </c>
      <c r="I174" s="123">
        <v>81996155.430000007</v>
      </c>
      <c r="J174" s="122">
        <v>3495</v>
      </c>
      <c r="K174" s="89">
        <v>75654670.35999997</v>
      </c>
      <c r="L174" s="42">
        <v>6023</v>
      </c>
      <c r="M174" s="140">
        <v>157650825.78999996</v>
      </c>
      <c r="N174" s="42">
        <f t="shared" si="4"/>
        <v>21093</v>
      </c>
      <c r="O174" s="89">
        <f t="shared" si="4"/>
        <v>458126235.16000015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15</v>
      </c>
      <c r="E175" s="153">
        <v>150641.19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15</v>
      </c>
      <c r="O175" s="137">
        <f t="shared" si="4"/>
        <v>150641.19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15</v>
      </c>
      <c r="E178" s="155">
        <v>150641.19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15</v>
      </c>
      <c r="O178" s="89">
        <f t="shared" si="4"/>
        <v>150641.19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54046</v>
      </c>
      <c r="E179" s="153">
        <v>512457996.55999935</v>
      </c>
      <c r="F179" s="38" t="s">
        <v>74</v>
      </c>
      <c r="G179" s="27" t="s">
        <v>3</v>
      </c>
      <c r="H179" s="130">
        <v>6522</v>
      </c>
      <c r="I179" s="141">
        <v>135957623</v>
      </c>
      <c r="J179" s="130">
        <v>7382</v>
      </c>
      <c r="K179" s="142">
        <v>65763224</v>
      </c>
      <c r="L179" s="138">
        <v>13904</v>
      </c>
      <c r="M179" s="139">
        <v>201720847</v>
      </c>
      <c r="N179" s="138">
        <f t="shared" si="4"/>
        <v>67950</v>
      </c>
      <c r="O179" s="137">
        <f t="shared" si="4"/>
        <v>714178843.55999935</v>
      </c>
    </row>
    <row r="180" spans="1:15" x14ac:dyDescent="0.3">
      <c r="A180" s="45"/>
      <c r="B180" s="38" t="s">
        <v>70</v>
      </c>
      <c r="C180" s="27" t="s">
        <v>4</v>
      </c>
      <c r="D180" s="93">
        <v>55</v>
      </c>
      <c r="E180" s="153">
        <v>66615320.140000008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11</v>
      </c>
      <c r="K180" s="142">
        <v>12044006.459999999</v>
      </c>
      <c r="L180" s="138">
        <v>17</v>
      </c>
      <c r="M180" s="139">
        <v>25425120.710000001</v>
      </c>
      <c r="N180" s="138">
        <f t="shared" si="4"/>
        <v>72</v>
      </c>
      <c r="O180" s="137">
        <f t="shared" si="4"/>
        <v>92040440.850000009</v>
      </c>
    </row>
    <row r="181" spans="1:15" x14ac:dyDescent="0.3">
      <c r="A181" s="45"/>
      <c r="B181" s="38" t="s">
        <v>72</v>
      </c>
      <c r="C181" s="27" t="s">
        <v>4</v>
      </c>
      <c r="D181" s="93">
        <v>482</v>
      </c>
      <c r="E181" s="153">
        <v>643162581.08999944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400</v>
      </c>
      <c r="K181" s="142">
        <v>106799161.97999997</v>
      </c>
      <c r="L181" s="138">
        <v>496</v>
      </c>
      <c r="M181" s="139">
        <v>175182935.34999996</v>
      </c>
      <c r="N181" s="138">
        <f t="shared" si="4"/>
        <v>978</v>
      </c>
      <c r="O181" s="137">
        <f t="shared" si="4"/>
        <v>818345516.43999934</v>
      </c>
    </row>
    <row r="182" spans="1:15" x14ac:dyDescent="0.3">
      <c r="A182" s="46" t="s">
        <v>48</v>
      </c>
      <c r="B182" s="39"/>
      <c r="C182" s="29"/>
      <c r="D182" s="30">
        <v>54583</v>
      </c>
      <c r="E182" s="155">
        <v>1222235897.7899988</v>
      </c>
      <c r="F182" s="39"/>
      <c r="G182" s="29"/>
      <c r="H182" s="122">
        <v>6624</v>
      </c>
      <c r="I182" s="123">
        <v>217722510.62</v>
      </c>
      <c r="J182" s="122">
        <v>7793</v>
      </c>
      <c r="K182" s="89">
        <v>184606392.43999997</v>
      </c>
      <c r="L182" s="42">
        <v>14417</v>
      </c>
      <c r="M182" s="140">
        <v>402328903.05999994</v>
      </c>
      <c r="N182" s="42">
        <f t="shared" si="4"/>
        <v>69000</v>
      </c>
      <c r="O182" s="89">
        <f t="shared" si="4"/>
        <v>1624564800.8499987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1023</v>
      </c>
      <c r="E183" s="153">
        <v>10610556.140000006</v>
      </c>
      <c r="F183" s="38" t="s">
        <v>74</v>
      </c>
      <c r="G183" s="27" t="s">
        <v>3</v>
      </c>
      <c r="H183" s="130">
        <v>3323</v>
      </c>
      <c r="I183" s="141">
        <v>70578335</v>
      </c>
      <c r="J183" s="135">
        <v>831</v>
      </c>
      <c r="K183" s="137">
        <v>7242000</v>
      </c>
      <c r="L183" s="138">
        <v>4154</v>
      </c>
      <c r="M183" s="139">
        <v>77820335</v>
      </c>
      <c r="N183" s="138">
        <f t="shared" si="4"/>
        <v>5177</v>
      </c>
      <c r="O183" s="137">
        <f t="shared" si="4"/>
        <v>88430891.140000001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50</v>
      </c>
      <c r="I184" s="136">
        <v>51015778</v>
      </c>
      <c r="J184" s="135">
        <v>19</v>
      </c>
      <c r="K184" s="137">
        <v>15704202</v>
      </c>
      <c r="L184" s="138">
        <v>69</v>
      </c>
      <c r="M184" s="139">
        <v>66719980</v>
      </c>
      <c r="N184" s="138">
        <f t="shared" si="4"/>
        <v>69</v>
      </c>
      <c r="O184" s="137">
        <f t="shared" si="4"/>
        <v>66719980</v>
      </c>
    </row>
    <row r="185" spans="1:15" x14ac:dyDescent="0.3">
      <c r="A185" s="45"/>
      <c r="B185" s="38" t="s">
        <v>72</v>
      </c>
      <c r="C185" s="27" t="s">
        <v>4</v>
      </c>
      <c r="D185" s="28">
        <v>4</v>
      </c>
      <c r="E185" s="154">
        <v>5315821.3900000006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0</v>
      </c>
      <c r="K185" s="137">
        <v>0</v>
      </c>
      <c r="L185" s="138">
        <v>0</v>
      </c>
      <c r="M185" s="139">
        <v>0</v>
      </c>
      <c r="N185" s="138">
        <f t="shared" si="4"/>
        <v>4</v>
      </c>
      <c r="O185" s="137">
        <f t="shared" si="4"/>
        <v>5315821.3900000006</v>
      </c>
    </row>
    <row r="186" spans="1:15" x14ac:dyDescent="0.3">
      <c r="A186" s="46" t="s">
        <v>49</v>
      </c>
      <c r="B186" s="39"/>
      <c r="C186" s="29"/>
      <c r="D186" s="30">
        <v>1027</v>
      </c>
      <c r="E186" s="155">
        <v>15926377.530000007</v>
      </c>
      <c r="F186" s="39"/>
      <c r="G186" s="29"/>
      <c r="H186" s="122">
        <v>3373</v>
      </c>
      <c r="I186" s="123">
        <v>121594113</v>
      </c>
      <c r="J186" s="122">
        <v>850</v>
      </c>
      <c r="K186" s="89">
        <v>22946202</v>
      </c>
      <c r="L186" s="42">
        <v>4223</v>
      </c>
      <c r="M186" s="140">
        <v>144540315</v>
      </c>
      <c r="N186" s="42">
        <f t="shared" si="4"/>
        <v>5250</v>
      </c>
      <c r="O186" s="89">
        <f t="shared" si="4"/>
        <v>160466692.53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2952</v>
      </c>
      <c r="E187" s="153">
        <v>29215576.379999999</v>
      </c>
      <c r="F187" s="38" t="s">
        <v>74</v>
      </c>
      <c r="G187" s="27" t="s">
        <v>3</v>
      </c>
      <c r="H187" s="130">
        <v>644</v>
      </c>
      <c r="I187" s="141">
        <v>13352099</v>
      </c>
      <c r="J187" s="130">
        <v>724</v>
      </c>
      <c r="K187" s="142">
        <v>6139865</v>
      </c>
      <c r="L187" s="138">
        <v>1368</v>
      </c>
      <c r="M187" s="139">
        <v>19491964</v>
      </c>
      <c r="N187" s="138">
        <f t="shared" si="4"/>
        <v>4320</v>
      </c>
      <c r="O187" s="137">
        <f t="shared" si="4"/>
        <v>48707540.379999995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4092585.2599999993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4092585.2599999993</v>
      </c>
    </row>
    <row r="189" spans="1:15" x14ac:dyDescent="0.3">
      <c r="A189" s="45"/>
      <c r="B189" s="38" t="s">
        <v>72</v>
      </c>
      <c r="C189" s="27" t="s">
        <v>4</v>
      </c>
      <c r="D189" s="93">
        <v>30</v>
      </c>
      <c r="E189" s="153">
        <v>39913230.419999972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55</v>
      </c>
      <c r="O189" s="137">
        <f t="shared" si="4"/>
        <v>56688257.219999969</v>
      </c>
    </row>
    <row r="190" spans="1:15" x14ac:dyDescent="0.3">
      <c r="A190" s="46" t="s">
        <v>50</v>
      </c>
      <c r="B190" s="39"/>
      <c r="C190" s="29"/>
      <c r="D190" s="30">
        <v>2986</v>
      </c>
      <c r="E190" s="155">
        <v>73221392.059999973</v>
      </c>
      <c r="F190" s="39"/>
      <c r="G190" s="29"/>
      <c r="H190" s="122">
        <v>647</v>
      </c>
      <c r="I190" s="123">
        <v>15154066.07</v>
      </c>
      <c r="J190" s="122">
        <v>746</v>
      </c>
      <c r="K190" s="89">
        <v>21112924.729999997</v>
      </c>
      <c r="L190" s="42">
        <v>1393</v>
      </c>
      <c r="M190" s="140">
        <v>36266990.799999997</v>
      </c>
      <c r="N190" s="42">
        <f t="shared" si="4"/>
        <v>4379</v>
      </c>
      <c r="O190" s="89">
        <f t="shared" si="4"/>
        <v>109488382.85999997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13097</v>
      </c>
      <c r="E191" s="153">
        <v>131212902.98000012</v>
      </c>
      <c r="F191" s="38" t="s">
        <v>74</v>
      </c>
      <c r="G191" s="27" t="s">
        <v>3</v>
      </c>
      <c r="H191" s="130">
        <v>2395</v>
      </c>
      <c r="I191" s="141">
        <v>50412104</v>
      </c>
      <c r="J191" s="130">
        <v>1583</v>
      </c>
      <c r="K191" s="142">
        <v>14005176</v>
      </c>
      <c r="L191" s="138">
        <v>3978</v>
      </c>
      <c r="M191" s="139">
        <v>64417280</v>
      </c>
      <c r="N191" s="138">
        <f t="shared" si="4"/>
        <v>17075</v>
      </c>
      <c r="O191" s="137">
        <f t="shared" si="4"/>
        <v>195630182.98000014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1</v>
      </c>
      <c r="K192" s="137">
        <v>754098.36</v>
      </c>
      <c r="L192" s="138">
        <v>2</v>
      </c>
      <c r="M192" s="139">
        <v>1696721.31</v>
      </c>
      <c r="N192" s="138">
        <f t="shared" si="4"/>
        <v>2</v>
      </c>
      <c r="O192" s="137">
        <f t="shared" si="4"/>
        <v>1696721.31</v>
      </c>
    </row>
    <row r="193" spans="1:15" x14ac:dyDescent="0.3">
      <c r="A193" s="45"/>
      <c r="B193" s="38" t="s">
        <v>72</v>
      </c>
      <c r="C193" s="27" t="s">
        <v>4</v>
      </c>
      <c r="D193" s="93">
        <v>200</v>
      </c>
      <c r="E193" s="153">
        <v>243430293.65999985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135</v>
      </c>
      <c r="K193" s="137">
        <v>60488894.569999993</v>
      </c>
      <c r="L193" s="138">
        <v>166</v>
      </c>
      <c r="M193" s="139">
        <v>86143142.389999986</v>
      </c>
      <c r="N193" s="138">
        <f t="shared" si="4"/>
        <v>366</v>
      </c>
      <c r="O193" s="137">
        <f t="shared" si="4"/>
        <v>329573436.04999983</v>
      </c>
    </row>
    <row r="194" spans="1:15" x14ac:dyDescent="0.3">
      <c r="A194" s="46" t="s">
        <v>51</v>
      </c>
      <c r="B194" s="39"/>
      <c r="C194" s="29"/>
      <c r="D194" s="30">
        <v>13297</v>
      </c>
      <c r="E194" s="155">
        <v>374643196.63999999</v>
      </c>
      <c r="F194" s="39"/>
      <c r="G194" s="29"/>
      <c r="H194" s="122">
        <v>2427</v>
      </c>
      <c r="I194" s="123">
        <v>77008974.769999996</v>
      </c>
      <c r="J194" s="122">
        <v>1719</v>
      </c>
      <c r="K194" s="89">
        <v>75248168.929999992</v>
      </c>
      <c r="L194" s="42">
        <v>4146</v>
      </c>
      <c r="M194" s="140">
        <v>152257143.69999999</v>
      </c>
      <c r="N194" s="42">
        <f t="shared" si="4"/>
        <v>17443</v>
      </c>
      <c r="O194" s="89">
        <f t="shared" si="4"/>
        <v>526900340.33999997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4890</v>
      </c>
      <c r="E195" s="153">
        <v>43418513.409999967</v>
      </c>
      <c r="F195" s="38" t="s">
        <v>74</v>
      </c>
      <c r="G195" s="27" t="s">
        <v>3</v>
      </c>
      <c r="H195" s="130">
        <v>399</v>
      </c>
      <c r="I195" s="141">
        <v>8322924</v>
      </c>
      <c r="J195" s="135">
        <v>512</v>
      </c>
      <c r="K195" s="137">
        <v>4347755</v>
      </c>
      <c r="L195" s="138">
        <v>911</v>
      </c>
      <c r="M195" s="139">
        <v>12670679</v>
      </c>
      <c r="N195" s="138">
        <f t="shared" si="4"/>
        <v>5801</v>
      </c>
      <c r="O195" s="137">
        <f t="shared" si="4"/>
        <v>56089192.409999967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19516457.579999998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24391457.579999998</v>
      </c>
    </row>
    <row r="197" spans="1:15" x14ac:dyDescent="0.3">
      <c r="A197" s="45"/>
      <c r="B197" s="38" t="s">
        <v>72</v>
      </c>
      <c r="C197" s="27" t="s">
        <v>4</v>
      </c>
      <c r="D197" s="93">
        <v>128</v>
      </c>
      <c r="E197" s="153">
        <v>48140263.250000007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73</v>
      </c>
      <c r="K197" s="142">
        <v>23536995.629999999</v>
      </c>
      <c r="L197" s="138">
        <v>89</v>
      </c>
      <c r="M197" s="139">
        <v>31774547.379999999</v>
      </c>
      <c r="N197" s="138">
        <f t="shared" si="4"/>
        <v>217</v>
      </c>
      <c r="O197" s="137">
        <f t="shared" si="4"/>
        <v>79914810.63000001</v>
      </c>
    </row>
    <row r="198" spans="1:15" x14ac:dyDescent="0.3">
      <c r="A198" s="46" t="s">
        <v>52</v>
      </c>
      <c r="B198" s="39"/>
      <c r="C198" s="29"/>
      <c r="D198" s="30">
        <v>5058</v>
      </c>
      <c r="E198" s="155">
        <v>111075234.23999998</v>
      </c>
      <c r="F198" s="39"/>
      <c r="G198" s="29"/>
      <c r="H198" s="122">
        <v>416</v>
      </c>
      <c r="I198" s="123">
        <v>18510475.75</v>
      </c>
      <c r="J198" s="122">
        <v>587</v>
      </c>
      <c r="K198" s="89">
        <v>30809750.629999999</v>
      </c>
      <c r="L198" s="42">
        <v>1003</v>
      </c>
      <c r="M198" s="140">
        <v>49320226.379999995</v>
      </c>
      <c r="N198" s="42">
        <f t="shared" si="4"/>
        <v>6061</v>
      </c>
      <c r="O198" s="89">
        <f t="shared" si="4"/>
        <v>160395460.61999997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17955</v>
      </c>
      <c r="E199" s="153">
        <v>176994995.33000022</v>
      </c>
      <c r="F199" s="38" t="s">
        <v>74</v>
      </c>
      <c r="G199" s="27" t="s">
        <v>3</v>
      </c>
      <c r="H199" s="130">
        <v>4807</v>
      </c>
      <c r="I199" s="141">
        <v>101405034</v>
      </c>
      <c r="J199" s="130">
        <v>3618</v>
      </c>
      <c r="K199" s="142">
        <v>31459967</v>
      </c>
      <c r="L199" s="138">
        <v>8425</v>
      </c>
      <c r="M199" s="139">
        <v>132865001</v>
      </c>
      <c r="N199" s="138">
        <f t="shared" si="4"/>
        <v>26380</v>
      </c>
      <c r="O199" s="137">
        <f t="shared" si="4"/>
        <v>309859996.33000022</v>
      </c>
    </row>
    <row r="200" spans="1:15" x14ac:dyDescent="0.3">
      <c r="A200" s="45"/>
      <c r="B200" s="38" t="s">
        <v>70</v>
      </c>
      <c r="C200" s="27" t="s">
        <v>4</v>
      </c>
      <c r="D200" s="93">
        <v>8</v>
      </c>
      <c r="E200" s="153">
        <v>13332563.16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2</v>
      </c>
      <c r="K200" s="137">
        <v>2511236</v>
      </c>
      <c r="L200" s="138">
        <v>4</v>
      </c>
      <c r="M200" s="139">
        <v>6534484</v>
      </c>
      <c r="N200" s="138">
        <f t="shared" si="4"/>
        <v>12</v>
      </c>
      <c r="O200" s="137">
        <f t="shared" si="4"/>
        <v>19867047.16</v>
      </c>
    </row>
    <row r="201" spans="1:15" x14ac:dyDescent="0.3">
      <c r="A201" s="45"/>
      <c r="B201" s="38" t="s">
        <v>72</v>
      </c>
      <c r="C201" s="27" t="s">
        <v>4</v>
      </c>
      <c r="D201" s="93">
        <v>344</v>
      </c>
      <c r="E201" s="153">
        <v>389489220.67000031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174</v>
      </c>
      <c r="K201" s="142">
        <v>57576271.920000002</v>
      </c>
      <c r="L201" s="138">
        <v>278</v>
      </c>
      <c r="M201" s="139">
        <v>124289916.99000001</v>
      </c>
      <c r="N201" s="138">
        <f t="shared" si="4"/>
        <v>622</v>
      </c>
      <c r="O201" s="137">
        <f t="shared" si="4"/>
        <v>513779137.66000032</v>
      </c>
    </row>
    <row r="202" spans="1:15" x14ac:dyDescent="0.3">
      <c r="A202" s="46" t="s">
        <v>53</v>
      </c>
      <c r="B202" s="39"/>
      <c r="C202" s="29"/>
      <c r="D202" s="30">
        <v>18307</v>
      </c>
      <c r="E202" s="155">
        <v>579816779.16000056</v>
      </c>
      <c r="F202" s="39"/>
      <c r="G202" s="29"/>
      <c r="H202" s="122">
        <v>4913</v>
      </c>
      <c r="I202" s="123">
        <v>172141927.06999999</v>
      </c>
      <c r="J202" s="122">
        <v>3794</v>
      </c>
      <c r="K202" s="89">
        <v>91547474.920000002</v>
      </c>
      <c r="L202" s="42">
        <v>8707</v>
      </c>
      <c r="M202" s="140">
        <v>263689401.99000001</v>
      </c>
      <c r="N202" s="42">
        <f t="shared" si="4"/>
        <v>27014</v>
      </c>
      <c r="O202" s="89">
        <f t="shared" si="4"/>
        <v>843506181.15000057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57807</v>
      </c>
      <c r="E203" s="153">
        <v>566603714.92999947</v>
      </c>
      <c r="F203" s="38" t="s">
        <v>74</v>
      </c>
      <c r="G203" s="27" t="s">
        <v>3</v>
      </c>
      <c r="H203" s="130">
        <v>10068</v>
      </c>
      <c r="I203" s="141">
        <v>206224259</v>
      </c>
      <c r="J203" s="130">
        <v>8302</v>
      </c>
      <c r="K203" s="142">
        <v>73043380</v>
      </c>
      <c r="L203" s="138">
        <v>18370</v>
      </c>
      <c r="M203" s="139">
        <v>279267639</v>
      </c>
      <c r="N203" s="138">
        <f t="shared" ref="N203:O238" si="7">+L203+D203</f>
        <v>76177</v>
      </c>
      <c r="O203" s="137">
        <f t="shared" si="7"/>
        <v>845871353.92999947</v>
      </c>
    </row>
    <row r="204" spans="1:15" x14ac:dyDescent="0.3">
      <c r="A204" s="45"/>
      <c r="B204" s="38" t="s">
        <v>70</v>
      </c>
      <c r="C204" s="27" t="s">
        <v>4</v>
      </c>
      <c r="D204" s="93">
        <v>81</v>
      </c>
      <c r="E204" s="153">
        <v>51664883.340000004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15</v>
      </c>
      <c r="K204" s="142">
        <v>20426824.32</v>
      </c>
      <c r="L204" s="138">
        <v>30</v>
      </c>
      <c r="M204" s="139">
        <v>49207681.449999996</v>
      </c>
      <c r="N204" s="138">
        <f t="shared" si="7"/>
        <v>111</v>
      </c>
      <c r="O204" s="137">
        <f t="shared" si="7"/>
        <v>100872564.78999999</v>
      </c>
    </row>
    <row r="205" spans="1:15" x14ac:dyDescent="0.3">
      <c r="A205" s="45"/>
      <c r="B205" s="38" t="s">
        <v>72</v>
      </c>
      <c r="C205" s="27" t="s">
        <v>4</v>
      </c>
      <c r="D205" s="93">
        <v>1092</v>
      </c>
      <c r="E205" s="153">
        <v>1027506405.069998</v>
      </c>
      <c r="F205" s="38" t="s">
        <v>72</v>
      </c>
      <c r="G205" s="27" t="s">
        <v>4</v>
      </c>
      <c r="H205" s="130">
        <v>316</v>
      </c>
      <c r="I205" s="141">
        <v>247974372.88999984</v>
      </c>
      <c r="J205" s="130">
        <v>562</v>
      </c>
      <c r="K205" s="142">
        <v>236101536.52000007</v>
      </c>
      <c r="L205" s="138">
        <v>878</v>
      </c>
      <c r="M205" s="139">
        <v>484075909.40999991</v>
      </c>
      <c r="N205" s="138">
        <f t="shared" si="7"/>
        <v>1970</v>
      </c>
      <c r="O205" s="137">
        <f t="shared" si="7"/>
        <v>1511582314.4799979</v>
      </c>
    </row>
    <row r="206" spans="1:15" x14ac:dyDescent="0.3">
      <c r="A206" s="46" t="s">
        <v>54</v>
      </c>
      <c r="B206" s="39"/>
      <c r="C206" s="29"/>
      <c r="D206" s="30">
        <v>58980</v>
      </c>
      <c r="E206" s="155">
        <v>1645775003.3399975</v>
      </c>
      <c r="F206" s="39"/>
      <c r="G206" s="29"/>
      <c r="H206" s="122">
        <v>10399</v>
      </c>
      <c r="I206" s="123">
        <v>482979489.01999986</v>
      </c>
      <c r="J206" s="122">
        <v>8879</v>
      </c>
      <c r="K206" s="89">
        <v>329571740.84000003</v>
      </c>
      <c r="L206" s="42">
        <v>19278</v>
      </c>
      <c r="M206" s="140">
        <v>812551229.8599999</v>
      </c>
      <c r="N206" s="42">
        <f t="shared" si="7"/>
        <v>78258</v>
      </c>
      <c r="O206" s="89">
        <f t="shared" si="7"/>
        <v>2458326233.1999974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8942</v>
      </c>
      <c r="E207" s="153">
        <v>85509730.109999955</v>
      </c>
      <c r="F207" s="38" t="s">
        <v>74</v>
      </c>
      <c r="G207" s="27" t="s">
        <v>3</v>
      </c>
      <c r="H207" s="130">
        <v>967</v>
      </c>
      <c r="I207" s="141">
        <v>19443798</v>
      </c>
      <c r="J207" s="130">
        <v>726</v>
      </c>
      <c r="K207" s="142">
        <v>5802710</v>
      </c>
      <c r="L207" s="138">
        <v>1693</v>
      </c>
      <c r="M207" s="139">
        <v>25246508</v>
      </c>
      <c r="N207" s="138">
        <f t="shared" si="7"/>
        <v>10635</v>
      </c>
      <c r="O207" s="137">
        <f t="shared" si="7"/>
        <v>110756238.10999995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2</v>
      </c>
      <c r="K208" s="137">
        <v>813668</v>
      </c>
      <c r="L208" s="138">
        <v>4</v>
      </c>
      <c r="M208" s="139">
        <v>4051475</v>
      </c>
      <c r="N208" s="138">
        <f t="shared" si="7"/>
        <v>4</v>
      </c>
      <c r="O208" s="137">
        <f t="shared" si="7"/>
        <v>4051475</v>
      </c>
    </row>
    <row r="209" spans="1:15" x14ac:dyDescent="0.3">
      <c r="A209" s="45"/>
      <c r="B209" s="38" t="s">
        <v>72</v>
      </c>
      <c r="C209" s="27" t="s">
        <v>4</v>
      </c>
      <c r="D209" s="93">
        <v>118</v>
      </c>
      <c r="E209" s="153">
        <v>79863818.689999968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68</v>
      </c>
      <c r="K209" s="142">
        <v>28823377</v>
      </c>
      <c r="L209" s="138">
        <v>103</v>
      </c>
      <c r="M209" s="139">
        <v>51497223</v>
      </c>
      <c r="N209" s="138">
        <f t="shared" si="7"/>
        <v>221</v>
      </c>
      <c r="O209" s="137">
        <f t="shared" si="7"/>
        <v>131361041.68999997</v>
      </c>
    </row>
    <row r="210" spans="1:15" x14ac:dyDescent="0.3">
      <c r="A210" s="46" t="s">
        <v>55</v>
      </c>
      <c r="B210" s="39"/>
      <c r="C210" s="29"/>
      <c r="D210" s="30">
        <v>9060</v>
      </c>
      <c r="E210" s="155">
        <v>165373548.79999992</v>
      </c>
      <c r="F210" s="39"/>
      <c r="G210" s="29"/>
      <c r="H210" s="122">
        <v>1004</v>
      </c>
      <c r="I210" s="123">
        <v>45355451</v>
      </c>
      <c r="J210" s="122">
        <v>796</v>
      </c>
      <c r="K210" s="89">
        <v>35439755</v>
      </c>
      <c r="L210" s="42">
        <v>1800</v>
      </c>
      <c r="M210" s="140">
        <v>80795206</v>
      </c>
      <c r="N210" s="42">
        <f t="shared" si="7"/>
        <v>10860</v>
      </c>
      <c r="O210" s="89">
        <f t="shared" si="7"/>
        <v>246168754.79999992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2314</v>
      </c>
      <c r="E211" s="153">
        <v>21704686.279999994</v>
      </c>
      <c r="F211" s="38" t="s">
        <v>74</v>
      </c>
      <c r="G211" s="27" t="s">
        <v>3</v>
      </c>
      <c r="H211" s="130">
        <v>970</v>
      </c>
      <c r="I211" s="141">
        <v>20258345</v>
      </c>
      <c r="J211" s="130">
        <v>1527</v>
      </c>
      <c r="K211" s="142">
        <v>13057440</v>
      </c>
      <c r="L211" s="138">
        <v>2497</v>
      </c>
      <c r="M211" s="139">
        <v>33315785</v>
      </c>
      <c r="N211" s="138">
        <f t="shared" si="7"/>
        <v>4811</v>
      </c>
      <c r="O211" s="137">
        <f t="shared" si="7"/>
        <v>55020471.279999994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41</v>
      </c>
      <c r="E213" s="153">
        <v>35251937.669999987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88</v>
      </c>
      <c r="O213" s="137">
        <f t="shared" si="7"/>
        <v>51676238.019999981</v>
      </c>
    </row>
    <row r="214" spans="1:15" x14ac:dyDescent="0.3">
      <c r="A214" s="46" t="s">
        <v>56</v>
      </c>
      <c r="B214" s="39"/>
      <c r="C214" s="29"/>
      <c r="D214" s="30">
        <v>2357</v>
      </c>
      <c r="E214" s="155">
        <v>59304752.949999981</v>
      </c>
      <c r="F214" s="39"/>
      <c r="G214" s="29"/>
      <c r="H214" s="122">
        <v>980</v>
      </c>
      <c r="I214" s="123">
        <v>26103787.370000001</v>
      </c>
      <c r="J214" s="122">
        <v>1564</v>
      </c>
      <c r="K214" s="89">
        <v>23636297.979999997</v>
      </c>
      <c r="L214" s="42">
        <v>2544</v>
      </c>
      <c r="M214" s="140">
        <v>49740085.349999994</v>
      </c>
      <c r="N214" s="42">
        <f t="shared" si="7"/>
        <v>4901</v>
      </c>
      <c r="O214" s="89">
        <f t="shared" si="7"/>
        <v>109044838.29999998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101</v>
      </c>
      <c r="E215" s="153">
        <v>1051466.2899999998</v>
      </c>
      <c r="F215" s="38" t="s">
        <v>74</v>
      </c>
      <c r="G215" s="27" t="s">
        <v>3</v>
      </c>
      <c r="H215" s="135">
        <v>8</v>
      </c>
      <c r="I215" s="136">
        <v>170000</v>
      </c>
      <c r="J215" s="135">
        <v>0</v>
      </c>
      <c r="K215" s="137">
        <v>0</v>
      </c>
      <c r="L215" s="138">
        <v>8</v>
      </c>
      <c r="M215" s="139">
        <v>170000</v>
      </c>
      <c r="N215" s="138">
        <f t="shared" si="7"/>
        <v>109</v>
      </c>
      <c r="O215" s="137">
        <f t="shared" si="7"/>
        <v>1221466.2899999998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101</v>
      </c>
      <c r="E218" s="155">
        <v>1051466.2899999998</v>
      </c>
      <c r="F218" s="39"/>
      <c r="G218" s="29"/>
      <c r="H218" s="122">
        <v>10</v>
      </c>
      <c r="I218" s="123">
        <v>1771253.12</v>
      </c>
      <c r="J218" s="122">
        <v>0</v>
      </c>
      <c r="K218" s="89">
        <v>0</v>
      </c>
      <c r="L218" s="42">
        <v>10</v>
      </c>
      <c r="M218" s="140">
        <v>1771253.12</v>
      </c>
      <c r="N218" s="42">
        <f t="shared" si="7"/>
        <v>111</v>
      </c>
      <c r="O218" s="89">
        <f t="shared" si="7"/>
        <v>2822719.41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28744</v>
      </c>
      <c r="E219" s="153">
        <v>277617323.99999988</v>
      </c>
      <c r="F219" s="38" t="s">
        <v>74</v>
      </c>
      <c r="G219" s="27" t="s">
        <v>3</v>
      </c>
      <c r="H219" s="130">
        <v>2624</v>
      </c>
      <c r="I219" s="141">
        <v>54555871</v>
      </c>
      <c r="J219" s="130">
        <v>2648</v>
      </c>
      <c r="K219" s="142">
        <v>23648446</v>
      </c>
      <c r="L219" s="138">
        <v>5272</v>
      </c>
      <c r="M219" s="139">
        <v>78204317</v>
      </c>
      <c r="N219" s="138">
        <f t="shared" si="7"/>
        <v>34016</v>
      </c>
      <c r="O219" s="137">
        <f t="shared" si="7"/>
        <v>355821640.99999988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277</v>
      </c>
      <c r="E221" s="153">
        <v>351707797.12000024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131</v>
      </c>
      <c r="K221" s="142">
        <v>40772968.600000024</v>
      </c>
      <c r="L221" s="138">
        <v>205</v>
      </c>
      <c r="M221" s="139">
        <v>92608698.530000016</v>
      </c>
      <c r="N221" s="138">
        <f t="shared" si="7"/>
        <v>482</v>
      </c>
      <c r="O221" s="137">
        <f t="shared" si="7"/>
        <v>444316495.65000027</v>
      </c>
    </row>
    <row r="222" spans="1:15" ht="15" customHeight="1" x14ac:dyDescent="0.3">
      <c r="A222" s="46" t="s">
        <v>58</v>
      </c>
      <c r="B222" s="39"/>
      <c r="C222" s="29"/>
      <c r="D222" s="30">
        <v>29029</v>
      </c>
      <c r="E222" s="155">
        <v>641972847.37000012</v>
      </c>
      <c r="F222" s="39"/>
      <c r="G222" s="29"/>
      <c r="H222" s="122">
        <v>2699</v>
      </c>
      <c r="I222" s="123">
        <v>108352982.13</v>
      </c>
      <c r="J222" s="122">
        <v>2779</v>
      </c>
      <c r="K222" s="89">
        <v>64421414.600000024</v>
      </c>
      <c r="L222" s="42">
        <v>5478</v>
      </c>
      <c r="M222" s="140">
        <v>172774396.73000002</v>
      </c>
      <c r="N222" s="42">
        <f t="shared" si="7"/>
        <v>34507</v>
      </c>
      <c r="O222" s="89">
        <f t="shared" si="7"/>
        <v>814747244.10000014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21653</v>
      </c>
      <c r="E223" s="153">
        <v>207033694.65999988</v>
      </c>
      <c r="F223" s="38" t="s">
        <v>74</v>
      </c>
      <c r="G223" s="27" t="s">
        <v>3</v>
      </c>
      <c r="H223" s="130">
        <v>6481</v>
      </c>
      <c r="I223" s="141">
        <v>136616278</v>
      </c>
      <c r="J223" s="130">
        <v>6171</v>
      </c>
      <c r="K223" s="142">
        <v>55863444</v>
      </c>
      <c r="L223" s="138">
        <v>12652</v>
      </c>
      <c r="M223" s="139">
        <v>192479722</v>
      </c>
      <c r="N223" s="138">
        <f t="shared" si="7"/>
        <v>34305</v>
      </c>
      <c r="O223" s="137">
        <f t="shared" si="7"/>
        <v>399513416.65999985</v>
      </c>
    </row>
    <row r="224" spans="1:15" x14ac:dyDescent="0.3">
      <c r="A224" s="45"/>
      <c r="B224" s="38" t="s">
        <v>70</v>
      </c>
      <c r="C224" s="27" t="s">
        <v>4</v>
      </c>
      <c r="D224" s="93">
        <v>13</v>
      </c>
      <c r="E224" s="153">
        <v>15212174.4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4</v>
      </c>
      <c r="K224" s="142">
        <v>3379166</v>
      </c>
      <c r="L224" s="138">
        <v>12</v>
      </c>
      <c r="M224" s="139">
        <v>12451773</v>
      </c>
      <c r="N224" s="138">
        <f t="shared" si="7"/>
        <v>25</v>
      </c>
      <c r="O224" s="137">
        <f t="shared" si="7"/>
        <v>27663947.399999999</v>
      </c>
    </row>
    <row r="225" spans="1:15" x14ac:dyDescent="0.3">
      <c r="A225" s="45"/>
      <c r="B225" s="38" t="s">
        <v>72</v>
      </c>
      <c r="C225" s="27" t="s">
        <v>4</v>
      </c>
      <c r="D225" s="93">
        <v>252</v>
      </c>
      <c r="E225" s="153">
        <v>225635790.27999982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198</v>
      </c>
      <c r="K225" s="142">
        <v>79333441</v>
      </c>
      <c r="L225" s="138">
        <v>267</v>
      </c>
      <c r="M225" s="139">
        <v>126054805</v>
      </c>
      <c r="N225" s="138">
        <f t="shared" si="7"/>
        <v>519</v>
      </c>
      <c r="O225" s="137">
        <f t="shared" si="7"/>
        <v>351690595.27999985</v>
      </c>
    </row>
    <row r="226" spans="1:15" x14ac:dyDescent="0.3">
      <c r="A226" s="46" t="s">
        <v>59</v>
      </c>
      <c r="B226" s="39"/>
      <c r="C226" s="29"/>
      <c r="D226" s="30">
        <v>21918</v>
      </c>
      <c r="E226" s="155">
        <v>447881659.33999968</v>
      </c>
      <c r="F226" s="39"/>
      <c r="G226" s="29"/>
      <c r="H226" s="122">
        <v>6558</v>
      </c>
      <c r="I226" s="123">
        <v>192410249</v>
      </c>
      <c r="J226" s="122">
        <v>6373</v>
      </c>
      <c r="K226" s="89">
        <v>138576051</v>
      </c>
      <c r="L226" s="42">
        <v>12931</v>
      </c>
      <c r="M226" s="140">
        <v>330986300</v>
      </c>
      <c r="N226" s="42">
        <f t="shared" si="7"/>
        <v>34849</v>
      </c>
      <c r="O226" s="89">
        <f t="shared" si="7"/>
        <v>778867959.33999968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5304</v>
      </c>
      <c r="E227" s="153">
        <v>51720086.229999997</v>
      </c>
      <c r="F227" s="38" t="s">
        <v>74</v>
      </c>
      <c r="G227" s="27" t="s">
        <v>3</v>
      </c>
      <c r="H227" s="130">
        <v>1194</v>
      </c>
      <c r="I227" s="141">
        <v>25089180</v>
      </c>
      <c r="J227" s="130">
        <v>1295</v>
      </c>
      <c r="K227" s="142">
        <v>11340446</v>
      </c>
      <c r="L227" s="138">
        <v>2489</v>
      </c>
      <c r="M227" s="139">
        <v>36429626</v>
      </c>
      <c r="N227" s="138">
        <f t="shared" si="7"/>
        <v>7793</v>
      </c>
      <c r="O227" s="137">
        <f t="shared" si="7"/>
        <v>88149712.229999989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5466075.5899999999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12268347.789999999</v>
      </c>
    </row>
    <row r="229" spans="1:15" x14ac:dyDescent="0.3">
      <c r="A229" s="45"/>
      <c r="B229" s="38" t="s">
        <v>72</v>
      </c>
      <c r="C229" s="27" t="s">
        <v>4</v>
      </c>
      <c r="D229" s="93">
        <v>128</v>
      </c>
      <c r="E229" s="153">
        <v>133137702.26999997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241</v>
      </c>
      <c r="O229" s="137">
        <f t="shared" si="7"/>
        <v>188072530.72999996</v>
      </c>
    </row>
    <row r="230" spans="1:15" x14ac:dyDescent="0.3">
      <c r="A230" s="46" t="s">
        <v>60</v>
      </c>
      <c r="B230" s="39"/>
      <c r="C230" s="29"/>
      <c r="D230" s="30">
        <v>5437</v>
      </c>
      <c r="E230" s="155">
        <v>190323864.08999997</v>
      </c>
      <c r="F230" s="39"/>
      <c r="G230" s="29"/>
      <c r="H230" s="122">
        <v>1234</v>
      </c>
      <c r="I230" s="123">
        <v>54908703.959999993</v>
      </c>
      <c r="J230" s="122">
        <v>1371</v>
      </c>
      <c r="K230" s="89">
        <v>43258022.699999996</v>
      </c>
      <c r="L230" s="42">
        <v>2605</v>
      </c>
      <c r="M230" s="140">
        <v>98166726.659999996</v>
      </c>
      <c r="N230" s="42">
        <f t="shared" si="7"/>
        <v>8042</v>
      </c>
      <c r="O230" s="89">
        <f t="shared" si="7"/>
        <v>288490590.75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30651</v>
      </c>
      <c r="E231" s="153">
        <v>279668494.59000015</v>
      </c>
      <c r="F231" s="38" t="s">
        <v>74</v>
      </c>
      <c r="G231" s="27" t="s">
        <v>3</v>
      </c>
      <c r="H231" s="130">
        <v>3481</v>
      </c>
      <c r="I231" s="141">
        <v>71633818</v>
      </c>
      <c r="J231" s="130">
        <v>4659</v>
      </c>
      <c r="K231" s="142">
        <v>41778348</v>
      </c>
      <c r="L231" s="138">
        <v>8140</v>
      </c>
      <c r="M231" s="139">
        <v>113412166</v>
      </c>
      <c r="N231" s="138">
        <f t="shared" si="7"/>
        <v>38791</v>
      </c>
      <c r="O231" s="137">
        <f t="shared" si="7"/>
        <v>393080660.59000015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385</v>
      </c>
      <c r="E233" s="153">
        <v>322385994.08999979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255</v>
      </c>
      <c r="K233" s="142">
        <v>72129006.579999939</v>
      </c>
      <c r="L233" s="138">
        <v>357</v>
      </c>
      <c r="M233" s="139">
        <v>124795450.4199999</v>
      </c>
      <c r="N233" s="138">
        <f t="shared" si="7"/>
        <v>742</v>
      </c>
      <c r="O233" s="137">
        <f t="shared" si="7"/>
        <v>447181444.50999969</v>
      </c>
    </row>
    <row r="234" spans="1:15" x14ac:dyDescent="0.3">
      <c r="A234" s="46" t="s">
        <v>61</v>
      </c>
      <c r="B234" s="39"/>
      <c r="C234" s="29"/>
      <c r="D234" s="30">
        <v>31036</v>
      </c>
      <c r="E234" s="155">
        <v>602054488.67999995</v>
      </c>
      <c r="F234" s="39"/>
      <c r="G234" s="29"/>
      <c r="H234" s="122">
        <v>3585</v>
      </c>
      <c r="I234" s="123">
        <v>129712651.89999998</v>
      </c>
      <c r="J234" s="122">
        <v>4918</v>
      </c>
      <c r="K234" s="89">
        <v>116141167.11999995</v>
      </c>
      <c r="L234" s="42">
        <v>8503</v>
      </c>
      <c r="M234" s="140">
        <v>245853819.01999989</v>
      </c>
      <c r="N234" s="42">
        <f t="shared" si="7"/>
        <v>39539</v>
      </c>
      <c r="O234" s="89">
        <f t="shared" si="7"/>
        <v>847908307.69999981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1299</v>
      </c>
      <c r="E235" s="153">
        <v>13316884.499999998</v>
      </c>
      <c r="F235" s="38" t="s">
        <v>74</v>
      </c>
      <c r="G235" s="27" t="s">
        <v>3</v>
      </c>
      <c r="H235" s="130">
        <v>168</v>
      </c>
      <c r="I235" s="141">
        <v>3513333.34</v>
      </c>
      <c r="J235" s="135">
        <v>133</v>
      </c>
      <c r="K235" s="142">
        <v>1241000</v>
      </c>
      <c r="L235" s="138">
        <v>301</v>
      </c>
      <c r="M235" s="139">
        <v>4754333.34</v>
      </c>
      <c r="N235" s="138">
        <f t="shared" si="7"/>
        <v>1600</v>
      </c>
      <c r="O235" s="137">
        <f t="shared" si="7"/>
        <v>18071217.839999996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2189292.6799999978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2389130.9499999979</v>
      </c>
    </row>
    <row r="237" spans="1:15" x14ac:dyDescent="0.3">
      <c r="A237" s="45"/>
      <c r="B237" s="38" t="s">
        <v>72</v>
      </c>
      <c r="C237" s="27" t="s">
        <v>4</v>
      </c>
      <c r="D237" s="93">
        <v>65</v>
      </c>
      <c r="E237" s="153">
        <v>33668411.920000002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46</v>
      </c>
      <c r="K237" s="137">
        <v>8591311.2500000019</v>
      </c>
      <c r="L237" s="138">
        <v>67</v>
      </c>
      <c r="M237" s="139">
        <v>16399544.540000003</v>
      </c>
      <c r="N237" s="138">
        <f t="shared" si="7"/>
        <v>132</v>
      </c>
      <c r="O237" s="137">
        <f t="shared" si="7"/>
        <v>50067956.460000008</v>
      </c>
    </row>
    <row r="238" spans="1:15" ht="15" customHeight="1" x14ac:dyDescent="0.3">
      <c r="A238" s="46" t="s">
        <v>62</v>
      </c>
      <c r="B238" s="39"/>
      <c r="C238" s="29"/>
      <c r="D238" s="30">
        <v>1368</v>
      </c>
      <c r="E238" s="155">
        <v>49174589.099999994</v>
      </c>
      <c r="F238" s="39"/>
      <c r="G238" s="29"/>
      <c r="H238" s="122">
        <v>190</v>
      </c>
      <c r="I238" s="123">
        <v>11521404.9</v>
      </c>
      <c r="J238" s="122">
        <v>179</v>
      </c>
      <c r="K238" s="89">
        <v>9832311.2500000019</v>
      </c>
      <c r="L238" s="52">
        <v>369</v>
      </c>
      <c r="M238" s="91">
        <v>21353716.150000002</v>
      </c>
      <c r="N238" s="42">
        <f t="shared" si="7"/>
        <v>1737</v>
      </c>
      <c r="O238" s="89">
        <f t="shared" si="7"/>
        <v>70528305.25</v>
      </c>
    </row>
    <row r="239" spans="1:15" s="14" customFormat="1" ht="15" customHeight="1" x14ac:dyDescent="0.3">
      <c r="A239" s="51" t="s">
        <v>75</v>
      </c>
      <c r="B239" s="41"/>
      <c r="C239" s="33"/>
      <c r="D239" s="81">
        <v>993969</v>
      </c>
      <c r="E239" s="156">
        <v>24105075563.959988</v>
      </c>
      <c r="F239" s="41"/>
      <c r="G239" s="33"/>
      <c r="H239" s="124">
        <v>184376</v>
      </c>
      <c r="I239" s="125">
        <v>6757703944.3399982</v>
      </c>
      <c r="J239" s="124">
        <v>174844</v>
      </c>
      <c r="K239" s="88">
        <v>4898339725.6499987</v>
      </c>
      <c r="L239" s="43">
        <v>359233</v>
      </c>
      <c r="M239" s="92">
        <v>11661589185.900002</v>
      </c>
      <c r="N239" s="43">
        <f>SUM(N6,N10,N14,N18,N22,N26,N30,N34,N38,N42,N46,N50,N54,N58,N62,N66,N70,N74,N78,N82,N86,N90,N94,N98,N102,N106,N110,N114,N118,N122,N126,N130,N134,N138,N142,N146,N150,N154,N158,N162,N166,N170,N174,N178,N182,N186,N190,N194,N198,N202,N206,N210,N214,N218,N222,N226,N230,N234,N238)</f>
        <v>1353202</v>
      </c>
      <c r="O239" s="88">
        <f>SUM(O6,O10,O14,O18,O22,O26,O30,O34,O38,O42,O46,O50,O54,O58,O62,O66,O70,O74,O78,O82,O86,O90,O94,O98,O102,O106,O110,O114,O118,O122,O126,O130,O134,O138,O142,O146,O150,O154,O158,O162,O166,O170,O174,O178,O182,O186,O190,O194,O198,O202,O206,O210,O214,O218,O222,O226,O230,O234,O238)</f>
        <v>35766664749.859978</v>
      </c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March 2017&amp;R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activeCell="C2" sqref="C2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1937</v>
      </c>
      <c r="D2" s="161">
        <v>2</v>
      </c>
      <c r="L2" s="23"/>
    </row>
    <row r="3" spans="1:14" x14ac:dyDescent="0.3">
      <c r="A3" s="70"/>
      <c r="B3" s="69" t="s">
        <v>101</v>
      </c>
      <c r="C3" s="161">
        <v>4240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96</v>
      </c>
    </row>
    <row r="5" spans="1:14" x14ac:dyDescent="0.3">
      <c r="A5" s="71" t="s">
        <v>5</v>
      </c>
      <c r="B5" s="72"/>
      <c r="C5" s="117">
        <v>6177</v>
      </c>
      <c r="D5" s="117">
        <v>101</v>
      </c>
    </row>
    <row r="6" spans="1:14" x14ac:dyDescent="0.3">
      <c r="A6" s="69" t="s">
        <v>6</v>
      </c>
      <c r="B6" s="69" t="s">
        <v>100</v>
      </c>
      <c r="C6" s="161">
        <v>882</v>
      </c>
      <c r="D6" s="160">
        <v>3</v>
      </c>
    </row>
    <row r="7" spans="1:14" x14ac:dyDescent="0.3">
      <c r="A7" s="70"/>
      <c r="B7" s="69" t="s">
        <v>101</v>
      </c>
      <c r="C7" s="161">
        <v>330</v>
      </c>
      <c r="D7" s="160">
        <v>1</v>
      </c>
    </row>
    <row r="8" spans="1:14" x14ac:dyDescent="0.3">
      <c r="A8" s="70"/>
      <c r="B8" s="69" t="s">
        <v>102</v>
      </c>
      <c r="C8" s="160"/>
      <c r="D8" s="161">
        <v>17</v>
      </c>
    </row>
    <row r="9" spans="1:14" x14ac:dyDescent="0.3">
      <c r="A9" s="71" t="s">
        <v>6</v>
      </c>
      <c r="B9" s="74"/>
      <c r="C9" s="117">
        <v>1212</v>
      </c>
      <c r="D9" s="117">
        <v>21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3562</v>
      </c>
      <c r="D14" s="161">
        <v>3</v>
      </c>
    </row>
    <row r="15" spans="1:14" x14ac:dyDescent="0.3">
      <c r="A15" s="70"/>
      <c r="B15" s="69" t="s">
        <v>101</v>
      </c>
      <c r="C15" s="161">
        <v>5359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8921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1728</v>
      </c>
      <c r="D18" s="161">
        <v>1</v>
      </c>
    </row>
    <row r="19" spans="1:4" x14ac:dyDescent="0.3">
      <c r="A19" s="70"/>
      <c r="B19" s="69" t="s">
        <v>101</v>
      </c>
      <c r="C19" s="161">
        <v>2341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4069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21497</v>
      </c>
      <c r="D22" s="161">
        <v>14</v>
      </c>
    </row>
    <row r="23" spans="1:4" x14ac:dyDescent="0.3">
      <c r="A23" s="70"/>
      <c r="B23" s="69" t="s">
        <v>101</v>
      </c>
      <c r="C23" s="161">
        <v>24675</v>
      </c>
      <c r="D23" s="161">
        <v>19</v>
      </c>
    </row>
    <row r="24" spans="1:4" x14ac:dyDescent="0.3">
      <c r="A24" s="70"/>
      <c r="B24" s="69" t="s">
        <v>102</v>
      </c>
      <c r="C24" s="160"/>
      <c r="D24" s="161">
        <v>321</v>
      </c>
    </row>
    <row r="25" spans="1:4" x14ac:dyDescent="0.3">
      <c r="A25" s="71" t="s">
        <v>9</v>
      </c>
      <c r="B25" s="74"/>
      <c r="C25" s="117">
        <v>46172</v>
      </c>
      <c r="D25" s="117">
        <v>354</v>
      </c>
    </row>
    <row r="26" spans="1:4" x14ac:dyDescent="0.3">
      <c r="A26" s="69" t="s">
        <v>10</v>
      </c>
      <c r="B26" s="69" t="s">
        <v>100</v>
      </c>
      <c r="C26" s="161">
        <v>3319</v>
      </c>
      <c r="D26" s="161">
        <v>1</v>
      </c>
    </row>
    <row r="27" spans="1:4" x14ac:dyDescent="0.3">
      <c r="A27" s="70"/>
      <c r="B27" s="69" t="s">
        <v>101</v>
      </c>
      <c r="C27" s="161">
        <v>5074</v>
      </c>
      <c r="D27" s="161">
        <v>4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8393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2433</v>
      </c>
      <c r="D30" s="161">
        <v>2</v>
      </c>
    </row>
    <row r="31" spans="1:4" x14ac:dyDescent="0.3">
      <c r="A31" s="70"/>
      <c r="B31" s="69" t="s">
        <v>101</v>
      </c>
      <c r="C31" s="161">
        <v>4218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6651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679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1098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1777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206</v>
      </c>
      <c r="D38" s="161">
        <v>1</v>
      </c>
    </row>
    <row r="39" spans="1:4" x14ac:dyDescent="0.3">
      <c r="A39" s="70"/>
      <c r="B39" s="69" t="s">
        <v>101</v>
      </c>
      <c r="C39" s="161">
        <v>981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1187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11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11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8234</v>
      </c>
      <c r="D46" s="161">
        <v>6</v>
      </c>
    </row>
    <row r="47" spans="1:4" x14ac:dyDescent="0.3">
      <c r="A47" s="70"/>
      <c r="B47" s="69" t="s">
        <v>101</v>
      </c>
      <c r="C47" s="161">
        <v>19707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27941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4070</v>
      </c>
      <c r="D50" s="161">
        <v>2</v>
      </c>
    </row>
    <row r="51" spans="1:4" x14ac:dyDescent="0.3">
      <c r="A51" s="70"/>
      <c r="B51" s="69" t="s">
        <v>101</v>
      </c>
      <c r="C51" s="161">
        <v>7376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140</v>
      </c>
    </row>
    <row r="53" spans="1:4" x14ac:dyDescent="0.3">
      <c r="A53" s="71" t="s">
        <v>16</v>
      </c>
      <c r="B53" s="74"/>
      <c r="C53" s="117">
        <v>11446</v>
      </c>
      <c r="D53" s="117">
        <v>146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51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66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586</v>
      </c>
      <c r="D58" s="161">
        <v>2</v>
      </c>
    </row>
    <row r="59" spans="1:4" x14ac:dyDescent="0.3">
      <c r="A59" s="70"/>
      <c r="B59" s="69" t="s">
        <v>101</v>
      </c>
      <c r="C59" s="161">
        <v>1047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1633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895</v>
      </c>
      <c r="D62" s="160"/>
    </row>
    <row r="63" spans="1:4" x14ac:dyDescent="0.3">
      <c r="A63" s="70"/>
      <c r="B63" s="69" t="s">
        <v>101</v>
      </c>
      <c r="C63" s="161">
        <v>1342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2237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8138</v>
      </c>
      <c r="D66" s="161">
        <v>3</v>
      </c>
    </row>
    <row r="67" spans="1:4" x14ac:dyDescent="0.3">
      <c r="A67" s="70"/>
      <c r="B67" s="69" t="s">
        <v>101</v>
      </c>
      <c r="C67" s="161">
        <v>14227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22365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3147</v>
      </c>
      <c r="D70" s="160"/>
    </row>
    <row r="71" spans="1:4" x14ac:dyDescent="0.3">
      <c r="A71" s="70"/>
      <c r="B71" s="69" t="s">
        <v>101</v>
      </c>
      <c r="C71" s="161">
        <v>6697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122</v>
      </c>
    </row>
    <row r="73" spans="1:4" x14ac:dyDescent="0.3">
      <c r="A73" s="71" t="s">
        <v>21</v>
      </c>
      <c r="B73" s="74"/>
      <c r="C73" s="117">
        <v>9844</v>
      </c>
      <c r="D73" s="117">
        <v>125</v>
      </c>
    </row>
    <row r="74" spans="1:4" x14ac:dyDescent="0.3">
      <c r="A74" s="69" t="s">
        <v>22</v>
      </c>
      <c r="B74" s="69" t="s">
        <v>100</v>
      </c>
      <c r="C74" s="161">
        <v>1874</v>
      </c>
      <c r="D74" s="160"/>
    </row>
    <row r="75" spans="1:4" x14ac:dyDescent="0.3">
      <c r="A75" s="70"/>
      <c r="B75" s="69" t="s">
        <v>101</v>
      </c>
      <c r="C75" s="161">
        <v>3827</v>
      </c>
      <c r="D75" s="161">
        <v>6</v>
      </c>
    </row>
    <row r="76" spans="1:4" x14ac:dyDescent="0.3">
      <c r="A76" s="70"/>
      <c r="B76" s="69" t="s">
        <v>102</v>
      </c>
      <c r="C76" s="160"/>
      <c r="D76" s="161">
        <v>112</v>
      </c>
    </row>
    <row r="77" spans="1:4" x14ac:dyDescent="0.3">
      <c r="A77" s="71" t="s">
        <v>22</v>
      </c>
      <c r="B77" s="74"/>
      <c r="C77" s="117">
        <v>5701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1107</v>
      </c>
      <c r="D78" s="161">
        <v>1</v>
      </c>
    </row>
    <row r="79" spans="1:4" x14ac:dyDescent="0.3">
      <c r="A79" s="70"/>
      <c r="B79" s="69" t="s">
        <v>101</v>
      </c>
      <c r="C79" s="161">
        <v>3191</v>
      </c>
      <c r="D79" s="161">
        <v>16</v>
      </c>
    </row>
    <row r="80" spans="1:4" x14ac:dyDescent="0.3">
      <c r="A80" s="70"/>
      <c r="B80" s="69" t="s">
        <v>102</v>
      </c>
      <c r="C80" s="160"/>
      <c r="D80" s="161">
        <v>119</v>
      </c>
    </row>
    <row r="81" spans="1:4" x14ac:dyDescent="0.3">
      <c r="A81" s="71" t="s">
        <v>23</v>
      </c>
      <c r="B81" s="74"/>
      <c r="C81" s="117">
        <v>4298</v>
      </c>
      <c r="D81" s="117">
        <v>136</v>
      </c>
    </row>
    <row r="82" spans="1:4" x14ac:dyDescent="0.3">
      <c r="A82" s="69" t="s">
        <v>24</v>
      </c>
      <c r="B82" s="69" t="s">
        <v>100</v>
      </c>
      <c r="C82" s="161">
        <v>3795</v>
      </c>
      <c r="D82" s="161">
        <v>2</v>
      </c>
    </row>
    <row r="83" spans="1:4" x14ac:dyDescent="0.3">
      <c r="A83" s="70"/>
      <c r="B83" s="69" t="s">
        <v>101</v>
      </c>
      <c r="C83" s="161">
        <v>3761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7556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3354</v>
      </c>
      <c r="D86" s="161">
        <v>3</v>
      </c>
    </row>
    <row r="87" spans="1:4" x14ac:dyDescent="0.3">
      <c r="A87" s="70"/>
      <c r="B87" s="69" t="s">
        <v>101</v>
      </c>
      <c r="C87" s="161">
        <v>3730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114</v>
      </c>
    </row>
    <row r="89" spans="1:4" x14ac:dyDescent="0.3">
      <c r="A89" s="71" t="s">
        <v>25</v>
      </c>
      <c r="B89" s="74"/>
      <c r="C89" s="117">
        <v>7084</v>
      </c>
      <c r="D89" s="117">
        <v>127</v>
      </c>
    </row>
    <row r="90" spans="1:4" x14ac:dyDescent="0.3">
      <c r="A90" s="69" t="s">
        <v>26</v>
      </c>
      <c r="B90" s="69" t="s">
        <v>100</v>
      </c>
      <c r="C90" s="161">
        <v>3050</v>
      </c>
      <c r="D90" s="160"/>
    </row>
    <row r="91" spans="1:4" x14ac:dyDescent="0.3">
      <c r="A91" s="70"/>
      <c r="B91" s="69" t="s">
        <v>101</v>
      </c>
      <c r="C91" s="161">
        <v>1127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4177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3476</v>
      </c>
      <c r="D98" s="161">
        <v>2</v>
      </c>
    </row>
    <row r="99" spans="1:4" x14ac:dyDescent="0.3">
      <c r="A99" s="70"/>
      <c r="B99" s="69" t="s">
        <v>101</v>
      </c>
      <c r="C99" s="161">
        <v>6509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9985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7122</v>
      </c>
      <c r="D102" s="161">
        <v>3</v>
      </c>
    </row>
    <row r="103" spans="1:4" x14ac:dyDescent="0.3">
      <c r="A103" s="70"/>
      <c r="B103" s="69" t="s">
        <v>101</v>
      </c>
      <c r="C103" s="161">
        <v>10968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61</v>
      </c>
    </row>
    <row r="105" spans="1:4" x14ac:dyDescent="0.3">
      <c r="A105" s="71" t="s">
        <v>29</v>
      </c>
      <c r="B105" s="74"/>
      <c r="C105" s="117">
        <v>18090</v>
      </c>
      <c r="D105" s="117">
        <v>69</v>
      </c>
    </row>
    <row r="106" spans="1:4" x14ac:dyDescent="0.3">
      <c r="A106" s="69" t="s">
        <v>30</v>
      </c>
      <c r="B106" s="69" t="s">
        <v>100</v>
      </c>
      <c r="C106" s="161">
        <v>6885</v>
      </c>
      <c r="D106" s="161">
        <v>1</v>
      </c>
    </row>
    <row r="107" spans="1:4" x14ac:dyDescent="0.3">
      <c r="A107" s="70"/>
      <c r="B107" s="69" t="s">
        <v>101</v>
      </c>
      <c r="C107" s="161">
        <v>11735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18620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2806</v>
      </c>
      <c r="D110" s="161">
        <v>5</v>
      </c>
    </row>
    <row r="111" spans="1:4" x14ac:dyDescent="0.3">
      <c r="A111" s="70"/>
      <c r="B111" s="69" t="s">
        <v>101</v>
      </c>
      <c r="C111" s="161">
        <v>9604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12410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2720</v>
      </c>
      <c r="D114" s="161">
        <v>1</v>
      </c>
    </row>
    <row r="115" spans="1:4" x14ac:dyDescent="0.3">
      <c r="A115" s="70"/>
      <c r="B115" s="69" t="s">
        <v>101</v>
      </c>
      <c r="C115" s="161">
        <v>1833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4553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3799</v>
      </c>
      <c r="D118" s="161">
        <v>4</v>
      </c>
    </row>
    <row r="119" spans="1:4" x14ac:dyDescent="0.3">
      <c r="A119" s="70"/>
      <c r="B119" s="69" t="s">
        <v>101</v>
      </c>
      <c r="C119" s="161">
        <v>6615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10414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512</v>
      </c>
      <c r="D122" s="160"/>
    </row>
    <row r="123" spans="1:4" x14ac:dyDescent="0.3">
      <c r="A123" s="70"/>
      <c r="B123" s="69" t="s">
        <v>101</v>
      </c>
      <c r="C123" s="161">
        <v>1029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54</v>
      </c>
    </row>
    <row r="125" spans="1:4" x14ac:dyDescent="0.3">
      <c r="A125" s="71" t="s">
        <v>34</v>
      </c>
      <c r="B125" s="74"/>
      <c r="C125" s="117">
        <v>1541</v>
      </c>
      <c r="D125" s="117">
        <v>59</v>
      </c>
    </row>
    <row r="126" spans="1:4" x14ac:dyDescent="0.3">
      <c r="A126" s="69" t="s">
        <v>35</v>
      </c>
      <c r="B126" s="69" t="s">
        <v>100</v>
      </c>
      <c r="C126" s="161">
        <v>763</v>
      </c>
      <c r="D126" s="161">
        <v>2</v>
      </c>
    </row>
    <row r="127" spans="1:4" x14ac:dyDescent="0.3">
      <c r="A127" s="70"/>
      <c r="B127" s="69" t="s">
        <v>101</v>
      </c>
      <c r="C127" s="161">
        <v>2326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3089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651</v>
      </c>
      <c r="D130" s="161"/>
    </row>
    <row r="131" spans="1:4" x14ac:dyDescent="0.3">
      <c r="A131" s="70"/>
      <c r="B131" s="69" t="s">
        <v>101</v>
      </c>
      <c r="C131" s="161">
        <v>1710</v>
      </c>
      <c r="D131" s="161"/>
    </row>
    <row r="132" spans="1:4" x14ac:dyDescent="0.3">
      <c r="A132" s="70"/>
      <c r="B132" s="69" t="s">
        <v>102</v>
      </c>
      <c r="C132" s="160"/>
      <c r="D132" s="161">
        <v>32</v>
      </c>
    </row>
    <row r="133" spans="1:4" x14ac:dyDescent="0.3">
      <c r="A133" s="71" t="s">
        <v>36</v>
      </c>
      <c r="B133" s="74"/>
      <c r="C133" s="117">
        <v>2361</v>
      </c>
      <c r="D133" s="117">
        <v>32</v>
      </c>
    </row>
    <row r="134" spans="1:4" x14ac:dyDescent="0.3">
      <c r="A134" s="69" t="s">
        <v>37</v>
      </c>
      <c r="B134" s="69" t="s">
        <v>100</v>
      </c>
      <c r="C134" s="161">
        <v>258</v>
      </c>
      <c r="D134" s="160"/>
    </row>
    <row r="135" spans="1:4" x14ac:dyDescent="0.3">
      <c r="A135" s="70"/>
      <c r="B135" s="69" t="s">
        <v>101</v>
      </c>
      <c r="C135" s="161">
        <v>2100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20</v>
      </c>
    </row>
    <row r="137" spans="1:4" x14ac:dyDescent="0.3">
      <c r="A137" s="71" t="s">
        <v>37</v>
      </c>
      <c r="B137" s="74"/>
      <c r="C137" s="117">
        <v>2358</v>
      </c>
      <c r="D137" s="117">
        <v>23</v>
      </c>
    </row>
    <row r="138" spans="1:4" x14ac:dyDescent="0.3">
      <c r="A138" s="69" t="s">
        <v>38</v>
      </c>
      <c r="B138" s="69" t="s">
        <v>100</v>
      </c>
      <c r="C138" s="161">
        <v>3083</v>
      </c>
      <c r="D138" s="161">
        <v>2</v>
      </c>
    </row>
    <row r="139" spans="1:4" x14ac:dyDescent="0.3">
      <c r="A139" s="70"/>
      <c r="B139" s="69" t="s">
        <v>101</v>
      </c>
      <c r="C139" s="161">
        <v>9685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63</v>
      </c>
    </row>
    <row r="141" spans="1:4" x14ac:dyDescent="0.3">
      <c r="A141" s="71" t="s">
        <v>38</v>
      </c>
      <c r="B141" s="74"/>
      <c r="C141" s="117">
        <v>12768</v>
      </c>
      <c r="D141" s="117">
        <v>69</v>
      </c>
    </row>
    <row r="142" spans="1:4" x14ac:dyDescent="0.3">
      <c r="A142" s="69" t="s">
        <v>39</v>
      </c>
      <c r="B142" s="69" t="s">
        <v>100</v>
      </c>
      <c r="C142" s="161">
        <v>2228</v>
      </c>
      <c r="D142" s="160"/>
    </row>
    <row r="143" spans="1:4" x14ac:dyDescent="0.3">
      <c r="A143" s="70"/>
      <c r="B143" s="69" t="s">
        <v>101</v>
      </c>
      <c r="C143" s="161">
        <v>1303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3531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15098</v>
      </c>
      <c r="D146" s="161">
        <v>3</v>
      </c>
    </row>
    <row r="147" spans="1:4" x14ac:dyDescent="0.3">
      <c r="A147" s="70"/>
      <c r="B147" s="69" t="s">
        <v>101</v>
      </c>
      <c r="C147" s="161">
        <v>17454</v>
      </c>
      <c r="D147" s="161">
        <v>5</v>
      </c>
    </row>
    <row r="148" spans="1:4" x14ac:dyDescent="0.3">
      <c r="A148" s="70"/>
      <c r="B148" s="69" t="s">
        <v>102</v>
      </c>
      <c r="C148" s="160"/>
      <c r="D148" s="161">
        <v>173</v>
      </c>
    </row>
    <row r="149" spans="1:4" x14ac:dyDescent="0.3">
      <c r="A149" s="71" t="s">
        <v>40</v>
      </c>
      <c r="B149" s="74"/>
      <c r="C149" s="117">
        <v>32552</v>
      </c>
      <c r="D149" s="117">
        <v>181</v>
      </c>
    </row>
    <row r="150" spans="1:4" x14ac:dyDescent="0.3">
      <c r="A150" s="69" t="s">
        <v>41</v>
      </c>
      <c r="B150" s="69" t="s">
        <v>100</v>
      </c>
      <c r="C150" s="161">
        <v>5711</v>
      </c>
      <c r="D150" s="160"/>
    </row>
    <row r="151" spans="1:4" x14ac:dyDescent="0.3">
      <c r="A151" s="70"/>
      <c r="B151" s="69" t="s">
        <v>101</v>
      </c>
      <c r="C151" s="161">
        <v>10968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110</v>
      </c>
    </row>
    <row r="153" spans="1:4" x14ac:dyDescent="0.3">
      <c r="A153" s="71" t="s">
        <v>41</v>
      </c>
      <c r="B153" s="74"/>
      <c r="C153" s="117">
        <v>16679</v>
      </c>
      <c r="D153" s="117">
        <v>113</v>
      </c>
    </row>
    <row r="154" spans="1:4" x14ac:dyDescent="0.3">
      <c r="A154" s="69" t="s">
        <v>42</v>
      </c>
      <c r="B154" s="69" t="s">
        <v>100</v>
      </c>
      <c r="C154" s="161">
        <v>207</v>
      </c>
      <c r="D154" s="160"/>
    </row>
    <row r="155" spans="1:4" x14ac:dyDescent="0.3">
      <c r="A155" s="70"/>
      <c r="B155" s="69" t="s">
        <v>101</v>
      </c>
      <c r="C155" s="161">
        <v>1161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1368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7998</v>
      </c>
      <c r="D162" s="161">
        <v>8</v>
      </c>
    </row>
    <row r="163" spans="1:4" x14ac:dyDescent="0.3">
      <c r="A163" s="70"/>
      <c r="B163" s="69" t="s">
        <v>101</v>
      </c>
      <c r="C163" s="161">
        <v>13058</v>
      </c>
      <c r="D163" s="161">
        <v>3</v>
      </c>
    </row>
    <row r="164" spans="1:4" x14ac:dyDescent="0.3">
      <c r="A164" s="70"/>
      <c r="B164" s="69" t="s">
        <v>102</v>
      </c>
      <c r="C164" s="160"/>
      <c r="D164" s="161">
        <v>161</v>
      </c>
    </row>
    <row r="165" spans="1:4" x14ac:dyDescent="0.3">
      <c r="A165" s="71" t="s">
        <v>44</v>
      </c>
      <c r="B165" s="74"/>
      <c r="C165" s="117">
        <v>21056</v>
      </c>
      <c r="D165" s="117">
        <v>172</v>
      </c>
    </row>
    <row r="166" spans="1:4" x14ac:dyDescent="0.3">
      <c r="A166" s="69" t="s">
        <v>45</v>
      </c>
      <c r="B166" s="69" t="s">
        <v>100</v>
      </c>
      <c r="C166" s="161">
        <v>2935</v>
      </c>
      <c r="D166" s="161">
        <v>3</v>
      </c>
    </row>
    <row r="167" spans="1:4" x14ac:dyDescent="0.3">
      <c r="A167" s="70"/>
      <c r="B167" s="69" t="s">
        <v>101</v>
      </c>
      <c r="C167" s="161">
        <v>2850</v>
      </c>
      <c r="D167" s="161">
        <v>8</v>
      </c>
    </row>
    <row r="168" spans="1:4" x14ac:dyDescent="0.3">
      <c r="A168" s="70"/>
      <c r="B168" s="69" t="s">
        <v>102</v>
      </c>
      <c r="C168" s="160"/>
      <c r="D168" s="161">
        <v>114</v>
      </c>
    </row>
    <row r="169" spans="1:4" x14ac:dyDescent="0.3">
      <c r="A169" s="71" t="s">
        <v>45</v>
      </c>
      <c r="B169" s="74"/>
      <c r="C169" s="117">
        <v>5785</v>
      </c>
      <c r="D169" s="117">
        <v>125</v>
      </c>
    </row>
    <row r="170" spans="1:4" x14ac:dyDescent="0.3">
      <c r="A170" s="69" t="s">
        <v>46</v>
      </c>
      <c r="B170" s="69" t="s">
        <v>100</v>
      </c>
      <c r="C170" s="161">
        <v>3034</v>
      </c>
      <c r="D170" s="160">
        <v>1</v>
      </c>
    </row>
    <row r="171" spans="1:4" x14ac:dyDescent="0.3">
      <c r="A171" s="70"/>
      <c r="B171" s="69" t="s">
        <v>101</v>
      </c>
      <c r="C171" s="161">
        <v>4669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7703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6890</v>
      </c>
      <c r="D178" s="161">
        <v>5</v>
      </c>
    </row>
    <row r="179" spans="1:4" x14ac:dyDescent="0.3">
      <c r="A179" s="70"/>
      <c r="B179" s="69" t="s">
        <v>101</v>
      </c>
      <c r="C179" s="161">
        <v>16192</v>
      </c>
      <c r="D179" s="161">
        <v>16</v>
      </c>
    </row>
    <row r="180" spans="1:4" x14ac:dyDescent="0.3">
      <c r="A180" s="70"/>
      <c r="B180" s="69" t="s">
        <v>102</v>
      </c>
      <c r="C180" s="160"/>
      <c r="D180" s="161">
        <v>154</v>
      </c>
    </row>
    <row r="181" spans="1:4" x14ac:dyDescent="0.3">
      <c r="A181" s="71" t="s">
        <v>48</v>
      </c>
      <c r="B181" s="74"/>
      <c r="C181" s="117">
        <v>23082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3338</v>
      </c>
      <c r="D182" s="161">
        <v>46</v>
      </c>
    </row>
    <row r="183" spans="1:4" x14ac:dyDescent="0.3">
      <c r="A183" s="70"/>
      <c r="B183" s="69" t="s">
        <v>101</v>
      </c>
      <c r="C183" s="161">
        <v>481</v>
      </c>
      <c r="D183" s="162"/>
    </row>
    <row r="184" spans="1:4" x14ac:dyDescent="0.3">
      <c r="A184" s="70"/>
      <c r="B184" s="69" t="s">
        <v>102</v>
      </c>
      <c r="C184" s="119"/>
      <c r="D184" s="119">
        <v>4</v>
      </c>
    </row>
    <row r="185" spans="1:4" x14ac:dyDescent="0.3">
      <c r="A185" s="71" t="s">
        <v>49</v>
      </c>
      <c r="B185" s="74"/>
      <c r="C185" s="117">
        <v>3819</v>
      </c>
      <c r="D185" s="117">
        <v>50</v>
      </c>
    </row>
    <row r="186" spans="1:4" x14ac:dyDescent="0.3">
      <c r="A186" s="69" t="s">
        <v>50</v>
      </c>
      <c r="B186" s="69" t="s">
        <v>100</v>
      </c>
      <c r="C186" s="161">
        <v>668</v>
      </c>
      <c r="D186" s="160"/>
    </row>
    <row r="187" spans="1:4" x14ac:dyDescent="0.3">
      <c r="A187" s="70"/>
      <c r="B187" s="69" t="s">
        <v>101</v>
      </c>
      <c r="C187" s="161">
        <v>927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1595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2466</v>
      </c>
      <c r="D190" s="160">
        <v>1</v>
      </c>
    </row>
    <row r="191" spans="1:4" x14ac:dyDescent="0.3">
      <c r="A191" s="70"/>
      <c r="B191" s="69" t="s">
        <v>101</v>
      </c>
      <c r="C191" s="161">
        <v>4300</v>
      </c>
      <c r="D191" s="160"/>
    </row>
    <row r="192" spans="1:4" x14ac:dyDescent="0.3">
      <c r="A192" s="70"/>
      <c r="B192" s="69" t="s">
        <v>102</v>
      </c>
      <c r="C192" s="160"/>
      <c r="D192" s="161">
        <v>63</v>
      </c>
    </row>
    <row r="193" spans="1:4" x14ac:dyDescent="0.3">
      <c r="A193" s="71" t="s">
        <v>51</v>
      </c>
      <c r="B193" s="74"/>
      <c r="C193" s="117">
        <v>6766</v>
      </c>
      <c r="D193" s="117">
        <v>64</v>
      </c>
    </row>
    <row r="194" spans="1:4" x14ac:dyDescent="0.3">
      <c r="A194" s="69" t="s">
        <v>52</v>
      </c>
      <c r="B194" s="69" t="s">
        <v>100</v>
      </c>
      <c r="C194" s="161">
        <v>419</v>
      </c>
      <c r="D194" s="161">
        <v>1</v>
      </c>
    </row>
    <row r="195" spans="1:4" x14ac:dyDescent="0.3">
      <c r="A195" s="70"/>
      <c r="B195" s="69" t="s">
        <v>101</v>
      </c>
      <c r="C195" s="161">
        <v>1338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1757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4907</v>
      </c>
      <c r="D198" s="161">
        <v>2</v>
      </c>
    </row>
    <row r="199" spans="1:4" x14ac:dyDescent="0.3">
      <c r="A199" s="70"/>
      <c r="B199" s="69" t="s">
        <v>101</v>
      </c>
      <c r="C199" s="161">
        <v>5736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10643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10376</v>
      </c>
      <c r="D202" s="161">
        <v>12</v>
      </c>
    </row>
    <row r="203" spans="1:4" x14ac:dyDescent="0.3">
      <c r="A203" s="70"/>
      <c r="B203" s="69" t="s">
        <v>101</v>
      </c>
      <c r="C203" s="161">
        <v>19429</v>
      </c>
      <c r="D203" s="161">
        <v>26</v>
      </c>
    </row>
    <row r="204" spans="1:4" x14ac:dyDescent="0.3">
      <c r="A204" s="70"/>
      <c r="B204" s="69" t="s">
        <v>102</v>
      </c>
      <c r="C204" s="160"/>
      <c r="D204" s="161">
        <v>374</v>
      </c>
    </row>
    <row r="205" spans="1:4" x14ac:dyDescent="0.3">
      <c r="A205" s="71" t="s">
        <v>54</v>
      </c>
      <c r="B205" s="74"/>
      <c r="C205" s="117">
        <v>29805</v>
      </c>
      <c r="D205" s="117">
        <v>412</v>
      </c>
    </row>
    <row r="206" spans="1:4" x14ac:dyDescent="0.3">
      <c r="A206" s="69" t="s">
        <v>55</v>
      </c>
      <c r="B206" s="69" t="s">
        <v>100</v>
      </c>
      <c r="C206" s="161">
        <v>971</v>
      </c>
      <c r="D206" s="161">
        <v>2</v>
      </c>
    </row>
    <row r="207" spans="1:4" x14ac:dyDescent="0.3">
      <c r="A207" s="70"/>
      <c r="B207" s="69" t="s">
        <v>101</v>
      </c>
      <c r="C207" s="161">
        <v>3035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4006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1020</v>
      </c>
      <c r="D210" s="160"/>
    </row>
    <row r="211" spans="1:4" x14ac:dyDescent="0.3">
      <c r="A211" s="70"/>
      <c r="B211" s="69" t="s">
        <v>101</v>
      </c>
      <c r="C211" s="161">
        <v>708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1728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8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49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2794</v>
      </c>
      <c r="D218" s="161">
        <v>1</v>
      </c>
    </row>
    <row r="219" spans="1:4" x14ac:dyDescent="0.3">
      <c r="A219" s="70"/>
      <c r="B219" s="69" t="s">
        <v>101</v>
      </c>
      <c r="C219" s="161">
        <v>8838</v>
      </c>
      <c r="D219" s="161">
        <v>3</v>
      </c>
    </row>
    <row r="220" spans="1:4" x14ac:dyDescent="0.3">
      <c r="A220" s="70"/>
      <c r="B220" s="69" t="s">
        <v>102</v>
      </c>
      <c r="C220" s="160"/>
      <c r="D220" s="161">
        <v>81</v>
      </c>
    </row>
    <row r="221" spans="1:4" x14ac:dyDescent="0.3">
      <c r="A221" s="71" t="s">
        <v>58</v>
      </c>
      <c r="B221" s="74"/>
      <c r="C221" s="117">
        <v>11632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6867</v>
      </c>
      <c r="D222" s="161">
        <v>6</v>
      </c>
    </row>
    <row r="223" spans="1:4" x14ac:dyDescent="0.3">
      <c r="A223" s="70"/>
      <c r="B223" s="69" t="s">
        <v>101</v>
      </c>
      <c r="C223" s="161">
        <v>6972</v>
      </c>
      <c r="D223" s="161">
        <v>10</v>
      </c>
    </row>
    <row r="224" spans="1:4" x14ac:dyDescent="0.3">
      <c r="A224" s="70"/>
      <c r="B224" s="69" t="s">
        <v>102</v>
      </c>
      <c r="C224" s="160"/>
      <c r="D224" s="161">
        <v>93</v>
      </c>
    </row>
    <row r="225" spans="1:14" x14ac:dyDescent="0.3">
      <c r="A225" s="71" t="s">
        <v>59</v>
      </c>
      <c r="B225" s="74"/>
      <c r="C225" s="117">
        <v>13839</v>
      </c>
      <c r="D225" s="117">
        <v>109</v>
      </c>
    </row>
    <row r="226" spans="1:14" x14ac:dyDescent="0.3">
      <c r="A226" s="69" t="s">
        <v>60</v>
      </c>
      <c r="B226" s="69" t="s">
        <v>100</v>
      </c>
      <c r="C226" s="161">
        <v>1240</v>
      </c>
      <c r="D226" s="160">
        <v>1</v>
      </c>
    </row>
    <row r="227" spans="1:14" x14ac:dyDescent="0.3">
      <c r="A227" s="70"/>
      <c r="B227" s="69" t="s">
        <v>101</v>
      </c>
      <c r="C227" s="161">
        <v>1711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48</v>
      </c>
    </row>
    <row r="229" spans="1:14" x14ac:dyDescent="0.3">
      <c r="A229" s="71" t="s">
        <v>60</v>
      </c>
      <c r="B229" s="74"/>
      <c r="C229" s="117">
        <v>2951</v>
      </c>
      <c r="D229" s="117">
        <v>50</v>
      </c>
    </row>
    <row r="230" spans="1:14" x14ac:dyDescent="0.3">
      <c r="A230" s="69" t="s">
        <v>61</v>
      </c>
      <c r="B230" s="69" t="s">
        <v>100</v>
      </c>
      <c r="C230" s="161">
        <v>3954</v>
      </c>
      <c r="D230" s="161">
        <v>2</v>
      </c>
    </row>
    <row r="231" spans="1:14" x14ac:dyDescent="0.3">
      <c r="A231" s="70"/>
      <c r="B231" s="69" t="s">
        <v>101</v>
      </c>
      <c r="C231" s="161">
        <v>8975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12929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181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464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645</v>
      </c>
      <c r="D237" s="73">
        <v>27</v>
      </c>
    </row>
    <row r="238" spans="1:14" x14ac:dyDescent="0.3">
      <c r="A238" s="199" t="s">
        <v>75</v>
      </c>
      <c r="B238" s="200"/>
      <c r="C238" s="198">
        <v>499059</v>
      </c>
      <c r="D238" s="198">
        <v>4964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March 2017&amp;R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J55" sqref="J55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13201</v>
      </c>
      <c r="C3" s="106">
        <v>466391488.01000029</v>
      </c>
      <c r="D3" s="52">
        <v>3572</v>
      </c>
      <c r="E3" s="91">
        <v>175454520.39000002</v>
      </c>
      <c r="F3" s="42">
        <v>16773</v>
      </c>
      <c r="G3" s="89">
        <v>641846008.40000033</v>
      </c>
    </row>
    <row r="4" spans="1:9" x14ac:dyDescent="0.3">
      <c r="A4" s="66" t="s">
        <v>6</v>
      </c>
      <c r="B4" s="30">
        <v>942</v>
      </c>
      <c r="C4" s="106">
        <v>27835968.599999987</v>
      </c>
      <c r="D4" s="52">
        <v>1814</v>
      </c>
      <c r="E4" s="91">
        <v>49880105</v>
      </c>
      <c r="F4" s="42">
        <v>2756</v>
      </c>
      <c r="G4" s="89">
        <v>77716073.599999994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16220</v>
      </c>
      <c r="C6" s="106">
        <v>402873696.80000031</v>
      </c>
      <c r="D6" s="52">
        <v>5668</v>
      </c>
      <c r="E6" s="91">
        <v>265905869.71000004</v>
      </c>
      <c r="F6" s="42">
        <v>21888</v>
      </c>
      <c r="G6" s="89">
        <v>668779566.51000035</v>
      </c>
    </row>
    <row r="7" spans="1:9" x14ac:dyDescent="0.3">
      <c r="A7" s="66" t="s">
        <v>8</v>
      </c>
      <c r="B7" s="30">
        <v>7606</v>
      </c>
      <c r="C7" s="106">
        <v>279813320.83999974</v>
      </c>
      <c r="D7" s="52">
        <v>3694</v>
      </c>
      <c r="E7" s="91">
        <v>108150554.52999999</v>
      </c>
      <c r="F7" s="42">
        <v>11300</v>
      </c>
      <c r="G7" s="89">
        <v>387963875.36999971</v>
      </c>
    </row>
    <row r="8" spans="1:9" x14ac:dyDescent="0.3">
      <c r="A8" s="66" t="s">
        <v>9</v>
      </c>
      <c r="B8" s="30">
        <v>74163</v>
      </c>
      <c r="C8" s="106">
        <v>1793498990.8399956</v>
      </c>
      <c r="D8" s="52">
        <v>36234</v>
      </c>
      <c r="E8" s="91">
        <v>1291337868.5100005</v>
      </c>
      <c r="F8" s="42">
        <v>110397</v>
      </c>
      <c r="G8" s="89">
        <v>3084836859.3499961</v>
      </c>
      <c r="I8" s="158"/>
    </row>
    <row r="9" spans="1:9" x14ac:dyDescent="0.3">
      <c r="A9" s="66" t="s">
        <v>10</v>
      </c>
      <c r="B9" s="30">
        <v>15484</v>
      </c>
      <c r="C9" s="106">
        <v>335093790.03000003</v>
      </c>
      <c r="D9" s="52">
        <v>5855</v>
      </c>
      <c r="E9" s="91">
        <v>171570694</v>
      </c>
      <c r="F9" s="42">
        <v>21339</v>
      </c>
      <c r="G9" s="89">
        <v>506664484.03000003</v>
      </c>
    </row>
    <row r="10" spans="1:9" x14ac:dyDescent="0.3">
      <c r="A10" s="66" t="s">
        <v>11</v>
      </c>
      <c r="B10" s="30">
        <v>13551</v>
      </c>
      <c r="C10" s="106">
        <v>273675088.21999979</v>
      </c>
      <c r="D10" s="52">
        <v>3937</v>
      </c>
      <c r="E10" s="91">
        <v>106567148.00000001</v>
      </c>
      <c r="F10" s="42">
        <v>17488</v>
      </c>
      <c r="G10" s="89">
        <v>380242236.21999979</v>
      </c>
    </row>
    <row r="11" spans="1:9" x14ac:dyDescent="0.3">
      <c r="A11" s="66" t="s">
        <v>12</v>
      </c>
      <c r="B11" s="30">
        <v>3625</v>
      </c>
      <c r="C11" s="106">
        <v>59489715.250000022</v>
      </c>
      <c r="D11" s="52">
        <v>1738</v>
      </c>
      <c r="E11" s="91">
        <v>37701735.299999982</v>
      </c>
      <c r="F11" s="42">
        <v>5363</v>
      </c>
      <c r="G11" s="89">
        <v>97191450.550000012</v>
      </c>
    </row>
    <row r="12" spans="1:9" x14ac:dyDescent="0.3">
      <c r="A12" s="66" t="s">
        <v>13</v>
      </c>
      <c r="B12" s="30">
        <v>3011</v>
      </c>
      <c r="C12" s="106">
        <v>50205456.209999971</v>
      </c>
      <c r="D12" s="52">
        <v>242</v>
      </c>
      <c r="E12" s="91">
        <v>21645630</v>
      </c>
      <c r="F12" s="42">
        <v>3253</v>
      </c>
      <c r="G12" s="89">
        <v>71851086.209999979</v>
      </c>
    </row>
    <row r="13" spans="1:9" x14ac:dyDescent="0.3">
      <c r="A13" s="66" t="s">
        <v>14</v>
      </c>
      <c r="B13" s="30">
        <v>41</v>
      </c>
      <c r="C13" s="106">
        <v>378660</v>
      </c>
      <c r="D13" s="52">
        <v>0</v>
      </c>
      <c r="E13" s="91">
        <v>0</v>
      </c>
      <c r="F13" s="42">
        <v>41</v>
      </c>
      <c r="G13" s="89">
        <v>378660</v>
      </c>
    </row>
    <row r="14" spans="1:9" x14ac:dyDescent="0.3">
      <c r="A14" s="66" t="s">
        <v>15</v>
      </c>
      <c r="B14" s="30">
        <v>60559</v>
      </c>
      <c r="C14" s="106">
        <v>1540375859.7299962</v>
      </c>
      <c r="D14" s="52">
        <v>14429</v>
      </c>
      <c r="E14" s="91">
        <v>535823548.49000001</v>
      </c>
      <c r="F14" s="42">
        <v>74988</v>
      </c>
      <c r="G14" s="89">
        <v>2076199408.2199962</v>
      </c>
    </row>
    <row r="15" spans="1:9" x14ac:dyDescent="0.3">
      <c r="A15" s="66" t="s">
        <v>16</v>
      </c>
      <c r="B15" s="30">
        <v>22990</v>
      </c>
      <c r="C15" s="106">
        <v>659982572.47000074</v>
      </c>
      <c r="D15" s="52">
        <v>7429</v>
      </c>
      <c r="E15" s="91">
        <v>295031776.71999991</v>
      </c>
      <c r="F15" s="42">
        <v>30419</v>
      </c>
      <c r="G15" s="89">
        <v>955014349.19000065</v>
      </c>
    </row>
    <row r="16" spans="1:9" x14ac:dyDescent="0.3">
      <c r="A16" s="66" t="s">
        <v>17</v>
      </c>
      <c r="B16" s="30">
        <v>136</v>
      </c>
      <c r="C16" s="106">
        <v>1268987.83</v>
      </c>
      <c r="D16" s="52">
        <v>17</v>
      </c>
      <c r="E16" s="91">
        <v>1629685.82</v>
      </c>
      <c r="F16" s="42">
        <v>153</v>
      </c>
      <c r="G16" s="89">
        <v>2898673.6500000004</v>
      </c>
    </row>
    <row r="17" spans="1:7" x14ac:dyDescent="0.3">
      <c r="A17" s="66" t="s">
        <v>18</v>
      </c>
      <c r="B17" s="30">
        <v>3294</v>
      </c>
      <c r="C17" s="106">
        <v>74597162.459999979</v>
      </c>
      <c r="D17" s="52">
        <v>1065</v>
      </c>
      <c r="E17" s="91">
        <v>46600708</v>
      </c>
      <c r="F17" s="42">
        <v>4359</v>
      </c>
      <c r="G17" s="89">
        <v>121197870.45999998</v>
      </c>
    </row>
    <row r="18" spans="1:7" x14ac:dyDescent="0.3">
      <c r="A18" s="66" t="s">
        <v>19</v>
      </c>
      <c r="B18" s="30">
        <v>4330</v>
      </c>
      <c r="C18" s="106">
        <v>92963312.779999986</v>
      </c>
      <c r="D18" s="52">
        <v>1842</v>
      </c>
      <c r="E18" s="91">
        <v>50384763</v>
      </c>
      <c r="F18" s="42">
        <v>6172</v>
      </c>
      <c r="G18" s="89">
        <v>143348075.77999997</v>
      </c>
    </row>
    <row r="19" spans="1:7" x14ac:dyDescent="0.3">
      <c r="A19" s="66" t="s">
        <v>20</v>
      </c>
      <c r="B19" s="30">
        <v>47283</v>
      </c>
      <c r="C19" s="106">
        <v>1085228181.6399989</v>
      </c>
      <c r="D19" s="52">
        <v>16826</v>
      </c>
      <c r="E19" s="91">
        <v>554398210.57999957</v>
      </c>
      <c r="F19" s="42">
        <v>64109</v>
      </c>
      <c r="G19" s="89">
        <v>1639626392.2199984</v>
      </c>
    </row>
    <row r="20" spans="1:7" x14ac:dyDescent="0.3">
      <c r="A20" s="66" t="s">
        <v>21</v>
      </c>
      <c r="B20" s="30">
        <v>21661</v>
      </c>
      <c r="C20" s="106">
        <v>585858706.37000024</v>
      </c>
      <c r="D20" s="52">
        <v>6262</v>
      </c>
      <c r="E20" s="91">
        <v>220294159.87999997</v>
      </c>
      <c r="F20" s="42">
        <v>27923</v>
      </c>
      <c r="G20" s="89">
        <v>806152866.25000024</v>
      </c>
    </row>
    <row r="21" spans="1:7" x14ac:dyDescent="0.3">
      <c r="A21" s="66" t="s">
        <v>22</v>
      </c>
      <c r="B21" s="30">
        <v>13340</v>
      </c>
      <c r="C21" s="106">
        <v>352932218.99999928</v>
      </c>
      <c r="D21" s="52">
        <v>4301</v>
      </c>
      <c r="E21" s="91">
        <v>135258822</v>
      </c>
      <c r="F21" s="42">
        <v>17641</v>
      </c>
      <c r="G21" s="89">
        <v>488191040.99999928</v>
      </c>
    </row>
    <row r="22" spans="1:7" x14ac:dyDescent="0.3">
      <c r="A22" s="66" t="s">
        <v>23</v>
      </c>
      <c r="B22" s="30">
        <v>10257</v>
      </c>
      <c r="C22" s="106">
        <v>333362503.48999941</v>
      </c>
      <c r="D22" s="52">
        <v>2182</v>
      </c>
      <c r="E22" s="91">
        <v>89508371.809999958</v>
      </c>
      <c r="F22" s="42">
        <v>12439</v>
      </c>
      <c r="G22" s="89">
        <v>422870875.29999936</v>
      </c>
    </row>
    <row r="23" spans="1:7" x14ac:dyDescent="0.3">
      <c r="A23" s="66" t="s">
        <v>24</v>
      </c>
      <c r="B23" s="30">
        <v>11970</v>
      </c>
      <c r="C23" s="106">
        <v>387055410.44999987</v>
      </c>
      <c r="D23" s="52">
        <v>7239</v>
      </c>
      <c r="E23" s="91">
        <v>241331319.31999996</v>
      </c>
      <c r="F23" s="42">
        <v>19209</v>
      </c>
      <c r="G23" s="89">
        <v>628386729.76999986</v>
      </c>
    </row>
    <row r="24" spans="1:7" x14ac:dyDescent="0.3">
      <c r="A24" s="66" t="s">
        <v>25</v>
      </c>
      <c r="B24" s="30">
        <v>12279</v>
      </c>
      <c r="C24" s="106">
        <v>420492032.77999997</v>
      </c>
      <c r="D24" s="52">
        <v>6544</v>
      </c>
      <c r="E24" s="91">
        <v>288500078.34999985</v>
      </c>
      <c r="F24" s="42">
        <v>18823</v>
      </c>
      <c r="G24" s="89">
        <v>708992111.12999988</v>
      </c>
    </row>
    <row r="25" spans="1:7" x14ac:dyDescent="0.3">
      <c r="A25" s="66" t="s">
        <v>26</v>
      </c>
      <c r="B25" s="30">
        <v>3584</v>
      </c>
      <c r="C25" s="106">
        <v>113213029.45000008</v>
      </c>
      <c r="D25" s="52">
        <v>7518</v>
      </c>
      <c r="E25" s="91">
        <v>137390235.46000001</v>
      </c>
      <c r="F25" s="42">
        <v>11102</v>
      </c>
      <c r="G25" s="89">
        <v>250603264.91000009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21057</v>
      </c>
      <c r="C27" s="106">
        <v>429847881.26000029</v>
      </c>
      <c r="D27" s="52">
        <v>6318</v>
      </c>
      <c r="E27" s="91">
        <v>184781307.5</v>
      </c>
      <c r="F27" s="42">
        <v>27375</v>
      </c>
      <c r="G27" s="89">
        <v>614629188.76000023</v>
      </c>
    </row>
    <row r="28" spans="1:7" x14ac:dyDescent="0.3">
      <c r="A28" s="66" t="s">
        <v>29</v>
      </c>
      <c r="B28" s="30">
        <v>38985</v>
      </c>
      <c r="C28" s="106">
        <v>640480064.96000242</v>
      </c>
      <c r="D28" s="52">
        <v>14910</v>
      </c>
      <c r="E28" s="91">
        <v>320607100.31999952</v>
      </c>
      <c r="F28" s="42">
        <v>53895</v>
      </c>
      <c r="G28" s="89">
        <v>961087165.28000188</v>
      </c>
    </row>
    <row r="29" spans="1:7" x14ac:dyDescent="0.3">
      <c r="A29" s="66" t="s">
        <v>30</v>
      </c>
      <c r="B29" s="30">
        <v>37076</v>
      </c>
      <c r="C29" s="106">
        <v>873688820.30000007</v>
      </c>
      <c r="D29" s="52">
        <v>12830</v>
      </c>
      <c r="E29" s="91">
        <v>349203987</v>
      </c>
      <c r="F29" s="42">
        <v>49906</v>
      </c>
      <c r="G29" s="89">
        <v>1222892807.3000002</v>
      </c>
    </row>
    <row r="30" spans="1:7" x14ac:dyDescent="0.3">
      <c r="A30" s="66" t="s">
        <v>31</v>
      </c>
      <c r="B30" s="30">
        <v>33658</v>
      </c>
      <c r="C30" s="106">
        <v>552186015.80000043</v>
      </c>
      <c r="D30" s="52">
        <v>6328</v>
      </c>
      <c r="E30" s="91">
        <v>210147771.02000007</v>
      </c>
      <c r="F30" s="42">
        <v>39986</v>
      </c>
      <c r="G30" s="89">
        <v>762333786.82000053</v>
      </c>
    </row>
    <row r="31" spans="1:7" x14ac:dyDescent="0.3">
      <c r="A31" s="66" t="s">
        <v>32</v>
      </c>
      <c r="B31" s="30">
        <v>6003</v>
      </c>
      <c r="C31" s="106">
        <v>299997474.38999987</v>
      </c>
      <c r="D31" s="52">
        <v>5855</v>
      </c>
      <c r="E31" s="91">
        <v>194630991</v>
      </c>
      <c r="F31" s="42">
        <v>11858</v>
      </c>
      <c r="G31" s="89">
        <v>494628465.38999987</v>
      </c>
    </row>
    <row r="32" spans="1:7" x14ac:dyDescent="0.3">
      <c r="A32" s="66" t="s">
        <v>33</v>
      </c>
      <c r="B32" s="30">
        <v>22466</v>
      </c>
      <c r="C32" s="106">
        <v>606507339.24000084</v>
      </c>
      <c r="D32" s="52">
        <v>7910</v>
      </c>
      <c r="E32" s="91">
        <v>263649634</v>
      </c>
      <c r="F32" s="42">
        <v>30376</v>
      </c>
      <c r="G32" s="89">
        <v>870156973.24000084</v>
      </c>
    </row>
    <row r="33" spans="1:7" x14ac:dyDescent="0.3">
      <c r="A33" s="66" t="s">
        <v>34</v>
      </c>
      <c r="B33" s="30">
        <v>3080</v>
      </c>
      <c r="C33" s="106">
        <v>103840304.81000008</v>
      </c>
      <c r="D33" s="52">
        <v>1083</v>
      </c>
      <c r="E33" s="91">
        <v>41459728</v>
      </c>
      <c r="F33" s="42">
        <v>4163</v>
      </c>
      <c r="G33" s="89">
        <v>145300032.81000006</v>
      </c>
    </row>
    <row r="34" spans="1:7" x14ac:dyDescent="0.3">
      <c r="A34" s="66" t="s">
        <v>35</v>
      </c>
      <c r="B34" s="30">
        <v>7533</v>
      </c>
      <c r="C34" s="106">
        <v>217714044.44999993</v>
      </c>
      <c r="D34" s="52">
        <v>1855</v>
      </c>
      <c r="E34" s="91">
        <v>74807003.669999987</v>
      </c>
      <c r="F34" s="42">
        <v>9388</v>
      </c>
      <c r="G34" s="89">
        <v>292521048.11999989</v>
      </c>
    </row>
    <row r="35" spans="1:7" x14ac:dyDescent="0.3">
      <c r="A35" s="66" t="s">
        <v>36</v>
      </c>
      <c r="B35" s="30">
        <v>5057</v>
      </c>
      <c r="C35" s="106">
        <v>136120193.45999995</v>
      </c>
      <c r="D35" s="52">
        <v>1169</v>
      </c>
      <c r="E35" s="91">
        <v>52102767.050000027</v>
      </c>
      <c r="F35" s="42">
        <v>6226</v>
      </c>
      <c r="G35" s="89">
        <v>188222960.50999999</v>
      </c>
    </row>
    <row r="36" spans="1:7" x14ac:dyDescent="0.3">
      <c r="A36" s="66" t="s">
        <v>37</v>
      </c>
      <c r="B36" s="30">
        <v>7383</v>
      </c>
      <c r="C36" s="106">
        <v>141418459.41999987</v>
      </c>
      <c r="D36" s="52">
        <v>460</v>
      </c>
      <c r="E36" s="91">
        <v>14944402.469999999</v>
      </c>
      <c r="F36" s="42">
        <v>7843</v>
      </c>
      <c r="G36" s="89">
        <v>156362861.88999987</v>
      </c>
    </row>
    <row r="37" spans="1:7" x14ac:dyDescent="0.3">
      <c r="A37" s="66" t="s">
        <v>38</v>
      </c>
      <c r="B37" s="30">
        <v>30845</v>
      </c>
      <c r="C37" s="106">
        <v>659863669.66000021</v>
      </c>
      <c r="D37" s="52">
        <v>5403</v>
      </c>
      <c r="E37" s="91">
        <v>196109479.50999999</v>
      </c>
      <c r="F37" s="42">
        <v>36248</v>
      </c>
      <c r="G37" s="89">
        <v>855973149.1700002</v>
      </c>
    </row>
    <row r="38" spans="1:7" x14ac:dyDescent="0.3">
      <c r="A38" s="66" t="s">
        <v>39</v>
      </c>
      <c r="B38" s="30">
        <v>3739</v>
      </c>
      <c r="C38" s="106">
        <v>123571249.76000002</v>
      </c>
      <c r="D38" s="52">
        <v>3566</v>
      </c>
      <c r="E38" s="91">
        <v>113293393</v>
      </c>
      <c r="F38" s="42">
        <v>7305</v>
      </c>
      <c r="G38" s="89">
        <v>236864642.76000002</v>
      </c>
    </row>
    <row r="39" spans="1:7" x14ac:dyDescent="0.3">
      <c r="A39" s="66" t="s">
        <v>40</v>
      </c>
      <c r="B39" s="30">
        <v>54440</v>
      </c>
      <c r="C39" s="106">
        <v>1259898889.4000034</v>
      </c>
      <c r="D39" s="52">
        <v>24451</v>
      </c>
      <c r="E39" s="91">
        <v>791386702.14999974</v>
      </c>
      <c r="F39" s="42">
        <v>78891</v>
      </c>
      <c r="G39" s="89">
        <v>2051285591.5500031</v>
      </c>
    </row>
    <row r="40" spans="1:7" x14ac:dyDescent="0.3">
      <c r="A40" s="66" t="s">
        <v>41</v>
      </c>
      <c r="B40" s="30">
        <v>36388</v>
      </c>
      <c r="C40" s="106">
        <v>732785530.35999918</v>
      </c>
      <c r="D40" s="52">
        <v>11884</v>
      </c>
      <c r="E40" s="91">
        <v>308485476.00000012</v>
      </c>
      <c r="F40" s="42">
        <v>48272</v>
      </c>
      <c r="G40" s="89">
        <v>1041271006.3599993</v>
      </c>
    </row>
    <row r="41" spans="1:7" x14ac:dyDescent="0.3">
      <c r="A41" s="66" t="s">
        <v>42</v>
      </c>
      <c r="B41" s="30">
        <v>3980</v>
      </c>
      <c r="C41" s="106">
        <v>87981320.749999985</v>
      </c>
      <c r="D41" s="52">
        <v>399</v>
      </c>
      <c r="E41" s="91">
        <v>22387294.269999996</v>
      </c>
      <c r="F41" s="42">
        <v>4379</v>
      </c>
      <c r="G41" s="89">
        <v>110368615.01999998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44014</v>
      </c>
      <c r="C43" s="106">
        <v>1057086524.309998</v>
      </c>
      <c r="D43" s="52">
        <v>17364</v>
      </c>
      <c r="E43" s="91">
        <v>467407543.15999961</v>
      </c>
      <c r="F43" s="42">
        <v>61378</v>
      </c>
      <c r="G43" s="89">
        <v>1524494067.4699976</v>
      </c>
    </row>
    <row r="44" spans="1:7" x14ac:dyDescent="0.3">
      <c r="A44" s="66" t="s">
        <v>45</v>
      </c>
      <c r="B44" s="30">
        <v>9104</v>
      </c>
      <c r="C44" s="106">
        <v>365000760.44</v>
      </c>
      <c r="D44" s="52">
        <v>5579</v>
      </c>
      <c r="E44" s="91">
        <v>204462447.68999991</v>
      </c>
      <c r="F44" s="42">
        <v>14683</v>
      </c>
      <c r="G44" s="89">
        <v>569463208.12999988</v>
      </c>
    </row>
    <row r="45" spans="1:7" x14ac:dyDescent="0.3">
      <c r="A45" s="66" t="s">
        <v>46</v>
      </c>
      <c r="B45" s="30">
        <v>15070</v>
      </c>
      <c r="C45" s="106">
        <v>300475409.3700003</v>
      </c>
      <c r="D45" s="52">
        <v>6023</v>
      </c>
      <c r="E45" s="91">
        <v>157650825.7899999</v>
      </c>
      <c r="F45" s="42">
        <v>21093</v>
      </c>
      <c r="G45" s="89">
        <v>458126235.16000021</v>
      </c>
    </row>
    <row r="46" spans="1:7" x14ac:dyDescent="0.3">
      <c r="A46" s="66" t="s">
        <v>47</v>
      </c>
      <c r="B46" s="30">
        <v>15</v>
      </c>
      <c r="C46" s="106">
        <v>150641.19</v>
      </c>
      <c r="D46" s="52">
        <v>0</v>
      </c>
      <c r="E46" s="91">
        <v>0</v>
      </c>
      <c r="F46" s="42">
        <v>15</v>
      </c>
      <c r="G46" s="89">
        <v>150641.19</v>
      </c>
    </row>
    <row r="47" spans="1:7" x14ac:dyDescent="0.3">
      <c r="A47" s="66" t="s">
        <v>48</v>
      </c>
      <c r="B47" s="30">
        <v>54583</v>
      </c>
      <c r="C47" s="106">
        <v>1222235897.7899997</v>
      </c>
      <c r="D47" s="52">
        <v>14417</v>
      </c>
      <c r="E47" s="91">
        <v>402328903.06000054</v>
      </c>
      <c r="F47" s="42">
        <v>69000</v>
      </c>
      <c r="G47" s="89">
        <v>1624564800.8500004</v>
      </c>
    </row>
    <row r="48" spans="1:7" x14ac:dyDescent="0.3">
      <c r="A48" s="66" t="s">
        <v>49</v>
      </c>
      <c r="B48" s="30">
        <v>1027</v>
      </c>
      <c r="C48" s="106">
        <v>15926377.530000007</v>
      </c>
      <c r="D48" s="52">
        <v>4223</v>
      </c>
      <c r="E48" s="91">
        <v>144540315</v>
      </c>
      <c r="F48" s="42">
        <v>5250</v>
      </c>
      <c r="G48" s="89">
        <v>160466692.53</v>
      </c>
    </row>
    <row r="49" spans="1:7" x14ac:dyDescent="0.3">
      <c r="A49" s="66" t="s">
        <v>50</v>
      </c>
      <c r="B49" s="30">
        <v>2986</v>
      </c>
      <c r="C49" s="106">
        <v>73221392.060000017</v>
      </c>
      <c r="D49" s="52">
        <v>1393</v>
      </c>
      <c r="E49" s="91">
        <v>36266990.800000004</v>
      </c>
      <c r="F49" s="42">
        <v>4379</v>
      </c>
      <c r="G49" s="89">
        <v>109488382.86000001</v>
      </c>
    </row>
    <row r="50" spans="1:7" x14ac:dyDescent="0.3">
      <c r="A50" s="66" t="s">
        <v>51</v>
      </c>
      <c r="B50" s="30">
        <v>13297</v>
      </c>
      <c r="C50" s="106">
        <v>374643196.64000005</v>
      </c>
      <c r="D50" s="52">
        <v>4146</v>
      </c>
      <c r="E50" s="91">
        <v>152257143.69999996</v>
      </c>
      <c r="F50" s="42">
        <v>17443</v>
      </c>
      <c r="G50" s="89">
        <v>526900340.34000003</v>
      </c>
    </row>
    <row r="51" spans="1:7" x14ac:dyDescent="0.3">
      <c r="A51" s="66" t="s">
        <v>52</v>
      </c>
      <c r="B51" s="30">
        <v>5058</v>
      </c>
      <c r="C51" s="106">
        <v>111075234.23999986</v>
      </c>
      <c r="D51" s="52">
        <v>1003</v>
      </c>
      <c r="E51" s="91">
        <v>49320226.379999988</v>
      </c>
      <c r="F51" s="42">
        <v>6061</v>
      </c>
      <c r="G51" s="89">
        <v>160395460.61999986</v>
      </c>
    </row>
    <row r="52" spans="1:7" x14ac:dyDescent="0.3">
      <c r="A52" s="66" t="s">
        <v>53</v>
      </c>
      <c r="B52" s="30">
        <v>18307</v>
      </c>
      <c r="C52" s="106">
        <v>579816779.15999997</v>
      </c>
      <c r="D52" s="52">
        <v>8707</v>
      </c>
      <c r="E52" s="91">
        <v>263689401.99000001</v>
      </c>
      <c r="F52" s="42">
        <v>27014</v>
      </c>
      <c r="G52" s="89">
        <v>843506181.14999998</v>
      </c>
    </row>
    <row r="53" spans="1:7" x14ac:dyDescent="0.3">
      <c r="A53" s="66" t="s">
        <v>54</v>
      </c>
      <c r="B53" s="30">
        <v>58980</v>
      </c>
      <c r="C53" s="106">
        <v>1645775003.3399999</v>
      </c>
      <c r="D53" s="52">
        <v>19278</v>
      </c>
      <c r="E53" s="91">
        <v>812551229.85999978</v>
      </c>
      <c r="F53" s="42">
        <v>78258</v>
      </c>
      <c r="G53" s="89">
        <v>2458326233.1999998</v>
      </c>
    </row>
    <row r="54" spans="1:7" x14ac:dyDescent="0.3">
      <c r="A54" s="66" t="s">
        <v>55</v>
      </c>
      <c r="B54" s="30">
        <v>9060</v>
      </c>
      <c r="C54" s="106">
        <v>165373548.79999995</v>
      </c>
      <c r="D54" s="52">
        <v>1800</v>
      </c>
      <c r="E54" s="91">
        <v>80795206</v>
      </c>
      <c r="F54" s="42">
        <v>10860</v>
      </c>
      <c r="G54" s="89">
        <v>246168754.79999995</v>
      </c>
    </row>
    <row r="55" spans="1:7" x14ac:dyDescent="0.3">
      <c r="A55" s="66" t="s">
        <v>56</v>
      </c>
      <c r="B55" s="30">
        <v>2357</v>
      </c>
      <c r="C55" s="106">
        <v>59304752.949999966</v>
      </c>
      <c r="D55" s="52">
        <v>2544</v>
      </c>
      <c r="E55" s="91">
        <v>49740085.350000001</v>
      </c>
      <c r="F55" s="42">
        <v>4901</v>
      </c>
      <c r="G55" s="89">
        <v>109044838.29999997</v>
      </c>
    </row>
    <row r="56" spans="1:7" x14ac:dyDescent="0.3">
      <c r="A56" s="66" t="s">
        <v>57</v>
      </c>
      <c r="B56" s="30">
        <v>101</v>
      </c>
      <c r="C56" s="106">
        <v>1051466.2899999998</v>
      </c>
      <c r="D56" s="52">
        <v>10</v>
      </c>
      <c r="E56" s="91">
        <v>1771253.12</v>
      </c>
      <c r="F56" s="42">
        <v>111</v>
      </c>
      <c r="G56" s="89">
        <v>2822719.41</v>
      </c>
    </row>
    <row r="57" spans="1:7" x14ac:dyDescent="0.3">
      <c r="A57" s="66" t="s">
        <v>58</v>
      </c>
      <c r="B57" s="30">
        <v>29029</v>
      </c>
      <c r="C57" s="106">
        <v>641972847.36999977</v>
      </c>
      <c r="D57" s="52">
        <v>5478</v>
      </c>
      <c r="E57" s="91">
        <v>172774396.73000008</v>
      </c>
      <c r="F57" s="42">
        <v>34507</v>
      </c>
      <c r="G57" s="89">
        <v>814747244.0999999</v>
      </c>
    </row>
    <row r="58" spans="1:7" x14ac:dyDescent="0.3">
      <c r="A58" s="66" t="s">
        <v>59</v>
      </c>
      <c r="B58" s="30">
        <v>21918</v>
      </c>
      <c r="C58" s="106">
        <v>447881659.34000009</v>
      </c>
      <c r="D58" s="52">
        <v>12931</v>
      </c>
      <c r="E58" s="91">
        <v>330986300</v>
      </c>
      <c r="F58" s="42">
        <v>34849</v>
      </c>
      <c r="G58" s="89">
        <v>778867959.34000015</v>
      </c>
    </row>
    <row r="59" spans="1:7" x14ac:dyDescent="0.3">
      <c r="A59" s="66" t="s">
        <v>60</v>
      </c>
      <c r="B59" s="30">
        <v>5437</v>
      </c>
      <c r="C59" s="106">
        <v>190323864.09</v>
      </c>
      <c r="D59" s="52">
        <v>2605</v>
      </c>
      <c r="E59" s="91">
        <v>98166726.659999982</v>
      </c>
      <c r="F59" s="42">
        <v>8042</v>
      </c>
      <c r="G59" s="89">
        <v>288490590.75</v>
      </c>
    </row>
    <row r="60" spans="1:7" x14ac:dyDescent="0.3">
      <c r="A60" s="66" t="s">
        <v>61</v>
      </c>
      <c r="B60" s="30">
        <v>31036</v>
      </c>
      <c r="C60" s="106">
        <v>602054488.68000126</v>
      </c>
      <c r="D60" s="52">
        <v>8503</v>
      </c>
      <c r="E60" s="91">
        <v>245853819.01999998</v>
      </c>
      <c r="F60" s="42">
        <v>39539</v>
      </c>
      <c r="G60" s="89">
        <v>847908307.70000124</v>
      </c>
    </row>
    <row r="61" spans="1:7" x14ac:dyDescent="0.3">
      <c r="A61" s="66" t="s">
        <v>62</v>
      </c>
      <c r="B61" s="30">
        <v>1368</v>
      </c>
      <c r="C61" s="106">
        <v>49174589.100000009</v>
      </c>
      <c r="D61" s="52">
        <v>369</v>
      </c>
      <c r="E61" s="91">
        <v>21353716.149999999</v>
      </c>
      <c r="F61" s="42">
        <v>1737</v>
      </c>
      <c r="G61" s="89">
        <v>70528305.25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47105-BD38-4163-B600-F3EF8B20E32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d8be3412-423f-4d73-83c8-c4d9cb8fd02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MARCH 2017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MARCH 2017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2017-04-11T14:39:23Z</cp:lastPrinted>
  <dcterms:created xsi:type="dcterms:W3CDTF">2013-04-11T15:08:16Z</dcterms:created>
  <dcterms:modified xsi:type="dcterms:W3CDTF">2017-04-19T17:14:24Z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NewReviewCycle">
    <vt:lpwstr/>
  </property>
</Properties>
</file>