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OESS\Percussion Files\EHR_Web Files\May 2017_DataandReports_Page\"/>
    </mc:Choice>
  </mc:AlternateContent>
  <bookViews>
    <workbookView xWindow="0" yWindow="0" windowWidth="16368" windowHeight="5016" tabRatio="818"/>
  </bookViews>
  <sheets>
    <sheet name="Pymt Summary MAY 2017 &amp; PTD " sheetId="74" r:id="rId1"/>
    <sheet name="Public Payments by State" sheetId="3" r:id="rId2"/>
    <sheet name="Public Payments by State Graph" sheetId="4" r:id="rId3"/>
    <sheet name="Public Payments by State and PT" sheetId="5" r:id="rId4"/>
    <sheet name="Unique Providers by State" sheetId="19" r:id="rId5"/>
    <sheet name="State Graph Data" sheetId="6" r:id="rId6"/>
  </sheets>
  <definedNames>
    <definedName name="_xlnm._FilterDatabase" localSheetId="1" hidden="1">'Public Payments by State'!#REF!</definedName>
    <definedName name="_xlnm._FilterDatabase" localSheetId="3" hidden="1">'Public Payments by State and PT'!$A$1:$A$242</definedName>
    <definedName name="_xlnm._FilterDatabase" localSheetId="2" hidden="1">'Public Payments by State Graph'!#REF!</definedName>
    <definedName name="_xlnm._FilterDatabase" localSheetId="5" hidden="1">'State Graph Data'!$E$1:$E$62</definedName>
    <definedName name="_xlnm._FilterDatabase" localSheetId="4" hidden="1">'Unique Providers by State'!$A$1:$A$2</definedName>
    <definedName name="_xlnm.Print_Area" localSheetId="1">'Public Payments by State'!$A$1:$G$62</definedName>
    <definedName name="_xlnm.Print_Area" localSheetId="3">'Public Payments by State and PT'!$A$1:$O$239</definedName>
    <definedName name="_xlnm.Print_Area" localSheetId="2">'Public Payments by State Graph'!$A$1:$N$45</definedName>
    <definedName name="_xlnm.Print_Area" localSheetId="0">'Pymt Summary MAY 2017 &amp; PTD '!$A$1:$G$20</definedName>
    <definedName name="_xlnm.Print_Area" localSheetId="5">'State Graph Data'!$A$1:$G$61</definedName>
    <definedName name="_xlnm.Print_Area" localSheetId="4">'Unique Providers by State'!$A$1:$D$238</definedName>
    <definedName name="_xlnm.Print_Titles" localSheetId="1">'Public Payments by State'!$1:$2</definedName>
    <definedName name="_xlnm.Print_Titles" localSheetId="3">'Public Payments by State and PT'!$1:$2</definedName>
    <definedName name="_xlnm.Print_Titles" localSheetId="4">'Unique Providers by State'!$1:$1</definedName>
  </definedNames>
  <calcPr calcId="152511"/>
</workbook>
</file>

<file path=xl/calcChain.xml><?xml version="1.0" encoding="utf-8"?>
<calcChain xmlns="http://schemas.openxmlformats.org/spreadsheetml/2006/main">
  <c r="D239" i="5" l="1"/>
  <c r="E239" i="5"/>
  <c r="H239" i="5"/>
  <c r="I239" i="5"/>
  <c r="J239" i="5"/>
  <c r="K239" i="5"/>
  <c r="L239" i="5"/>
  <c r="M239" i="5"/>
  <c r="N239" i="5"/>
  <c r="O239" i="5"/>
  <c r="D238" i="19" l="1"/>
  <c r="C238" i="19"/>
  <c r="G16" i="74" l="1"/>
  <c r="F16" i="74"/>
  <c r="E16" i="74"/>
  <c r="D16" i="74"/>
  <c r="G9" i="74"/>
  <c r="G17" i="74" s="1"/>
  <c r="F9" i="74"/>
  <c r="F17" i="74" s="1"/>
  <c r="E9" i="74"/>
  <c r="E17" i="74" s="1"/>
  <c r="D9" i="74"/>
  <c r="D17" i="74" s="1"/>
  <c r="O14" i="5" l="1"/>
  <c r="N14" i="5"/>
  <c r="O13" i="5"/>
  <c r="N13" i="5"/>
  <c r="O12" i="5"/>
  <c r="N12" i="5"/>
  <c r="O11" i="5"/>
  <c r="N11" i="5"/>
  <c r="C45" i="19" l="1"/>
  <c r="D45" i="19"/>
  <c r="O161" i="5" l="1"/>
  <c r="N161" i="5"/>
  <c r="O160" i="5"/>
  <c r="N160" i="5"/>
  <c r="O162" i="5" l="1"/>
  <c r="N162" i="5"/>
  <c r="O159" i="5"/>
  <c r="N159" i="5"/>
  <c r="O237" i="5" l="1"/>
  <c r="N237" i="5"/>
  <c r="O236" i="5"/>
  <c r="N236" i="5"/>
  <c r="O233" i="5"/>
  <c r="N233" i="5"/>
  <c r="O232" i="5"/>
  <c r="N232" i="5"/>
  <c r="O229" i="5"/>
  <c r="N229" i="5"/>
  <c r="O228" i="5"/>
  <c r="N228" i="5"/>
  <c r="O225" i="5"/>
  <c r="N225" i="5"/>
  <c r="O224" i="5"/>
  <c r="N224" i="5"/>
  <c r="O221" i="5"/>
  <c r="N221" i="5"/>
  <c r="O220" i="5"/>
  <c r="N220" i="5"/>
  <c r="O217" i="5"/>
  <c r="N217" i="5"/>
  <c r="O216" i="5"/>
  <c r="N215" i="5"/>
  <c r="O213" i="5"/>
  <c r="N213" i="5"/>
  <c r="O212" i="5"/>
  <c r="N212" i="5"/>
  <c r="O209" i="5"/>
  <c r="N209" i="5"/>
  <c r="O208" i="5"/>
  <c r="N207" i="5"/>
  <c r="O205" i="5"/>
  <c r="N205" i="5"/>
  <c r="O204" i="5"/>
  <c r="N204" i="5"/>
  <c r="O201" i="5"/>
  <c r="N201" i="5"/>
  <c r="O200" i="5"/>
  <c r="N199" i="5"/>
  <c r="O197" i="5"/>
  <c r="N197" i="5"/>
  <c r="O196" i="5"/>
  <c r="N196" i="5"/>
  <c r="O193" i="5"/>
  <c r="N193" i="5"/>
  <c r="O192" i="5"/>
  <c r="N191" i="5"/>
  <c r="O189" i="5"/>
  <c r="N189" i="5"/>
  <c r="O188" i="5"/>
  <c r="N188" i="5"/>
  <c r="O185" i="5"/>
  <c r="N185" i="5"/>
  <c r="O184" i="5"/>
  <c r="N183" i="5"/>
  <c r="O181" i="5"/>
  <c r="N181" i="5"/>
  <c r="O180" i="5"/>
  <c r="N180" i="5"/>
  <c r="O177" i="5"/>
  <c r="N177" i="5"/>
  <c r="O176" i="5"/>
  <c r="N175" i="5"/>
  <c r="O173" i="5"/>
  <c r="N173" i="5"/>
  <c r="O172" i="5"/>
  <c r="N172" i="5"/>
  <c r="O169" i="5"/>
  <c r="N169" i="5"/>
  <c r="O168" i="5"/>
  <c r="N167" i="5"/>
  <c r="O165" i="5"/>
  <c r="N165" i="5"/>
  <c r="O164" i="5"/>
  <c r="N164" i="5"/>
  <c r="O157" i="5"/>
  <c r="N157" i="5"/>
  <c r="O156" i="5"/>
  <c r="N155" i="5"/>
  <c r="O153" i="5"/>
  <c r="N153" i="5"/>
  <c r="O152" i="5"/>
  <c r="N152" i="5"/>
  <c r="O149" i="5"/>
  <c r="N149" i="5"/>
  <c r="O148" i="5"/>
  <c r="N147" i="5"/>
  <c r="O145" i="5"/>
  <c r="N145" i="5"/>
  <c r="O144" i="5"/>
  <c r="N144" i="5"/>
  <c r="O141" i="5"/>
  <c r="N141" i="5"/>
  <c r="O140" i="5"/>
  <c r="N139" i="5"/>
  <c r="O137" i="5"/>
  <c r="N137" i="5"/>
  <c r="O136" i="5"/>
  <c r="N136" i="5"/>
  <c r="O133" i="5"/>
  <c r="N133" i="5"/>
  <c r="O132" i="5"/>
  <c r="N131" i="5"/>
  <c r="O129" i="5"/>
  <c r="N129" i="5"/>
  <c r="O128" i="5"/>
  <c r="N128" i="5"/>
  <c r="O125" i="5"/>
  <c r="N125" i="5"/>
  <c r="O124" i="5"/>
  <c r="N123" i="5"/>
  <c r="O121" i="5"/>
  <c r="N121" i="5"/>
  <c r="O120" i="5"/>
  <c r="N120" i="5"/>
  <c r="O117" i="5"/>
  <c r="N117" i="5"/>
  <c r="O116" i="5"/>
  <c r="N115" i="5"/>
  <c r="O113" i="5"/>
  <c r="N113" i="5"/>
  <c r="O112" i="5"/>
  <c r="N112" i="5"/>
  <c r="O109" i="5"/>
  <c r="N109" i="5"/>
  <c r="O108" i="5"/>
  <c r="N108" i="5"/>
  <c r="N107" i="5"/>
  <c r="O105" i="5"/>
  <c r="N105" i="5"/>
  <c r="O104" i="5"/>
  <c r="N104" i="5"/>
  <c r="O101" i="5"/>
  <c r="N101" i="5"/>
  <c r="O100" i="5"/>
  <c r="N99" i="5"/>
  <c r="O97" i="5"/>
  <c r="N97" i="5"/>
  <c r="O96" i="5"/>
  <c r="N96" i="5"/>
  <c r="O93" i="5"/>
  <c r="N93" i="5"/>
  <c r="O92" i="5"/>
  <c r="N91" i="5"/>
  <c r="O89" i="5"/>
  <c r="N89" i="5"/>
  <c r="O88" i="5"/>
  <c r="N88" i="5"/>
  <c r="O85" i="5"/>
  <c r="N85" i="5"/>
  <c r="O84" i="5"/>
  <c r="N83" i="5"/>
  <c r="O81" i="5"/>
  <c r="N81" i="5"/>
  <c r="O80" i="5"/>
  <c r="N80" i="5"/>
  <c r="O77" i="5"/>
  <c r="N77" i="5"/>
  <c r="O76" i="5"/>
  <c r="N75" i="5"/>
  <c r="O73" i="5"/>
  <c r="N73" i="5"/>
  <c r="O72" i="5"/>
  <c r="N72" i="5"/>
  <c r="O69" i="5"/>
  <c r="N69" i="5"/>
  <c r="O68" i="5"/>
  <c r="N67" i="5"/>
  <c r="O65" i="5"/>
  <c r="N65" i="5"/>
  <c r="O64" i="5"/>
  <c r="N64" i="5"/>
  <c r="O61" i="5"/>
  <c r="N61" i="5"/>
  <c r="O60" i="5"/>
  <c r="N60" i="5"/>
  <c r="O57" i="5"/>
  <c r="N57" i="5"/>
  <c r="O56" i="5"/>
  <c r="N55" i="5"/>
  <c r="O53" i="5"/>
  <c r="N53" i="5"/>
  <c r="O52" i="5"/>
  <c r="N52" i="5"/>
  <c r="O49" i="5"/>
  <c r="N49" i="5"/>
  <c r="O48" i="5"/>
  <c r="N47" i="5"/>
  <c r="O45" i="5"/>
  <c r="N45" i="5"/>
  <c r="O44" i="5"/>
  <c r="N44" i="5"/>
  <c r="O41" i="5"/>
  <c r="N41" i="5"/>
  <c r="O40" i="5"/>
  <c r="N40" i="5"/>
  <c r="O37" i="5"/>
  <c r="N37" i="5"/>
  <c r="O36" i="5"/>
  <c r="N36" i="5"/>
  <c r="O33" i="5"/>
  <c r="N33" i="5"/>
  <c r="O32" i="5"/>
  <c r="N32" i="5"/>
  <c r="O29" i="5"/>
  <c r="N29" i="5"/>
  <c r="O28" i="5"/>
  <c r="N28" i="5"/>
  <c r="N27" i="5"/>
  <c r="O25" i="5"/>
  <c r="N25" i="5"/>
  <c r="O24" i="5"/>
  <c r="N24" i="5"/>
  <c r="O21" i="5"/>
  <c r="N21" i="5"/>
  <c r="O20" i="5"/>
  <c r="N20" i="5"/>
  <c r="O17" i="5"/>
  <c r="N17" i="5"/>
  <c r="O16" i="5"/>
  <c r="N16" i="5"/>
  <c r="O9" i="5"/>
  <c r="N9" i="5"/>
  <c r="O8" i="5"/>
  <c r="N8" i="5"/>
  <c r="O5" i="5"/>
  <c r="N5" i="5"/>
  <c r="O4" i="5"/>
  <c r="N4" i="5"/>
  <c r="G62" i="3"/>
  <c r="F62" i="3"/>
  <c r="E62" i="3"/>
  <c r="D62" i="3"/>
  <c r="C62" i="3"/>
  <c r="B62" i="3"/>
  <c r="N74" i="5" l="1"/>
  <c r="N82" i="5"/>
  <c r="N98" i="5"/>
  <c r="N122" i="5"/>
  <c r="N138" i="5"/>
  <c r="N154" i="5"/>
  <c r="N190" i="5"/>
  <c r="N206" i="5"/>
  <c r="N6" i="5"/>
  <c r="O10" i="5"/>
  <c r="O58" i="5"/>
  <c r="O78" i="5"/>
  <c r="O82" i="5"/>
  <c r="O90" i="5"/>
  <c r="O98" i="5"/>
  <c r="O102" i="5"/>
  <c r="O106" i="5"/>
  <c r="O114" i="5"/>
  <c r="O118" i="5"/>
  <c r="O122" i="5"/>
  <c r="O130" i="5"/>
  <c r="O142" i="5"/>
  <c r="O170" i="5"/>
  <c r="O178" i="5"/>
  <c r="O194" i="5"/>
  <c r="O198" i="5"/>
  <c r="O202" i="5"/>
  <c r="O206" i="5"/>
  <c r="O218" i="5"/>
  <c r="O222" i="5"/>
  <c r="N222" i="5"/>
  <c r="O6" i="5"/>
  <c r="O238" i="5"/>
  <c r="O214" i="5"/>
  <c r="O190" i="5"/>
  <c r="O174" i="5"/>
  <c r="O158" i="5"/>
  <c r="O154" i="5"/>
  <c r="N146" i="5"/>
  <c r="O146" i="5"/>
  <c r="O126" i="5"/>
  <c r="O94" i="5"/>
  <c r="O74" i="5"/>
  <c r="O70" i="5"/>
  <c r="N66" i="5"/>
  <c r="O66" i="5"/>
  <c r="N26" i="5"/>
  <c r="N10" i="5"/>
  <c r="O234" i="5"/>
  <c r="N230" i="5"/>
  <c r="O230" i="5"/>
  <c r="N226" i="5"/>
  <c r="O226" i="5"/>
  <c r="O210" i="5"/>
  <c r="N198" i="5"/>
  <c r="O186" i="5"/>
  <c r="N182" i="5"/>
  <c r="O182" i="5"/>
  <c r="N166" i="5"/>
  <c r="O166" i="5"/>
  <c r="O150" i="5"/>
  <c r="O134" i="5"/>
  <c r="N130" i="5"/>
  <c r="N114" i="5"/>
  <c r="O110" i="5"/>
  <c r="N106" i="5"/>
  <c r="N90" i="5"/>
  <c r="O86" i="5"/>
  <c r="N54" i="5"/>
  <c r="N38" i="5"/>
  <c r="N22" i="5"/>
  <c r="N238" i="5"/>
  <c r="N214" i="5"/>
  <c r="N234" i="5"/>
  <c r="O138" i="5"/>
  <c r="O26" i="5"/>
  <c r="N174" i="5"/>
  <c r="O39" i="5"/>
  <c r="O42" i="5"/>
  <c r="O43" i="5"/>
  <c r="O46" i="5"/>
  <c r="O59" i="5"/>
  <c r="O62" i="5"/>
  <c r="N39" i="5"/>
  <c r="N42" i="5"/>
  <c r="N43" i="5"/>
  <c r="N46" i="5"/>
  <c r="N59" i="5"/>
  <c r="N62" i="5"/>
  <c r="N34" i="5"/>
  <c r="O54" i="5"/>
  <c r="O34" i="5"/>
  <c r="O30" i="5"/>
  <c r="O18" i="5"/>
  <c r="N18" i="5"/>
  <c r="O50" i="5"/>
  <c r="O38" i="5"/>
  <c r="O22" i="5"/>
  <c r="N58" i="5"/>
  <c r="N70" i="5"/>
  <c r="N178" i="5"/>
  <c r="N218" i="5"/>
  <c r="N210" i="5"/>
  <c r="N202" i="5"/>
  <c r="N194" i="5"/>
  <c r="N186" i="5"/>
  <c r="N170" i="5"/>
  <c r="N158" i="5"/>
  <c r="N150" i="5"/>
  <c r="N142" i="5"/>
  <c r="N134" i="5"/>
  <c r="N126" i="5"/>
  <c r="N118" i="5"/>
  <c r="N102" i="5"/>
  <c r="N94" i="5"/>
  <c r="N86" i="5"/>
  <c r="N78" i="5"/>
  <c r="N50" i="5"/>
  <c r="N3" i="5"/>
  <c r="N19" i="5"/>
  <c r="N23" i="5"/>
  <c r="N30" i="5"/>
  <c r="N31" i="5"/>
  <c r="N56" i="5"/>
  <c r="N63" i="5"/>
  <c r="N76" i="5"/>
  <c r="N84" i="5"/>
  <c r="N87" i="5"/>
  <c r="N92" i="5"/>
  <c r="N100" i="5"/>
  <c r="N110" i="5"/>
  <c r="N111" i="5"/>
  <c r="N116" i="5"/>
  <c r="N119" i="5"/>
  <c r="N124" i="5"/>
  <c r="N135" i="5"/>
  <c r="N7" i="5"/>
  <c r="N15" i="5"/>
  <c r="N35" i="5"/>
  <c r="N48" i="5"/>
  <c r="N51" i="5"/>
  <c r="N68" i="5"/>
  <c r="N71" i="5"/>
  <c r="N79" i="5"/>
  <c r="N95" i="5"/>
  <c r="N103" i="5"/>
  <c r="N127" i="5"/>
  <c r="N132" i="5"/>
  <c r="N140" i="5"/>
  <c r="N143" i="5"/>
  <c r="N148" i="5"/>
  <c r="N151" i="5"/>
  <c r="N156" i="5"/>
  <c r="N163" i="5"/>
  <c r="N168" i="5"/>
  <c r="N171" i="5"/>
  <c r="N176" i="5"/>
  <c r="N179" i="5"/>
  <c r="N184" i="5"/>
  <c r="N187" i="5"/>
  <c r="N192" i="5"/>
  <c r="N195" i="5"/>
  <c r="N200" i="5"/>
  <c r="N203" i="5"/>
  <c r="N208" i="5"/>
  <c r="N211" i="5"/>
  <c r="N216" i="5"/>
  <c r="N219" i="5"/>
  <c r="O3" i="5"/>
  <c r="O7" i="5"/>
  <c r="O15" i="5"/>
  <c r="O19" i="5"/>
  <c r="O23" i="5"/>
  <c r="O27" i="5"/>
  <c r="O31" i="5"/>
  <c r="O35" i="5"/>
  <c r="O47" i="5"/>
  <c r="O51" i="5"/>
  <c r="O55" i="5"/>
  <c r="O63" i="5"/>
  <c r="O67" i="5"/>
  <c r="O71" i="5"/>
  <c r="O75" i="5"/>
  <c r="O79" i="5"/>
  <c r="O83" i="5"/>
  <c r="O87" i="5"/>
  <c r="O91" i="5"/>
  <c r="O95" i="5"/>
  <c r="O99" i="5"/>
  <c r="O103" i="5"/>
  <c r="O107" i="5"/>
  <c r="O111" i="5"/>
  <c r="O115" i="5"/>
  <c r="O119" i="5"/>
  <c r="O123" i="5"/>
  <c r="O127" i="5"/>
  <c r="O131" i="5"/>
  <c r="O135" i="5"/>
  <c r="O139" i="5"/>
  <c r="O143" i="5"/>
  <c r="O147" i="5"/>
  <c r="O151" i="5"/>
  <c r="O155" i="5"/>
  <c r="O163" i="5"/>
  <c r="O167" i="5"/>
  <c r="O171" i="5"/>
  <c r="O175" i="5"/>
  <c r="O179" i="5"/>
  <c r="O183" i="5"/>
  <c r="O187" i="5"/>
  <c r="O191" i="5"/>
  <c r="O195" i="5"/>
  <c r="O199" i="5"/>
  <c r="O203" i="5"/>
  <c r="O207" i="5"/>
  <c r="O211" i="5"/>
  <c r="O215" i="5"/>
  <c r="O219" i="5"/>
  <c r="O223" i="5"/>
  <c r="O227" i="5"/>
  <c r="O231" i="5"/>
  <c r="O235" i="5"/>
  <c r="N223" i="5"/>
  <c r="N227" i="5"/>
  <c r="N231" i="5"/>
  <c r="N235" i="5"/>
</calcChain>
</file>

<file path=xl/sharedStrings.xml><?xml version="1.0" encoding="utf-8"?>
<sst xmlns="http://schemas.openxmlformats.org/spreadsheetml/2006/main" count="1321" uniqueCount="110">
  <si>
    <t>State / Territory</t>
  </si>
  <si>
    <t>MEDICAID</t>
  </si>
  <si>
    <t>TOTAL</t>
  </si>
  <si>
    <t>EP</t>
  </si>
  <si>
    <t>Hospital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</si>
  <si>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</si>
  <si>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</si>
  <si>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</si>
  <si>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</si>
  <si>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</si>
  <si>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</si>
  <si>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</si>
  <si>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</si>
  <si>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</si>
  <si>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Federated States Of Micronesia</t>
  </si>
  <si>
    <t>Florida</t>
  </si>
  <si>
    <t>Georgia</t>
  </si>
  <si>
    <t>Guam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</si>
  <si>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</si>
  <si>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</si>
  <si>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</si>
  <si>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</si>
  <si>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</si>
  <si>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</si>
  <si>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</si>
  <si>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</si>
  <si>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</si>
  <si>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Marshall Islands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</si>
  <si>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</si>
  <si>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</si>
  <si>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</si>
  <si>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</si>
  <si>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</si>
  <si>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</si>
  <si>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</si>
  <si>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</si>
  <si>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</si>
  <si>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</si>
  <si>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</si>
  <si>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</si>
  <si>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</si>
  <si>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</si>
  <si>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</si>
  <si>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Northern Mariana Islands</t>
  </si>
  <si>
    <t>Ohio</t>
  </si>
  <si>
    <t>Oklahoma</t>
  </si>
  <si>
    <t>Oregon</t>
  </si>
  <si>
    <t>Palau</t>
  </si>
  <si>
    <t>Pennsylvania</t>
  </si>
  <si>
    <t>Puerto Rico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</si>
  <si>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</si>
  <si>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</si>
  <si>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</si>
  <si>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</si>
  <si>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</si>
  <si>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</si>
  <si>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</si>
  <si>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 Islands</t>
  </si>
  <si>
    <t>Virginia</t>
  </si>
  <si>
    <t>Washington</t>
  </si>
  <si>
    <t>West Virginia</t>
  </si>
  <si>
    <t>Wisconsin</t>
  </si>
  <si>
    <t>Wyoming</t>
  </si>
  <si>
    <t>INCENTIVE PAYMENT PROGRAM</t>
  </si>
  <si>
    <t>PROGRAM</t>
  </si>
  <si>
    <t>PROVIDER TYPE</t>
  </si>
  <si>
    <t>PROGRAM TOTALS</t>
  </si>
  <si>
    <t>PAYMENT COUNT</t>
  </si>
  <si>
    <t>PAYMENT AMOUNT</t>
  </si>
  <si>
    <t>MEDICARE</t>
  </si>
  <si>
    <t>Medicare</t>
  </si>
  <si>
    <t>Total</t>
  </si>
  <si>
    <t>Medicare/Medicaid</t>
  </si>
  <si>
    <t>Total Hospitals</t>
  </si>
  <si>
    <t>Medicaid</t>
  </si>
  <si>
    <t>Grand Total</t>
  </si>
  <si>
    <t>Other Payments:</t>
  </si>
  <si>
    <t>Paid Count</t>
  </si>
  <si>
    <t>Payment Amt</t>
  </si>
  <si>
    <t>TOTALS</t>
  </si>
  <si>
    <t>Program Type</t>
  </si>
  <si>
    <t>Provider Type</t>
  </si>
  <si>
    <t>Count</t>
  </si>
  <si>
    <t>Amount</t>
  </si>
  <si>
    <t>AIU Count</t>
  </si>
  <si>
    <t>AIU Amount</t>
  </si>
  <si>
    <t>MU Count</t>
  </si>
  <si>
    <t>MU Amount</t>
  </si>
  <si>
    <t>Total Count</t>
  </si>
  <si>
    <t>Total Amount</t>
  </si>
  <si>
    <t>Medicare Count</t>
  </si>
  <si>
    <t>Medicare Payments</t>
  </si>
  <si>
    <t>Medicaid Count</t>
  </si>
  <si>
    <t>Medicaid Payments</t>
  </si>
  <si>
    <t>Total Payments</t>
  </si>
  <si>
    <t>HPSA EP Payments Program-To-Date:</t>
  </si>
  <si>
    <t>MAO EP Payments Program-To-Date:</t>
  </si>
  <si>
    <t>State/Territory</t>
  </si>
  <si>
    <t>Unique Count of 
EPs</t>
  </si>
  <si>
    <t>Unique Count of  HOSPITALS</t>
  </si>
  <si>
    <t xml:space="preserve">Medicaid                 </t>
  </si>
  <si>
    <t xml:space="preserve">Medicare                 </t>
  </si>
  <si>
    <t xml:space="preserve">Medicare/Medicaid        </t>
  </si>
  <si>
    <t>District Of Columbia</t>
  </si>
  <si>
    <t>American Samoa</t>
  </si>
  <si>
    <t xml:space="preserve"> (includes 2011, 2012, 2013, 2014, 2015 and 2016 payments)</t>
  </si>
  <si>
    <t xml:space="preserve">  MAY 2017</t>
  </si>
  <si>
    <t>#189,773</t>
  </si>
  <si>
    <r>
      <t xml:space="preserve"> (includes 2011, 2012, 2013,</t>
    </r>
    <r>
      <rPr>
        <b/>
        <i/>
        <u val="singleAccounting"/>
        <sz val="9"/>
        <rFont val="Calibri"/>
        <family val="2"/>
        <scheme val="minor"/>
      </rPr>
      <t>2014, 2015  and 2016 payments)</t>
    </r>
  </si>
  <si>
    <t># 16,049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</si>
</sst>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7" formatCode="&quot;$&quot;#,##0.00_);\(&quot;$&quot;#,##0.0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mmmm\ yyyy"/>
    <numFmt numFmtId="166" formatCode="&quot;$&quot;#,##0.00"/>
    <numFmt numFmtId="167" formatCode="_(&quot;$&quot;* #,##0.00_);_(&quot;$&quot;* \(#,##0.00\);_(&quot;$&quot;* &quot;-&quot;_);_(@_)"/>
  </numFmts>
  <fonts count="5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0"/>
      <name val="Arial"/>
      <family val="2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0"/>
      <color theme="0"/>
      <name val="Arial"/>
      <family val="2"/>
    </font>
    <font>
      <b/>
      <sz val="12"/>
      <color theme="1"/>
      <name val="Arial"/>
      <family val="2"/>
    </font>
    <font>
      <sz val="10"/>
      <color indexed="8"/>
      <name val="Arial"/>
      <family val="2"/>
    </font>
    <font>
      <b/>
      <sz val="12"/>
      <color theme="0"/>
      <name val="Arial"/>
      <family val="2"/>
    </font>
    <font>
      <b/>
      <sz val="20"/>
      <color theme="0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b/>
      <i/>
      <sz val="11"/>
      <name val="Arial"/>
      <family val="2"/>
    </font>
    <font>
      <b/>
      <sz val="11"/>
      <name val="Calibri"/>
      <family val="2"/>
      <scheme val="minor"/>
    </font>
    <font>
      <b/>
      <sz val="11"/>
      <color theme="1"/>
      <name val="Arial"/>
      <family val="2"/>
    </font>
    <font>
      <b/>
      <sz val="16"/>
      <color theme="0"/>
      <name val="Arial"/>
      <family val="2"/>
    </font>
    <font>
      <sz val="10"/>
      <color theme="1"/>
      <name val="Calibri"/>
      <family val="2"/>
      <scheme val="minor"/>
    </font>
    <font>
      <sz val="8"/>
      <color theme="1"/>
      <name val="Arial"/>
      <family val="2"/>
    </font>
    <font>
      <b/>
      <sz val="12"/>
      <color theme="0"/>
      <name val="Calibri"/>
      <family val="2"/>
      <scheme val="minor"/>
    </font>
    <font>
      <b/>
      <sz val="8"/>
      <color theme="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sz val="9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Arial"/>
      <family val="2"/>
    </font>
    <font>
      <b/>
      <sz val="10"/>
      <color theme="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8"/>
      <color indexed="8"/>
      <name val="Arial"/>
      <family val="2"/>
    </font>
    <font>
      <b/>
      <sz val="10"/>
      <color theme="1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i/>
      <sz val="9"/>
      <name val="Calibri"/>
      <family val="2"/>
      <scheme val="minor"/>
    </font>
    <font>
      <sz val="11"/>
      <name val="Calibri"/>
      <family val="2"/>
      <scheme val="minor"/>
    </font>
    <font>
      <b/>
      <i/>
      <u val="singleAccounting"/>
      <sz val="9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/>
        <bgColor indexed="64"/>
      </patternFill>
    </fill>
  </fills>
  <borders count="71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 style="thin">
        <color theme="0"/>
      </top>
      <bottom/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1"/>
      </right>
      <top style="thin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1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1"/>
      </right>
      <top style="thin">
        <color theme="0" tint="-0.34998626667073579"/>
      </top>
      <bottom style="thin">
        <color indexed="64"/>
      </bottom>
      <diagonal/>
    </border>
    <border>
      <left style="thin">
        <color theme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auto="1"/>
      </top>
      <bottom style="thin">
        <color theme="0" tint="-0.34998626667073579"/>
      </bottom>
      <diagonal/>
    </border>
    <border>
      <left style="thin">
        <color theme="1"/>
      </left>
      <right style="thin">
        <color theme="1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1"/>
      </left>
      <right style="thin">
        <color theme="1"/>
      </right>
      <top style="thin">
        <color theme="0" tint="-0.34998626667073579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C0C0C0"/>
      </left>
      <right style="thin">
        <color auto="1"/>
      </right>
      <top/>
      <bottom style="thin">
        <color rgb="FFC0C0C0"/>
      </bottom>
      <diagonal/>
    </border>
    <border>
      <left style="thin">
        <color rgb="FFC0C0C0"/>
      </left>
      <right/>
      <top/>
      <bottom style="thin">
        <color rgb="FFC0C0C0"/>
      </bottom>
      <diagonal/>
    </border>
    <border>
      <left style="thin">
        <color rgb="FFC0C0C0"/>
      </left>
      <right style="thin">
        <color auto="1"/>
      </right>
      <top style="thin">
        <color auto="1"/>
      </top>
      <bottom style="thin">
        <color rgb="FFC0C0C0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theme="3" tint="0.79998168889431442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indexed="64"/>
      </left>
      <right style="thin">
        <color indexed="64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indexed="64"/>
      </left>
      <right style="thin">
        <color indexed="64"/>
      </right>
      <top style="thin">
        <color theme="3" tint="0.79998168889431442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auto="1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3" tint="0.79998168889431442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auto="1"/>
      </left>
      <right style="thin">
        <color theme="3" tint="0.79998168889431442"/>
      </right>
      <top style="thin">
        <color auto="1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indexed="64"/>
      </right>
      <top style="thin">
        <color auto="1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indexed="64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auto="1"/>
      </left>
      <right style="thin">
        <color theme="3" tint="0.79998168889431442"/>
      </right>
      <top style="thin">
        <color theme="3" tint="0.79998168889431442"/>
      </top>
      <bottom style="thin">
        <color indexed="64"/>
      </bottom>
      <diagonal/>
    </border>
    <border>
      <left style="thin">
        <color theme="3" tint="0.79998168889431442"/>
      </left>
      <right style="thin">
        <color indexed="64"/>
      </right>
      <top style="thin">
        <color theme="3" tint="0.79998168889431442"/>
      </top>
      <bottom style="thin">
        <color indexed="64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9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5" fillId="0" borderId="0"/>
    <xf numFmtId="0" fontId="8" fillId="0" borderId="0"/>
    <xf numFmtId="0" fontId="8" fillId="0" borderId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9" fillId="0" borderId="12" applyNumberFormat="0" applyFill="0" applyAlignment="0" applyProtection="0"/>
    <xf numFmtId="0" fontId="30" fillId="0" borderId="13" applyNumberFormat="0" applyFill="0" applyAlignment="0" applyProtection="0"/>
    <xf numFmtId="0" fontId="30" fillId="0" borderId="0" applyNumberFormat="0" applyFill="0" applyBorder="0" applyAlignment="0" applyProtection="0"/>
    <xf numFmtId="0" fontId="31" fillId="12" borderId="0" applyNumberFormat="0" applyBorder="0" applyAlignment="0" applyProtection="0"/>
    <xf numFmtId="0" fontId="32" fillId="13" borderId="0" applyNumberFormat="0" applyBorder="0" applyAlignment="0" applyProtection="0"/>
    <xf numFmtId="0" fontId="33" fillId="14" borderId="0" applyNumberFormat="0" applyBorder="0" applyAlignment="0" applyProtection="0"/>
    <xf numFmtId="0" fontId="34" fillId="15" borderId="14" applyNumberFormat="0" applyAlignment="0" applyProtection="0"/>
    <xf numFmtId="0" fontId="35" fillId="16" borderId="15" applyNumberFormat="0" applyAlignment="0" applyProtection="0"/>
    <xf numFmtId="0" fontId="36" fillId="16" borderId="14" applyNumberFormat="0" applyAlignment="0" applyProtection="0"/>
    <xf numFmtId="0" fontId="37" fillId="0" borderId="16" applyNumberFormat="0" applyFill="0" applyAlignment="0" applyProtection="0"/>
    <xf numFmtId="0" fontId="2" fillId="17" borderId="17" applyNumberFormat="0" applyAlignment="0" applyProtection="0"/>
    <xf numFmtId="0" fontId="38" fillId="0" borderId="0" applyNumberFormat="0" applyFill="0" applyBorder="0" applyAlignment="0" applyProtection="0"/>
    <xf numFmtId="0" fontId="1" fillId="18" borderId="18" applyNumberFormat="0" applyFont="0" applyAlignment="0" applyProtection="0"/>
    <xf numFmtId="0" fontId="39" fillId="0" borderId="0" applyNumberFormat="0" applyFill="0" applyBorder="0" applyAlignment="0" applyProtection="0"/>
    <xf numFmtId="0" fontId="40" fillId="0" borderId="19" applyNumberFormat="0" applyFill="0" applyAlignment="0" applyProtection="0"/>
    <xf numFmtId="0" fontId="4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41" fillId="22" borderId="0" applyNumberFormat="0" applyBorder="0" applyAlignment="0" applyProtection="0"/>
    <xf numFmtId="0" fontId="4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41" fillId="26" borderId="0" applyNumberFormat="0" applyBorder="0" applyAlignment="0" applyProtection="0"/>
    <xf numFmtId="0" fontId="4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41" fillId="30" borderId="0" applyNumberFormat="0" applyBorder="0" applyAlignment="0" applyProtection="0"/>
    <xf numFmtId="0" fontId="4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41" fillId="34" borderId="0" applyNumberFormat="0" applyBorder="0" applyAlignment="0" applyProtection="0"/>
    <xf numFmtId="0" fontId="4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41" fillId="38" borderId="0" applyNumberFormat="0" applyBorder="0" applyAlignment="0" applyProtection="0"/>
    <xf numFmtId="0" fontId="41" fillId="39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41" fillId="42" borderId="0" applyNumberFormat="0" applyBorder="0" applyAlignment="0" applyProtection="0"/>
    <xf numFmtId="0" fontId="8" fillId="0" borderId="0"/>
    <xf numFmtId="0" fontId="8" fillId="0" borderId="0"/>
  </cellStyleXfs>
  <cellXfs count="231">
    <xf numFmtId="0" fontId="0" fillId="0" borderId="0" xfId="0"/>
    <xf numFmtId="164" fontId="11" fillId="0" borderId="2" xfId="1" applyNumberFormat="1" applyFont="1" applyBorder="1" applyAlignment="1">
      <alignment horizontal="right" wrapText="1"/>
    </xf>
    <xf numFmtId="0" fontId="14" fillId="0" borderId="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164" fontId="15" fillId="0" borderId="0" xfId="1" applyNumberFormat="1" applyFont="1" applyFill="1" applyBorder="1" applyAlignment="1">
      <alignment horizontal="center"/>
    </xf>
    <xf numFmtId="3" fontId="15" fillId="0" borderId="0" xfId="0" applyNumberFormat="1" applyFont="1" applyFill="1" applyBorder="1" applyAlignment="1"/>
    <xf numFmtId="164" fontId="15" fillId="0" borderId="0" xfId="1" applyNumberFormat="1" applyFont="1" applyFill="1" applyBorder="1" applyAlignment="1"/>
    <xf numFmtId="0" fontId="16" fillId="0" borderId="0" xfId="0" applyFont="1"/>
    <xf numFmtId="0" fontId="0" fillId="0" borderId="0" xfId="0" applyFont="1"/>
    <xf numFmtId="164" fontId="0" fillId="0" borderId="0" xfId="1" applyNumberFormat="1" applyFont="1"/>
    <xf numFmtId="164" fontId="0" fillId="0" borderId="0" xfId="1" applyNumberFormat="1" applyFont="1" applyBorder="1" applyAlignment="1">
      <alignment horizontal="center"/>
    </xf>
    <xf numFmtId="0" fontId="6" fillId="3" borderId="9" xfId="2" applyFont="1" applyFill="1" applyBorder="1" applyAlignment="1">
      <alignment horizontal="center" vertical="center"/>
    </xf>
    <xf numFmtId="164" fontId="6" fillId="3" borderId="9" xfId="1" applyNumberFormat="1" applyFont="1" applyFill="1" applyBorder="1" applyAlignment="1">
      <alignment horizontal="center" vertical="center"/>
    </xf>
    <xf numFmtId="164" fontId="6" fillId="3" borderId="10" xfId="1" applyNumberFormat="1" applyFont="1" applyFill="1" applyBorder="1" applyAlignment="1">
      <alignment horizontal="center" vertical="center"/>
    </xf>
    <xf numFmtId="0" fontId="18" fillId="0" borderId="0" xfId="0" applyFont="1"/>
    <xf numFmtId="0" fontId="19" fillId="0" borderId="0" xfId="0" applyFont="1"/>
    <xf numFmtId="0" fontId="19" fillId="0" borderId="0" xfId="0" applyFont="1" applyBorder="1"/>
    <xf numFmtId="164" fontId="19" fillId="0" borderId="0" xfId="1" applyNumberFormat="1" applyFont="1"/>
    <xf numFmtId="0" fontId="0" fillId="0" borderId="0" xfId="0" applyBorder="1"/>
    <xf numFmtId="164" fontId="0" fillId="0" borderId="0" xfId="1" applyNumberFormat="1" applyFont="1" applyBorder="1"/>
    <xf numFmtId="0" fontId="0" fillId="0" borderId="0" xfId="0" applyBorder="1" applyAlignment="1">
      <alignment horizontal="center"/>
    </xf>
    <xf numFmtId="0" fontId="19" fillId="0" borderId="0" xfId="0" applyFont="1" applyAlignment="1">
      <alignment wrapText="1"/>
    </xf>
    <xf numFmtId="164" fontId="19" fillId="0" borderId="0" xfId="1" applyNumberFormat="1" applyFont="1" applyBorder="1" applyAlignment="1">
      <alignment horizontal="center"/>
    </xf>
    <xf numFmtId="164" fontId="25" fillId="0" borderId="0" xfId="1" applyNumberFormat="1" applyFont="1"/>
    <xf numFmtId="3" fontId="0" fillId="0" borderId="0" xfId="0" applyNumberFormat="1"/>
    <xf numFmtId="3" fontId="42" fillId="0" borderId="0" xfId="0" applyNumberFormat="1" applyFont="1"/>
    <xf numFmtId="164" fontId="42" fillId="0" borderId="0" xfId="1" applyNumberFormat="1" applyFont="1" applyBorder="1"/>
    <xf numFmtId="0" fontId="19" fillId="0" borderId="27" xfId="2" applyFont="1" applyBorder="1" applyAlignment="1"/>
    <xf numFmtId="3" fontId="19" fillId="0" borderId="27" xfId="2" applyNumberFormat="1" applyFont="1" applyBorder="1" applyAlignment="1"/>
    <xf numFmtId="0" fontId="23" fillId="7" borderId="27" xfId="2" applyFont="1" applyFill="1" applyBorder="1" applyAlignment="1"/>
    <xf numFmtId="3" fontId="23" fillId="7" borderId="27" xfId="2" applyNumberFormat="1" applyFont="1" applyFill="1" applyBorder="1" applyAlignment="1"/>
    <xf numFmtId="3" fontId="22" fillId="0" borderId="27" xfId="0" applyNumberFormat="1" applyFont="1" applyBorder="1" applyAlignment="1">
      <alignment horizontal="right"/>
    </xf>
    <xf numFmtId="0" fontId="19" fillId="7" borderId="27" xfId="2" applyFont="1" applyFill="1" applyBorder="1" applyAlignment="1"/>
    <xf numFmtId="0" fontId="6" fillId="2" borderId="29" xfId="2" applyFont="1" applyFill="1" applyBorder="1"/>
    <xf numFmtId="0" fontId="19" fillId="0" borderId="31" xfId="2" applyFont="1" applyBorder="1" applyAlignment="1"/>
    <xf numFmtId="0" fontId="21" fillId="3" borderId="26" xfId="2" applyFont="1" applyFill="1" applyBorder="1" applyAlignment="1">
      <alignment horizontal="center"/>
    </xf>
    <xf numFmtId="164" fontId="21" fillId="3" borderId="26" xfId="1" applyNumberFormat="1" applyFont="1" applyFill="1" applyBorder="1" applyAlignment="1">
      <alignment horizontal="center"/>
    </xf>
    <xf numFmtId="0" fontId="19" fillId="0" borderId="33" xfId="2" applyFont="1" applyBorder="1" applyAlignment="1"/>
    <xf numFmtId="0" fontId="19" fillId="0" borderId="34" xfId="2" applyFont="1" applyBorder="1" applyAlignment="1"/>
    <xf numFmtId="0" fontId="23" fillId="7" borderId="34" xfId="2" applyFont="1" applyFill="1" applyBorder="1" applyAlignment="1"/>
    <xf numFmtId="0" fontId="19" fillId="7" borderId="34" xfId="2" applyFont="1" applyFill="1" applyBorder="1" applyAlignment="1"/>
    <xf numFmtId="0" fontId="6" fillId="2" borderId="35" xfId="2" applyFont="1" applyFill="1" applyBorder="1"/>
    <xf numFmtId="3" fontId="24" fillId="7" borderId="34" xfId="2" applyNumberFormat="1" applyFont="1" applyFill="1" applyBorder="1" applyAlignment="1"/>
    <xf numFmtId="3" fontId="6" fillId="2" borderId="35" xfId="2" applyNumberFormat="1" applyFont="1" applyFill="1" applyBorder="1"/>
    <xf numFmtId="0" fontId="19" fillId="0" borderId="40" xfId="2" applyFont="1" applyBorder="1" applyAlignment="1">
      <alignment wrapText="1"/>
    </xf>
    <xf numFmtId="0" fontId="19" fillId="0" borderId="41" xfId="2" applyFont="1" applyBorder="1" applyAlignment="1">
      <alignment wrapText="1"/>
    </xf>
    <xf numFmtId="0" fontId="23" fillId="7" borderId="41" xfId="2" applyFont="1" applyFill="1" applyBorder="1" applyAlignment="1">
      <alignment wrapText="1"/>
    </xf>
    <xf numFmtId="0" fontId="19" fillId="0" borderId="41" xfId="2" applyFont="1" applyFill="1" applyBorder="1" applyAlignment="1">
      <alignment wrapText="1"/>
    </xf>
    <xf numFmtId="0" fontId="23" fillId="0" borderId="41" xfId="2" applyFont="1" applyFill="1" applyBorder="1" applyAlignment="1">
      <alignment wrapText="1"/>
    </xf>
    <xf numFmtId="0" fontId="19" fillId="0" borderId="41" xfId="2" applyFont="1" applyBorder="1" applyAlignment="1"/>
    <xf numFmtId="0" fontId="23" fillId="7" borderId="41" xfId="2" applyFont="1" applyFill="1" applyBorder="1" applyAlignment="1"/>
    <xf numFmtId="0" fontId="6" fillId="2" borderId="42" xfId="2" applyFont="1" applyFill="1" applyBorder="1" applyAlignment="1">
      <alignment wrapText="1"/>
    </xf>
    <xf numFmtId="3" fontId="23" fillId="7" borderId="34" xfId="2" applyNumberFormat="1" applyFont="1" applyFill="1" applyBorder="1" applyAlignment="1"/>
    <xf numFmtId="0" fontId="43" fillId="43" borderId="43" xfId="0" applyFont="1" applyFill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wrapText="1"/>
    </xf>
    <xf numFmtId="164" fontId="0" fillId="0" borderId="0" xfId="1" applyNumberFormat="1" applyFont="1" applyAlignment="1">
      <alignment wrapText="1"/>
    </xf>
    <xf numFmtId="0" fontId="0" fillId="0" borderId="0" xfId="0" applyAlignment="1">
      <alignment wrapText="1"/>
    </xf>
    <xf numFmtId="164" fontId="6" fillId="3" borderId="25" xfId="1" applyNumberFormat="1" applyFont="1" applyFill="1" applyBorder="1" applyAlignment="1">
      <alignment horizontal="center" vertical="center" wrapText="1"/>
    </xf>
    <xf numFmtId="1" fontId="6" fillId="3" borderId="25" xfId="0" applyNumberFormat="1" applyFont="1" applyFill="1" applyBorder="1" applyAlignment="1">
      <alignment horizontal="center" vertical="center" wrapText="1"/>
    </xf>
    <xf numFmtId="0" fontId="6" fillId="9" borderId="26" xfId="2" applyFont="1" applyFill="1" applyBorder="1" applyAlignment="1">
      <alignment horizontal="center"/>
    </xf>
    <xf numFmtId="164" fontId="6" fillId="9" borderId="26" xfId="1" applyNumberFormat="1" applyFont="1" applyFill="1" applyBorder="1" applyAlignment="1">
      <alignment horizontal="center"/>
    </xf>
    <xf numFmtId="0" fontId="6" fillId="10" borderId="26" xfId="2" applyFont="1" applyFill="1" applyBorder="1" applyAlignment="1">
      <alignment horizontal="center"/>
    </xf>
    <xf numFmtId="164" fontId="6" fillId="10" borderId="26" xfId="1" applyNumberFormat="1" applyFont="1" applyFill="1" applyBorder="1" applyAlignment="1">
      <alignment horizontal="center"/>
    </xf>
    <xf numFmtId="0" fontId="6" fillId="11" borderId="26" xfId="2" applyFont="1" applyFill="1" applyBorder="1" applyAlignment="1">
      <alignment horizontal="center"/>
    </xf>
    <xf numFmtId="164" fontId="6" fillId="11" borderId="26" xfId="1" applyNumberFormat="1" applyFont="1" applyFill="1" applyBorder="1" applyAlignment="1">
      <alignment horizontal="center"/>
    </xf>
    <xf numFmtId="0" fontId="23" fillId="7" borderId="26" xfId="2" applyFont="1" applyFill="1" applyBorder="1"/>
    <xf numFmtId="0" fontId="23" fillId="7" borderId="26" xfId="2" applyFont="1" applyFill="1" applyBorder="1" applyAlignment="1">
      <alignment wrapText="1"/>
    </xf>
    <xf numFmtId="0" fontId="9" fillId="3" borderId="21" xfId="0" applyFont="1" applyFill="1" applyBorder="1" applyAlignment="1">
      <alignment horizontal="left"/>
    </xf>
    <xf numFmtId="0" fontId="44" fillId="0" borderId="43" xfId="0" applyFont="1" applyFill="1" applyBorder="1" applyAlignment="1">
      <alignment horizontal="left"/>
    </xf>
    <xf numFmtId="0" fontId="45" fillId="0" borderId="43" xfId="0" applyFont="1" applyBorder="1"/>
    <xf numFmtId="0" fontId="45" fillId="7" borderId="43" xfId="0" applyFont="1" applyFill="1" applyBorder="1" applyAlignment="1">
      <alignment horizontal="left"/>
    </xf>
    <xf numFmtId="0" fontId="45" fillId="7" borderId="43" xfId="0" applyFont="1" applyFill="1" applyBorder="1"/>
    <xf numFmtId="3" fontId="45" fillId="7" borderId="43" xfId="0" applyNumberFormat="1" applyFont="1" applyFill="1" applyBorder="1" applyAlignment="1">
      <alignment horizontal="right"/>
    </xf>
    <xf numFmtId="0" fontId="44" fillId="7" borderId="43" xfId="0" applyFont="1" applyFill="1" applyBorder="1"/>
    <xf numFmtId="0" fontId="45" fillId="0" borderId="43" xfId="0" applyFont="1" applyFill="1" applyBorder="1" applyAlignment="1">
      <alignment horizontal="left"/>
    </xf>
    <xf numFmtId="3" fontId="19" fillId="0" borderId="0" xfId="0" applyNumberFormat="1" applyFont="1"/>
    <xf numFmtId="3" fontId="21" fillId="3" borderId="26" xfId="2" applyNumberFormat="1" applyFont="1" applyFill="1" applyBorder="1" applyAlignment="1">
      <alignment horizontal="center"/>
    </xf>
    <xf numFmtId="42" fontId="21" fillId="3" borderId="26" xfId="1" applyNumberFormat="1" applyFont="1" applyFill="1" applyBorder="1" applyAlignment="1">
      <alignment horizontal="center"/>
    </xf>
    <xf numFmtId="3" fontId="0" fillId="0" borderId="0" xfId="0" applyNumberFormat="1" applyBorder="1"/>
    <xf numFmtId="42" fontId="0" fillId="0" borderId="0" xfId="1" applyNumberFormat="1" applyFont="1"/>
    <xf numFmtId="3" fontId="6" fillId="2" borderId="27" xfId="2" applyNumberFormat="1" applyFont="1" applyFill="1" applyBorder="1"/>
    <xf numFmtId="3" fontId="21" fillId="3" borderId="21" xfId="2" applyNumberFormat="1" applyFont="1" applyFill="1" applyBorder="1" applyAlignment="1">
      <alignment horizontal="center"/>
    </xf>
    <xf numFmtId="3" fontId="9" fillId="3" borderId="5" xfId="0" applyNumberFormat="1" applyFont="1" applyFill="1" applyBorder="1"/>
    <xf numFmtId="164" fontId="9" fillId="3" borderId="47" xfId="1" applyNumberFormat="1" applyFont="1" applyFill="1" applyBorder="1"/>
    <xf numFmtId="3" fontId="9" fillId="3" borderId="20" xfId="0" applyNumberFormat="1" applyFont="1" applyFill="1" applyBorder="1"/>
    <xf numFmtId="0" fontId="7" fillId="0" borderId="49" xfId="2" applyFont="1" applyFill="1" applyBorder="1"/>
    <xf numFmtId="0" fontId="7" fillId="0" borderId="50" xfId="2" applyFont="1" applyFill="1" applyBorder="1"/>
    <xf numFmtId="44" fontId="6" fillId="2" borderId="30" xfId="1" applyFont="1" applyFill="1" applyBorder="1" applyAlignment="1"/>
    <xf numFmtId="44" fontId="24" fillId="7" borderId="28" xfId="1" applyFont="1" applyFill="1" applyBorder="1" applyAlignment="1"/>
    <xf numFmtId="42" fontId="21" fillId="3" borderId="26" xfId="1" applyNumberFormat="1" applyFont="1" applyFill="1" applyBorder="1" applyAlignment="1"/>
    <xf numFmtId="44" fontId="23" fillId="7" borderId="37" xfId="1" applyFont="1" applyFill="1" applyBorder="1" applyAlignment="1"/>
    <xf numFmtId="44" fontId="6" fillId="2" borderId="38" xfId="1" applyFont="1" applyFill="1" applyBorder="1" applyAlignment="1"/>
    <xf numFmtId="3" fontId="46" fillId="0" borderId="52" xfId="47" applyNumberFormat="1" applyFont="1" applyFill="1" applyBorder="1" applyAlignment="1">
      <alignment horizontal="right" wrapText="1"/>
    </xf>
    <xf numFmtId="0" fontId="21" fillId="3" borderId="24" xfId="2" applyFont="1" applyFill="1" applyBorder="1" applyAlignment="1">
      <alignment horizontal="center"/>
    </xf>
    <xf numFmtId="0" fontId="7" fillId="0" borderId="57" xfId="2" applyFont="1" applyFill="1" applyBorder="1"/>
    <xf numFmtId="0" fontId="7" fillId="0" borderId="49" xfId="2" applyFont="1" applyFill="1" applyBorder="1" applyAlignment="1">
      <alignment wrapText="1"/>
    </xf>
    <xf numFmtId="3" fontId="47" fillId="8" borderId="58" xfId="2" applyNumberFormat="1" applyFont="1" applyFill="1" applyBorder="1" applyAlignment="1"/>
    <xf numFmtId="3" fontId="47" fillId="8" borderId="3" xfId="2" applyNumberFormat="1" applyFont="1" applyFill="1" applyBorder="1" applyAlignment="1"/>
    <xf numFmtId="3" fontId="47" fillId="0" borderId="48" xfId="2" applyNumberFormat="1" applyFont="1" applyFill="1" applyBorder="1" applyAlignment="1"/>
    <xf numFmtId="3" fontId="12" fillId="8" borderId="58" xfId="2" applyNumberFormat="1" applyFont="1" applyFill="1" applyBorder="1" applyAlignment="1"/>
    <xf numFmtId="44" fontId="12" fillId="8" borderId="53" xfId="1" applyFont="1" applyFill="1" applyBorder="1" applyAlignment="1"/>
    <xf numFmtId="3" fontId="12" fillId="8" borderId="3" xfId="2" applyNumberFormat="1" applyFont="1" applyFill="1" applyBorder="1" applyAlignment="1"/>
    <xf numFmtId="44" fontId="12" fillId="8" borderId="1" xfId="1" applyFont="1" applyFill="1" applyBorder="1" applyAlignment="1"/>
    <xf numFmtId="44" fontId="12" fillId="8" borderId="51" xfId="1" applyFont="1" applyFill="1" applyBorder="1" applyAlignment="1"/>
    <xf numFmtId="44" fontId="21" fillId="3" borderId="54" xfId="1" applyNumberFormat="1" applyFont="1" applyFill="1" applyBorder="1" applyAlignment="1">
      <alignment horizontal="center"/>
    </xf>
    <xf numFmtId="44" fontId="23" fillId="7" borderId="28" xfId="1" applyNumberFormat="1" applyFont="1" applyFill="1" applyBorder="1" applyAlignment="1"/>
    <xf numFmtId="44" fontId="47" fillId="8" borderId="53" xfId="1" applyNumberFormat="1" applyFont="1" applyFill="1" applyBorder="1" applyAlignment="1"/>
    <xf numFmtId="44" fontId="47" fillId="8" borderId="1" xfId="1" applyNumberFormat="1" applyFont="1" applyFill="1" applyBorder="1" applyAlignment="1"/>
    <xf numFmtId="3" fontId="47" fillId="8" borderId="60" xfId="2" applyNumberFormat="1" applyFont="1" applyFill="1" applyBorder="1" applyAlignment="1"/>
    <xf numFmtId="44" fontId="47" fillId="8" borderId="51" xfId="1" applyNumberFormat="1" applyFont="1" applyFill="1" applyBorder="1" applyAlignment="1"/>
    <xf numFmtId="3" fontId="12" fillId="8" borderId="60" xfId="2" applyNumberFormat="1" applyFont="1" applyFill="1" applyBorder="1" applyAlignment="1"/>
    <xf numFmtId="3" fontId="47" fillId="0" borderId="61" xfId="2" applyNumberFormat="1" applyFont="1" applyFill="1" applyBorder="1" applyAlignment="1"/>
    <xf numFmtId="44" fontId="47" fillId="0" borderId="62" xfId="1" applyFont="1" applyFill="1" applyBorder="1" applyAlignment="1"/>
    <xf numFmtId="44" fontId="47" fillId="0" borderId="63" xfId="1" applyFont="1" applyFill="1" applyBorder="1" applyAlignment="1"/>
    <xf numFmtId="3" fontId="47" fillId="0" borderId="64" xfId="2" applyNumberFormat="1" applyFont="1" applyFill="1" applyBorder="1" applyAlignment="1"/>
    <xf numFmtId="44" fontId="47" fillId="0" borderId="65" xfId="1" applyFont="1" applyFill="1" applyBorder="1" applyAlignment="1"/>
    <xf numFmtId="3" fontId="48" fillId="7" borderId="43" xfId="0" applyNumberFormat="1" applyFont="1" applyFill="1" applyBorder="1" applyAlignment="1">
      <alignment horizontal="right"/>
    </xf>
    <xf numFmtId="3" fontId="49" fillId="0" borderId="43" xfId="0" applyNumberFormat="1" applyFont="1" applyFill="1" applyBorder="1" applyAlignment="1">
      <alignment horizontal="right"/>
    </xf>
    <xf numFmtId="3" fontId="49" fillId="0" borderId="43" xfId="0" applyNumberFormat="1" applyFont="1" applyBorder="1"/>
    <xf numFmtId="3" fontId="5" fillId="0" borderId="59" xfId="4" applyNumberFormat="1" applyFont="1" applyFill="1" applyBorder="1" applyAlignment="1">
      <alignment horizontal="right" wrapText="1"/>
    </xf>
    <xf numFmtId="7" fontId="5" fillId="0" borderId="59" xfId="1" applyNumberFormat="1" applyFont="1" applyFill="1" applyBorder="1" applyAlignment="1">
      <alignment horizontal="right" wrapText="1"/>
    </xf>
    <xf numFmtId="3" fontId="24" fillId="7" borderId="27" xfId="2" applyNumberFormat="1" applyFont="1" applyFill="1" applyBorder="1" applyAlignment="1"/>
    <xf numFmtId="44" fontId="24" fillId="7" borderId="27" xfId="1" applyFont="1" applyFill="1" applyBorder="1" applyAlignment="1"/>
    <xf numFmtId="3" fontId="6" fillId="2" borderId="29" xfId="2" applyNumberFormat="1" applyFont="1" applyFill="1" applyBorder="1"/>
    <xf numFmtId="44" fontId="6" fillId="2" borderId="29" xfId="1" applyFont="1" applyFill="1" applyBorder="1" applyAlignment="1"/>
    <xf numFmtId="164" fontId="50" fillId="0" borderId="0" xfId="1" applyNumberFormat="1" applyFont="1"/>
    <xf numFmtId="0" fontId="51" fillId="0" borderId="0" xfId="0" applyFont="1"/>
    <xf numFmtId="3" fontId="22" fillId="0" borderId="31" xfId="2" applyNumberFormat="1" applyFont="1" applyBorder="1" applyAlignment="1"/>
    <xf numFmtId="44" fontId="22" fillId="0" borderId="31" xfId="1" applyFont="1" applyBorder="1" applyAlignment="1"/>
    <xf numFmtId="3" fontId="22" fillId="0" borderId="45" xfId="0" applyNumberFormat="1" applyFont="1" applyBorder="1" applyAlignment="1">
      <alignment horizontal="right" vertical="center"/>
    </xf>
    <xf numFmtId="44" fontId="22" fillId="0" borderId="46" xfId="1" applyFont="1" applyBorder="1" applyAlignment="1"/>
    <xf numFmtId="3" fontId="22" fillId="0" borderId="33" xfId="2" applyNumberFormat="1" applyFont="1" applyBorder="1" applyAlignment="1"/>
    <xf numFmtId="44" fontId="22" fillId="0" borderId="36" xfId="1" applyFont="1" applyBorder="1" applyAlignment="1"/>
    <xf numFmtId="44" fontId="22" fillId="0" borderId="32" xfId="1" applyFont="1" applyBorder="1" applyAlignment="1"/>
    <xf numFmtId="3" fontId="22" fillId="0" borderId="27" xfId="2" applyNumberFormat="1" applyFont="1" applyBorder="1" applyAlignment="1"/>
    <xf numFmtId="44" fontId="22" fillId="0" borderId="27" xfId="1" applyFont="1" applyBorder="1" applyAlignment="1"/>
    <xf numFmtId="44" fontId="22" fillId="0" borderId="28" xfId="1" applyFont="1" applyBorder="1" applyAlignment="1"/>
    <xf numFmtId="3" fontId="22" fillId="0" borderId="34" xfId="2" applyNumberFormat="1" applyFont="1" applyBorder="1" applyAlignment="1"/>
    <xf numFmtId="44" fontId="22" fillId="0" borderId="37" xfId="1" applyFont="1" applyBorder="1" applyAlignment="1"/>
    <xf numFmtId="44" fontId="24" fillId="7" borderId="37" xfId="1" applyFont="1" applyFill="1" applyBorder="1" applyAlignment="1"/>
    <xf numFmtId="44" fontId="22" fillId="0" borderId="45" xfId="1" applyFont="1" applyBorder="1" applyAlignment="1">
      <alignment vertical="center"/>
    </xf>
    <xf numFmtId="44" fontId="22" fillId="0" borderId="44" xfId="1" applyFont="1" applyBorder="1" applyAlignment="1"/>
    <xf numFmtId="3" fontId="22" fillId="0" borderId="45" xfId="0" applyNumberFormat="1" applyFont="1" applyFill="1" applyBorder="1" applyAlignment="1">
      <alignment horizontal="right" vertical="center"/>
    </xf>
    <xf numFmtId="44" fontId="22" fillId="0" borderId="45" xfId="1" applyFont="1" applyFill="1" applyBorder="1" applyAlignment="1">
      <alignment vertical="center"/>
    </xf>
    <xf numFmtId="44" fontId="22" fillId="0" borderId="44" xfId="1" applyFont="1" applyFill="1" applyBorder="1" applyAlignment="1"/>
    <xf numFmtId="3" fontId="22" fillId="0" borderId="27" xfId="2" applyNumberFormat="1" applyFont="1" applyFill="1" applyBorder="1" applyAlignment="1"/>
    <xf numFmtId="44" fontId="22" fillId="0" borderId="27" xfId="1" applyFont="1" applyFill="1" applyBorder="1" applyAlignment="1"/>
    <xf numFmtId="3" fontId="22" fillId="0" borderId="52" xfId="48" applyNumberFormat="1" applyFont="1" applyFill="1" applyBorder="1" applyAlignment="1">
      <alignment horizontal="right" wrapText="1"/>
    </xf>
    <xf numFmtId="166" fontId="22" fillId="0" borderId="52" xfId="48" applyNumberFormat="1" applyFont="1" applyFill="1" applyBorder="1" applyAlignment="1">
      <alignment horizontal="right" wrapText="1"/>
    </xf>
    <xf numFmtId="3" fontId="22" fillId="0" borderId="0" xfId="48" applyNumberFormat="1" applyFont="1"/>
    <xf numFmtId="166" fontId="22" fillId="0" borderId="0" xfId="48" applyNumberFormat="1" applyFont="1"/>
    <xf numFmtId="167" fontId="0" fillId="0" borderId="0" xfId="1" applyNumberFormat="1" applyFont="1"/>
    <xf numFmtId="44" fontId="46" fillId="0" borderId="55" xfId="47" applyNumberFormat="1" applyFont="1" applyFill="1" applyBorder="1" applyAlignment="1">
      <alignment horizontal="right" wrapText="1"/>
    </xf>
    <xf numFmtId="44" fontId="19" fillId="0" borderId="28" xfId="1" applyNumberFormat="1" applyFont="1" applyBorder="1" applyAlignment="1">
      <alignment horizontal="right"/>
    </xf>
    <xf numFmtId="44" fontId="23" fillId="7" borderId="28" xfId="1" applyNumberFormat="1" applyFont="1" applyFill="1" applyBorder="1" applyAlignment="1">
      <alignment horizontal="right"/>
    </xf>
    <xf numFmtId="44" fontId="6" fillId="2" borderId="28" xfId="1" applyNumberFormat="1" applyFont="1" applyFill="1" applyBorder="1" applyAlignment="1">
      <alignment horizontal="right"/>
    </xf>
    <xf numFmtId="44" fontId="19" fillId="0" borderId="0" xfId="1" applyNumberFormat="1" applyFont="1" applyBorder="1" applyAlignment="1">
      <alignment horizontal="right"/>
    </xf>
    <xf numFmtId="44" fontId="0" fillId="0" borderId="0" xfId="0" applyNumberFormat="1"/>
    <xf numFmtId="3" fontId="46" fillId="0" borderId="52" xfId="47" applyNumberFormat="1" applyFont="1" applyFill="1" applyBorder="1" applyAlignment="1">
      <alignment wrapText="1"/>
    </xf>
    <xf numFmtId="3" fontId="49" fillId="0" borderId="43" xfId="47" applyNumberFormat="1" applyFont="1" applyBorder="1"/>
    <xf numFmtId="3" fontId="49" fillId="0" borderId="43" xfId="47" applyNumberFormat="1" applyFont="1" applyFill="1" applyBorder="1" applyAlignment="1">
      <alignment horizontal="right" wrapText="1"/>
    </xf>
    <xf numFmtId="3" fontId="49" fillId="0" borderId="43" xfId="47" applyNumberFormat="1" applyFont="1" applyFill="1" applyBorder="1"/>
    <xf numFmtId="7" fontId="0" fillId="0" borderId="0" xfId="0" applyNumberFormat="1"/>
    <xf numFmtId="3" fontId="23" fillId="7" borderId="0" xfId="2" applyNumberFormat="1" applyFont="1" applyFill="1" applyBorder="1" applyAlignment="1"/>
    <xf numFmtId="0" fontId="0" fillId="0" borderId="0" xfId="0" applyFill="1"/>
    <xf numFmtId="0" fontId="19" fillId="0" borderId="34" xfId="2" applyFont="1" applyFill="1" applyBorder="1" applyAlignment="1"/>
    <xf numFmtId="0" fontId="19" fillId="0" borderId="27" xfId="2" applyFont="1" applyFill="1" applyBorder="1" applyAlignment="1"/>
    <xf numFmtId="44" fontId="19" fillId="0" borderId="1" xfId="1" applyNumberFormat="1" applyFont="1" applyFill="1" applyBorder="1" applyAlignment="1">
      <alignment horizontal="right"/>
    </xf>
    <xf numFmtId="3" fontId="22" fillId="0" borderId="34" xfId="2" applyNumberFormat="1" applyFont="1" applyFill="1" applyBorder="1" applyAlignment="1"/>
    <xf numFmtId="44" fontId="22" fillId="0" borderId="37" xfId="1" applyFont="1" applyFill="1" applyBorder="1" applyAlignment="1"/>
    <xf numFmtId="0" fontId="23" fillId="7" borderId="56" xfId="2" applyFont="1" applyFill="1" applyBorder="1"/>
    <xf numFmtId="3" fontId="24" fillId="7" borderId="66" xfId="2" applyNumberFormat="1" applyFont="1" applyFill="1" applyBorder="1" applyAlignment="1"/>
    <xf numFmtId="44" fontId="24" fillId="7" borderId="67" xfId="1" applyFont="1" applyFill="1" applyBorder="1" applyAlignment="1"/>
    <xf numFmtId="3" fontId="24" fillId="7" borderId="33" xfId="2" applyNumberFormat="1" applyFont="1" applyFill="1" applyBorder="1" applyAlignment="1"/>
    <xf numFmtId="3" fontId="5" fillId="0" borderId="68" xfId="4" applyNumberFormat="1" applyFont="1" applyFill="1" applyBorder="1" applyAlignment="1">
      <alignment horizontal="right" wrapText="1"/>
    </xf>
    <xf numFmtId="7" fontId="5" fillId="0" borderId="68" xfId="1" applyNumberFormat="1" applyFont="1" applyFill="1" applyBorder="1" applyAlignment="1">
      <alignment horizontal="right" wrapText="1"/>
    </xf>
    <xf numFmtId="164" fontId="12" fillId="4" borderId="70" xfId="1" applyNumberFormat="1" applyFont="1" applyFill="1" applyBorder="1" applyAlignment="1">
      <alignment horizontal="right"/>
    </xf>
    <xf numFmtId="3" fontId="12" fillId="4" borderId="69" xfId="0" applyNumberFormat="1" applyFont="1" applyFill="1" applyBorder="1" applyAlignment="1"/>
    <xf numFmtId="7" fontId="12" fillId="4" borderId="69" xfId="1" applyNumberFormat="1" applyFont="1" applyFill="1" applyBorder="1" applyAlignment="1"/>
    <xf numFmtId="164" fontId="11" fillId="5" borderId="69" xfId="1" applyNumberFormat="1" applyFont="1" applyFill="1" applyBorder="1" applyAlignment="1">
      <alignment horizontal="right" wrapText="1"/>
    </xf>
    <xf numFmtId="164" fontId="13" fillId="4" borderId="70" xfId="1" applyNumberFormat="1" applyFont="1" applyFill="1" applyBorder="1" applyAlignment="1">
      <alignment horizontal="right" wrapText="1"/>
    </xf>
    <xf numFmtId="164" fontId="13" fillId="6" borderId="70" xfId="1" applyNumberFormat="1" applyFont="1" applyFill="1" applyBorder="1" applyAlignment="1">
      <alignment horizontal="right" wrapText="1"/>
    </xf>
    <xf numFmtId="3" fontId="12" fillId="6" borderId="69" xfId="0" applyNumberFormat="1" applyFont="1" applyFill="1" applyBorder="1" applyAlignment="1"/>
    <xf numFmtId="7" fontId="12" fillId="6" borderId="69" xfId="1" applyNumberFormat="1" applyFont="1" applyFill="1" applyBorder="1" applyAlignment="1"/>
    <xf numFmtId="7" fontId="13" fillId="7" borderId="69" xfId="1" applyNumberFormat="1" applyFont="1" applyFill="1" applyBorder="1" applyAlignment="1"/>
    <xf numFmtId="3" fontId="12" fillId="7" borderId="69" xfId="0" applyNumberFormat="1" applyFont="1" applyFill="1" applyBorder="1" applyAlignment="1"/>
    <xf numFmtId="7" fontId="12" fillId="7" borderId="69" xfId="1" applyNumberFormat="1" applyFont="1" applyFill="1" applyBorder="1" applyAlignment="1"/>
    <xf numFmtId="164" fontId="5" fillId="5" borderId="69" xfId="1" applyNumberFormat="1" applyFont="1" applyFill="1" applyBorder="1" applyAlignment="1">
      <alignment horizontal="right" wrapText="1"/>
    </xf>
    <xf numFmtId="3" fontId="5" fillId="0" borderId="69" xfId="5" applyNumberFormat="1" applyFont="1" applyFill="1" applyBorder="1" applyAlignment="1">
      <alignment horizontal="right" wrapText="1"/>
    </xf>
    <xf numFmtId="7" fontId="5" fillId="0" borderId="69" xfId="1" applyNumberFormat="1" applyFont="1" applyFill="1" applyBorder="1" applyAlignment="1">
      <alignment horizontal="right" wrapText="1"/>
    </xf>
    <xf numFmtId="3" fontId="5" fillId="0" borderId="69" xfId="0" applyNumberFormat="1" applyFont="1" applyBorder="1" applyAlignment="1"/>
    <xf numFmtId="7" fontId="5" fillId="0" borderId="69" xfId="1" applyNumberFormat="1" applyFont="1" applyBorder="1" applyAlignment="1"/>
    <xf numFmtId="164" fontId="5" fillId="0" borderId="69" xfId="1" applyNumberFormat="1" applyFont="1" applyBorder="1" applyAlignment="1">
      <alignment horizontal="right" wrapText="1"/>
    </xf>
    <xf numFmtId="164" fontId="12" fillId="6" borderId="70" xfId="1" applyNumberFormat="1" applyFont="1" applyFill="1" applyBorder="1" applyAlignment="1">
      <alignment horizontal="right"/>
    </xf>
    <xf numFmtId="3" fontId="3" fillId="3" borderId="69" xfId="0" applyNumberFormat="1" applyFont="1" applyFill="1" applyBorder="1" applyAlignment="1"/>
    <xf numFmtId="7" fontId="3" fillId="3" borderId="69" xfId="1" applyNumberFormat="1" applyFont="1" applyFill="1" applyBorder="1" applyAlignment="1"/>
    <xf numFmtId="164" fontId="11" fillId="0" borderId="69" xfId="1" applyNumberFormat="1" applyFont="1" applyBorder="1" applyAlignment="1">
      <alignment horizontal="right" wrapText="1"/>
    </xf>
    <xf numFmtId="3" fontId="43" fillId="2" borderId="43" xfId="0" applyNumberFormat="1" applyFont="1" applyFill="1" applyBorder="1" applyAlignment="1">
      <alignment horizontal="right"/>
    </xf>
    <xf numFmtId="0" fontId="43" fillId="2" borderId="43" xfId="0" applyFont="1" applyFill="1" applyBorder="1"/>
    <xf numFmtId="0" fontId="44" fillId="2" borderId="43" xfId="0" applyFont="1" applyFill="1" applyBorder="1"/>
    <xf numFmtId="0" fontId="19" fillId="0" borderId="0" xfId="0" applyFont="1" applyFill="1" applyBorder="1"/>
    <xf numFmtId="0" fontId="11" fillId="5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3" borderId="69" xfId="0" applyFont="1" applyFill="1" applyBorder="1" applyAlignment="1">
      <alignment horizontal="center"/>
    </xf>
    <xf numFmtId="165" fontId="9" fillId="3" borderId="25" xfId="0" applyNumberFormat="1" applyFont="1" applyFill="1" applyBorder="1" applyAlignment="1">
      <alignment horizontal="center"/>
    </xf>
    <xf numFmtId="0" fontId="9" fillId="3" borderId="25" xfId="0" applyFont="1" applyFill="1" applyBorder="1" applyAlignment="1">
      <alignment horizontal="center"/>
    </xf>
    <xf numFmtId="0" fontId="10" fillId="3" borderId="69" xfId="0" applyFont="1" applyFill="1" applyBorder="1" applyAlignment="1">
      <alignment horizontal="center" vertical="center" wrapText="1"/>
    </xf>
    <xf numFmtId="0" fontId="5" fillId="5" borderId="22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3" fillId="7" borderId="69" xfId="0" applyFont="1" applyFill="1" applyBorder="1" applyAlignment="1">
      <alignment horizontal="center" wrapText="1"/>
    </xf>
    <xf numFmtId="0" fontId="10" fillId="3" borderId="2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5" borderId="22" xfId="0" applyFont="1" applyFill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9" fillId="3" borderId="25" xfId="0" applyFont="1" applyFill="1" applyBorder="1" applyAlignment="1">
      <alignment horizontal="center" vertical="center" wrapText="1"/>
    </xf>
    <xf numFmtId="164" fontId="9" fillId="3" borderId="25" xfId="1" applyNumberFormat="1" applyFont="1" applyFill="1" applyBorder="1" applyAlignment="1">
      <alignment horizontal="center" vertical="center" wrapText="1"/>
    </xf>
    <xf numFmtId="0" fontId="17" fillId="3" borderId="6" xfId="2" applyFont="1" applyFill="1" applyBorder="1" applyAlignment="1">
      <alignment horizontal="center" vertical="center"/>
    </xf>
    <xf numFmtId="0" fontId="17" fillId="3" borderId="23" xfId="2" applyFont="1" applyFill="1" applyBorder="1" applyAlignment="1">
      <alignment horizontal="center" vertical="center"/>
    </xf>
    <xf numFmtId="0" fontId="4" fillId="3" borderId="7" xfId="2" applyFont="1" applyFill="1" applyBorder="1" applyAlignment="1">
      <alignment horizontal="center" vertical="center"/>
    </xf>
    <xf numFmtId="0" fontId="4" fillId="3" borderId="8" xfId="2" applyFont="1" applyFill="1" applyBorder="1" applyAlignment="1">
      <alignment horizontal="center" vertical="center"/>
    </xf>
    <xf numFmtId="0" fontId="6" fillId="3" borderId="39" xfId="2" applyFont="1" applyFill="1" applyBorder="1" applyAlignment="1">
      <alignment horizontal="center" vertical="center" wrapText="1"/>
    </xf>
    <xf numFmtId="0" fontId="20" fillId="3" borderId="26" xfId="2" applyFont="1" applyFill="1" applyBorder="1" applyAlignment="1">
      <alignment horizontal="center"/>
    </xf>
    <xf numFmtId="0" fontId="26" fillId="3" borderId="26" xfId="2" applyFont="1" applyFill="1" applyBorder="1" applyAlignment="1">
      <alignment horizontal="center" vertical="center"/>
    </xf>
    <xf numFmtId="0" fontId="2" fillId="9" borderId="26" xfId="2" applyFont="1" applyFill="1" applyBorder="1" applyAlignment="1">
      <alignment horizontal="center"/>
    </xf>
    <xf numFmtId="0" fontId="2" fillId="10" borderId="26" xfId="2" applyFont="1" applyFill="1" applyBorder="1" applyAlignment="1">
      <alignment horizontal="center"/>
    </xf>
    <xf numFmtId="0" fontId="2" fillId="11" borderId="26" xfId="2" applyFont="1" applyFill="1" applyBorder="1" applyAlignment="1">
      <alignment horizontal="center"/>
    </xf>
  </cellXfs>
  <cellStyles count="49">
    <cellStyle name="20% - Accent1" xfId="24" builtinId="30" customBuiltin="1"/>
    <cellStyle name="20% - Accent2" xfId="28" builtinId="34" customBuiltin="1"/>
    <cellStyle name="20% - Accent3" xfId="32" builtinId="38" customBuiltin="1"/>
    <cellStyle name="20% - Accent4" xfId="36" builtinId="42" customBuiltin="1"/>
    <cellStyle name="20% - Accent5" xfId="40" builtinId="46" customBuiltin="1"/>
    <cellStyle name="20% - Accent6" xfId="44" builtinId="50" customBuiltin="1"/>
    <cellStyle name="40% - Accent1" xfId="25" builtinId="31" customBuiltin="1"/>
    <cellStyle name="40% - Accent2" xfId="29" builtinId="35" customBuiltin="1"/>
    <cellStyle name="40% - Accent3" xfId="33" builtinId="39" customBuiltin="1"/>
    <cellStyle name="40% - Accent4" xfId="37" builtinId="43" customBuiltin="1"/>
    <cellStyle name="40% - Accent5" xfId="41" builtinId="47" customBuiltin="1"/>
    <cellStyle name="40% - Accent6" xfId="45" builtinId="51" customBuiltin="1"/>
    <cellStyle name="60% - Accent1" xfId="26" builtinId="32" customBuiltin="1"/>
    <cellStyle name="60% - Accent2" xfId="30" builtinId="36" customBuiltin="1"/>
    <cellStyle name="60% - Accent3" xfId="34" builtinId="40" customBuiltin="1"/>
    <cellStyle name="60% - Accent4" xfId="38" builtinId="44" customBuiltin="1"/>
    <cellStyle name="60% - Accent5" xfId="42" builtinId="48" customBuiltin="1"/>
    <cellStyle name="60% - Accent6" xfId="46" builtinId="52" customBuiltin="1"/>
    <cellStyle name="Accent1" xfId="23" builtinId="29" customBuiltin="1"/>
    <cellStyle name="Accent2" xfId="27" builtinId="33" customBuiltin="1"/>
    <cellStyle name="Accent3" xfId="31" builtinId="37" customBuiltin="1"/>
    <cellStyle name="Accent4" xfId="35" builtinId="41" customBuiltin="1"/>
    <cellStyle name="Accent5" xfId="39" builtinId="45" customBuiltin="1"/>
    <cellStyle name="Accent6" xfId="43" builtinId="49" customBuiltin="1"/>
    <cellStyle name="Bad" xfId="12" builtinId="27" customBuiltin="1"/>
    <cellStyle name="Calculation" xfId="16" builtinId="22" customBuiltin="1"/>
    <cellStyle name="Check Cell" xfId="18" builtinId="23" customBuiltin="1"/>
    <cellStyle name="Currency" xfId="1" builtinId="4"/>
    <cellStyle name="Explanatory Text" xfId="21" builtinId="53" customBuiltin="1"/>
    <cellStyle name="Good" xfId="11" builtinId="26" customBuiltin="1"/>
    <cellStyle name="Heading 1" xfId="7" builtinId="16" customBuiltin="1"/>
    <cellStyle name="Heading 2" xfId="8" builtinId="17" customBuiltin="1"/>
    <cellStyle name="Heading 3" xfId="9" builtinId="18" customBuiltin="1"/>
    <cellStyle name="Heading 4" xfId="10" builtinId="19" customBuiltin="1"/>
    <cellStyle name="Input" xfId="14" builtinId="20" customBuiltin="1"/>
    <cellStyle name="Linked Cell" xfId="17" builtinId="24" customBuiltin="1"/>
    <cellStyle name="Neutral" xfId="13" builtinId="28" customBuiltin="1"/>
    <cellStyle name="Normal" xfId="0" builtinId="0"/>
    <cellStyle name="Normal 2" xfId="3"/>
    <cellStyle name="Normal 3" xfId="2"/>
    <cellStyle name="Normal_Medicare Payment July 2011" xfId="4"/>
    <cellStyle name="Normal_Monthly Summary Report" xfId="5"/>
    <cellStyle name="Normal_Sheet1" xfId="47"/>
    <cellStyle name="Normal_Sheet2" xfId="48"/>
    <cellStyle name="Note" xfId="20" builtinId="10" customBuiltin="1"/>
    <cellStyle name="Output" xfId="15" builtinId="21" customBuiltin="1"/>
    <cellStyle name="Title" xfId="6" builtinId="15" customBuiltin="1"/>
    <cellStyle name="Total" xfId="22" builtinId="25" customBuiltin="1"/>
    <cellStyle name="Warning Text" xfId="19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4386293648385107E-2"/>
          <c:y val="1.1218131481296544E-2"/>
          <c:w val="0.55940237029874873"/>
          <c:h val="0.48025397684514581"/>
        </c:manualLayout>
      </c:layout>
      <c:bar3DChart>
        <c:barDir val="col"/>
        <c:grouping val="stacked"/>
        <c:varyColors val="0"/>
        <c:ser>
          <c:idx val="1"/>
          <c:order val="0"/>
          <c:tx>
            <c:strRef>
              <c:f>'State Graph Data'!$C$2</c:f>
              <c:strCache>
                <c:ptCount val="1"/>
                <c:pt idx="0">
                  <c:v>Medicare Payments</c:v>
                </c:pt>
              </c:strCache>
            </c:strRef>
          </c:tx>
          <c:invertIfNegative val="0"/>
          <c:cat>
            <c:strRef>
              <c:f>'State Graph Data'!$A$3:$A$62</c:f>
              <c:strCache>
                <c:ptCount val="59"/>
                <c:pt idx="0">
                  <c:v>Alabama</c:v>
                </c:pt>
                <c:pt idx="1">
                  <c:v>Alaska</c:v>
                </c:pt>
                <c:pt idx="2">
                  <c:v>American Samoa</c:v>
                </c:pt>
                <c:pt idx="3">
                  <c:v>Arizona</c:v>
                </c:pt>
                <c:pt idx="4">
                  <c:v>Arkansas</c:v>
                </c:pt>
                <c:pt idx="5">
                  <c:v>California</c:v>
                </c:pt>
                <c:pt idx="6">
                  <c:v>Colorado</c:v>
                </c:pt>
                <c:pt idx="7">
                  <c:v>Connecticut</c:v>
                </c:pt>
                <c:pt idx="8">
                  <c:v>Delaware</c:v>
                </c:pt>
                <c:pt idx="9">
                  <c:v>District of Columbia</c:v>
                </c:pt>
                <c:pt idx="10">
                  <c:v>Federated States Of Micronesia</c:v>
                </c:pt>
                <c:pt idx="11">
                  <c:v>Florida</c:v>
                </c:pt>
                <c:pt idx="12">
                  <c:v>Georgia</c:v>
                </c:pt>
                <c:pt idx="13">
                  <c:v>Guam</c:v>
                </c:pt>
                <c:pt idx="14">
                  <c:v>Hawaii</c:v>
                </c:pt>
                <c:pt idx="15">
                  <c:v>Idaho</c:v>
                </c:pt>
                <c:pt idx="16">
                  <c:v>Illinois</c:v>
                </c:pt>
                <c:pt idx="17">
                  <c:v>Indiana</c:v>
                </c:pt>
                <c:pt idx="18">
                  <c:v>Iowa</c:v>
                </c:pt>
                <c:pt idx="19">
                  <c:v>Kansas</c:v>
                </c:pt>
                <c:pt idx="20">
                  <c:v>Kentucky</c:v>
                </c:pt>
                <c:pt idx="21">
                  <c:v>Louisiana</c:v>
                </c:pt>
                <c:pt idx="22">
                  <c:v>Maine</c:v>
                </c:pt>
                <c:pt idx="23">
                  <c:v>Marshall Islands</c:v>
                </c:pt>
                <c:pt idx="24">
                  <c:v>Maryland</c:v>
                </c:pt>
                <c:pt idx="25">
                  <c:v>Massachusetts</c:v>
                </c:pt>
                <c:pt idx="26">
                  <c:v>Michigan</c:v>
                </c:pt>
                <c:pt idx="27">
                  <c:v>Minnesota</c:v>
                </c:pt>
                <c:pt idx="28">
                  <c:v>Mississippi</c:v>
                </c:pt>
                <c:pt idx="29">
                  <c:v>Missouri</c:v>
                </c:pt>
                <c:pt idx="30">
                  <c:v>Montana</c:v>
                </c:pt>
                <c:pt idx="31">
                  <c:v>Nebraska</c:v>
                </c:pt>
                <c:pt idx="32">
                  <c:v>Nevada</c:v>
                </c:pt>
                <c:pt idx="33">
                  <c:v>New Hampshire</c:v>
                </c:pt>
                <c:pt idx="34">
                  <c:v>New Jersey</c:v>
                </c:pt>
                <c:pt idx="35">
                  <c:v>New Mexico</c:v>
                </c:pt>
                <c:pt idx="36">
                  <c:v>New York</c:v>
                </c:pt>
                <c:pt idx="37">
                  <c:v>North Carolina</c:v>
                </c:pt>
                <c:pt idx="38">
                  <c:v>North Dakota</c:v>
                </c:pt>
                <c:pt idx="39">
                  <c:v>Northern Mariana Islands</c:v>
                </c:pt>
                <c:pt idx="40">
                  <c:v>Ohio</c:v>
                </c:pt>
                <c:pt idx="41">
                  <c:v>Oklahoma</c:v>
                </c:pt>
                <c:pt idx="42">
                  <c:v>Oregon</c:v>
                </c:pt>
                <c:pt idx="43">
                  <c:v>Palau</c:v>
                </c:pt>
                <c:pt idx="44">
                  <c:v>Pennsylvania</c:v>
                </c:pt>
                <c:pt idx="45">
                  <c:v>Puerto Rico</c:v>
                </c:pt>
                <c:pt idx="46">
                  <c:v>Rhode Island</c:v>
                </c:pt>
                <c:pt idx="47">
                  <c:v>South Carolina</c:v>
                </c:pt>
                <c:pt idx="48">
                  <c:v>South Dakota</c:v>
                </c:pt>
                <c:pt idx="49">
                  <c:v>Tennessee</c:v>
                </c:pt>
                <c:pt idx="50">
                  <c:v>Texas</c:v>
                </c:pt>
                <c:pt idx="51">
                  <c:v>Utah</c:v>
                </c:pt>
                <c:pt idx="52">
                  <c:v>Vermont</c:v>
                </c:pt>
                <c:pt idx="53">
                  <c:v>Virgin Islands</c:v>
                </c:pt>
                <c:pt idx="54">
                  <c:v>Virginia</c:v>
                </c:pt>
                <c:pt idx="55">
                  <c:v>Washington</c:v>
                </c:pt>
                <c:pt idx="56">
                  <c:v>West Virginia</c:v>
                </c:pt>
                <c:pt idx="57">
                  <c:v>Wisconsin</c:v>
                </c:pt>
                <c:pt idx="58">
                  <c:v>Wyoming</c:v>
                </c:pt>
              </c:strCache>
            </c:strRef>
          </c:cat>
          <c:val>
            <c:numRef>
              <c:f>'State Graph Data'!$C$3:$C$62</c:f>
              <c:numCache>
                <c:formatCode>_("$"* #,##0.00_);_("$"* \(#,##0.00\);_("$"* "-"??_);_(@_)</c:formatCode>
                <c:ptCount val="60"/>
                <c:pt idx="0">
                  <c:v>474268935.94000018</c:v>
                </c:pt>
                <c:pt idx="1">
                  <c:v>28398351.579999987</c:v>
                </c:pt>
                <c:pt idx="2">
                  <c:v>0</c:v>
                </c:pt>
                <c:pt idx="3">
                  <c:v>411186336.26000029</c:v>
                </c:pt>
                <c:pt idx="4">
                  <c:v>287331730.96999991</c:v>
                </c:pt>
                <c:pt idx="5">
                  <c:v>1838010908.269995</c:v>
                </c:pt>
                <c:pt idx="6">
                  <c:v>342463092.44000018</c:v>
                </c:pt>
                <c:pt idx="7">
                  <c:v>276023819.18999982</c:v>
                </c:pt>
                <c:pt idx="8">
                  <c:v>62374279.19000002</c:v>
                </c:pt>
                <c:pt idx="9">
                  <c:v>52775559.779999979</c:v>
                </c:pt>
                <c:pt idx="10">
                  <c:v>382580</c:v>
                </c:pt>
                <c:pt idx="11">
                  <c:v>1569991985.2099974</c:v>
                </c:pt>
                <c:pt idx="12">
                  <c:v>676887031.36000097</c:v>
                </c:pt>
                <c:pt idx="13">
                  <c:v>1294467.83</c:v>
                </c:pt>
                <c:pt idx="14">
                  <c:v>75741388.149999991</c:v>
                </c:pt>
                <c:pt idx="15">
                  <c:v>94609884.979999974</c:v>
                </c:pt>
                <c:pt idx="16">
                  <c:v>1111242676.6999991</c:v>
                </c:pt>
                <c:pt idx="17">
                  <c:v>596966538.66000056</c:v>
                </c:pt>
                <c:pt idx="18">
                  <c:v>359452749.03999913</c:v>
                </c:pt>
                <c:pt idx="19">
                  <c:v>342041533.56999928</c:v>
                </c:pt>
                <c:pt idx="20">
                  <c:v>398105585.49999988</c:v>
                </c:pt>
                <c:pt idx="21">
                  <c:v>428141816.32000005</c:v>
                </c:pt>
                <c:pt idx="22">
                  <c:v>120358776.48000008</c:v>
                </c:pt>
                <c:pt idx="23">
                  <c:v>43720</c:v>
                </c:pt>
                <c:pt idx="24">
                  <c:v>442443232.12000042</c:v>
                </c:pt>
                <c:pt idx="25">
                  <c:v>650473808.47000289</c:v>
                </c:pt>
                <c:pt idx="26">
                  <c:v>894260411.73000002</c:v>
                </c:pt>
                <c:pt idx="27">
                  <c:v>558292233.52999985</c:v>
                </c:pt>
                <c:pt idx="28">
                  <c:v>307831977.69000006</c:v>
                </c:pt>
                <c:pt idx="29">
                  <c:v>620507966.07000065</c:v>
                </c:pt>
                <c:pt idx="30">
                  <c:v>104696397.53000008</c:v>
                </c:pt>
                <c:pt idx="31">
                  <c:v>223400542.4199999</c:v>
                </c:pt>
                <c:pt idx="32">
                  <c:v>137920876.35999995</c:v>
                </c:pt>
                <c:pt idx="33">
                  <c:v>142535571.48999986</c:v>
                </c:pt>
                <c:pt idx="34">
                  <c:v>674469277.2700001</c:v>
                </c:pt>
                <c:pt idx="35">
                  <c:v>125939423.90000001</c:v>
                </c:pt>
                <c:pt idx="36">
                  <c:v>1268779942.7500031</c:v>
                </c:pt>
                <c:pt idx="37">
                  <c:v>754091506.40999877</c:v>
                </c:pt>
                <c:pt idx="38">
                  <c:v>89654896.519999996</c:v>
                </c:pt>
                <c:pt idx="39">
                  <c:v>0</c:v>
                </c:pt>
                <c:pt idx="40">
                  <c:v>1079945827.309998</c:v>
                </c:pt>
                <c:pt idx="41">
                  <c:v>379560812.72000003</c:v>
                </c:pt>
                <c:pt idx="42">
                  <c:v>308047604.89000046</c:v>
                </c:pt>
                <c:pt idx="43">
                  <c:v>150641.19</c:v>
                </c:pt>
                <c:pt idx="44">
                  <c:v>1252058788.6499996</c:v>
                </c:pt>
                <c:pt idx="45">
                  <c:v>23172372.950000007</c:v>
                </c:pt>
                <c:pt idx="46">
                  <c:v>73500171.460000038</c:v>
                </c:pt>
                <c:pt idx="47">
                  <c:v>385002952.29999995</c:v>
                </c:pt>
                <c:pt idx="48">
                  <c:v>111921838.83999985</c:v>
                </c:pt>
                <c:pt idx="49">
                  <c:v>596664393.28999984</c:v>
                </c:pt>
                <c:pt idx="50">
                  <c:v>1689619274.2399991</c:v>
                </c:pt>
                <c:pt idx="51">
                  <c:v>169688262.22999999</c:v>
                </c:pt>
                <c:pt idx="52">
                  <c:v>60011238.859999955</c:v>
                </c:pt>
                <c:pt idx="53">
                  <c:v>1053426.2899999998</c:v>
                </c:pt>
                <c:pt idx="54">
                  <c:v>653744443.95999944</c:v>
                </c:pt>
                <c:pt idx="55">
                  <c:v>462607738.7100001</c:v>
                </c:pt>
                <c:pt idx="56">
                  <c:v>197235378.98000008</c:v>
                </c:pt>
                <c:pt idx="57">
                  <c:v>613374962.46000123</c:v>
                </c:pt>
                <c:pt idx="58">
                  <c:v>50835088.38000001</c:v>
                </c:pt>
              </c:numCache>
            </c:numRef>
          </c:val>
        </c:ser>
        <c:ser>
          <c:idx val="3"/>
          <c:order val="1"/>
          <c:tx>
            <c:strRef>
              <c:f>'State Graph Data'!$E$2</c:f>
              <c:strCache>
                <c:ptCount val="1"/>
                <c:pt idx="0">
                  <c:v>Medicaid Payments</c:v>
                </c:pt>
              </c:strCache>
            </c:strRef>
          </c:tx>
          <c:invertIfNegative val="0"/>
          <c:cat>
            <c:strRef>
              <c:f>'State Graph Data'!$A$3:$A$62</c:f>
              <c:strCache>
                <c:ptCount val="59"/>
                <c:pt idx="0">
                  <c:v>Alabama</c:v>
                </c:pt>
                <c:pt idx="1">
                  <c:v>Alaska</c:v>
                </c:pt>
                <c:pt idx="2">
                  <c:v>American Samoa</c:v>
                </c:pt>
                <c:pt idx="3">
                  <c:v>Arizona</c:v>
                </c:pt>
                <c:pt idx="4">
                  <c:v>Arkansas</c:v>
                </c:pt>
                <c:pt idx="5">
                  <c:v>California</c:v>
                </c:pt>
                <c:pt idx="6">
                  <c:v>Colorado</c:v>
                </c:pt>
                <c:pt idx="7">
                  <c:v>Connecticut</c:v>
                </c:pt>
                <c:pt idx="8">
                  <c:v>Delaware</c:v>
                </c:pt>
                <c:pt idx="9">
                  <c:v>District of Columbia</c:v>
                </c:pt>
                <c:pt idx="10">
                  <c:v>Federated States Of Micronesia</c:v>
                </c:pt>
                <c:pt idx="11">
                  <c:v>Florida</c:v>
                </c:pt>
                <c:pt idx="12">
                  <c:v>Georgia</c:v>
                </c:pt>
                <c:pt idx="13">
                  <c:v>Guam</c:v>
                </c:pt>
                <c:pt idx="14">
                  <c:v>Hawaii</c:v>
                </c:pt>
                <c:pt idx="15">
                  <c:v>Idaho</c:v>
                </c:pt>
                <c:pt idx="16">
                  <c:v>Illinois</c:v>
                </c:pt>
                <c:pt idx="17">
                  <c:v>Indiana</c:v>
                </c:pt>
                <c:pt idx="18">
                  <c:v>Iowa</c:v>
                </c:pt>
                <c:pt idx="19">
                  <c:v>Kansas</c:v>
                </c:pt>
                <c:pt idx="20">
                  <c:v>Kentucky</c:v>
                </c:pt>
                <c:pt idx="21">
                  <c:v>Louisiana</c:v>
                </c:pt>
                <c:pt idx="22">
                  <c:v>Maine</c:v>
                </c:pt>
                <c:pt idx="23">
                  <c:v>Marshall Islands</c:v>
                </c:pt>
                <c:pt idx="24">
                  <c:v>Maryland</c:v>
                </c:pt>
                <c:pt idx="25">
                  <c:v>Massachusetts</c:v>
                </c:pt>
                <c:pt idx="26">
                  <c:v>Michigan</c:v>
                </c:pt>
                <c:pt idx="27">
                  <c:v>Minnesota</c:v>
                </c:pt>
                <c:pt idx="28">
                  <c:v>Mississippi</c:v>
                </c:pt>
                <c:pt idx="29">
                  <c:v>Missouri</c:v>
                </c:pt>
                <c:pt idx="30">
                  <c:v>Montana</c:v>
                </c:pt>
                <c:pt idx="31">
                  <c:v>Nebraska</c:v>
                </c:pt>
                <c:pt idx="32">
                  <c:v>Nevada</c:v>
                </c:pt>
                <c:pt idx="33">
                  <c:v>New Hampshire</c:v>
                </c:pt>
                <c:pt idx="34">
                  <c:v>New Jersey</c:v>
                </c:pt>
                <c:pt idx="35">
                  <c:v>New Mexico</c:v>
                </c:pt>
                <c:pt idx="36">
                  <c:v>New York</c:v>
                </c:pt>
                <c:pt idx="37">
                  <c:v>North Carolina</c:v>
                </c:pt>
                <c:pt idx="38">
                  <c:v>North Dakota</c:v>
                </c:pt>
                <c:pt idx="39">
                  <c:v>Northern Mariana Islands</c:v>
                </c:pt>
                <c:pt idx="40">
                  <c:v>Ohio</c:v>
                </c:pt>
                <c:pt idx="41">
                  <c:v>Oklahoma</c:v>
                </c:pt>
                <c:pt idx="42">
                  <c:v>Oregon</c:v>
                </c:pt>
                <c:pt idx="43">
                  <c:v>Palau</c:v>
                </c:pt>
                <c:pt idx="44">
                  <c:v>Pennsylvania</c:v>
                </c:pt>
                <c:pt idx="45">
                  <c:v>Puerto Rico</c:v>
                </c:pt>
                <c:pt idx="46">
                  <c:v>Rhode Island</c:v>
                </c:pt>
                <c:pt idx="47">
                  <c:v>South Carolina</c:v>
                </c:pt>
                <c:pt idx="48">
                  <c:v>South Dakota</c:v>
                </c:pt>
                <c:pt idx="49">
                  <c:v>Tennessee</c:v>
                </c:pt>
                <c:pt idx="50">
                  <c:v>Texas</c:v>
                </c:pt>
                <c:pt idx="51">
                  <c:v>Utah</c:v>
                </c:pt>
                <c:pt idx="52">
                  <c:v>Vermont</c:v>
                </c:pt>
                <c:pt idx="53">
                  <c:v>Virgin Islands</c:v>
                </c:pt>
                <c:pt idx="54">
                  <c:v>Virginia</c:v>
                </c:pt>
                <c:pt idx="55">
                  <c:v>Washington</c:v>
                </c:pt>
                <c:pt idx="56">
                  <c:v>West Virginia</c:v>
                </c:pt>
                <c:pt idx="57">
                  <c:v>Wisconsin</c:v>
                </c:pt>
                <c:pt idx="58">
                  <c:v>Wyoming</c:v>
                </c:pt>
              </c:strCache>
            </c:strRef>
          </c:cat>
          <c:val>
            <c:numRef>
              <c:f>'State Graph Data'!$E$3:$E$62</c:f>
              <c:numCache>
                <c:formatCode>_("$"* #,##0.00_);_("$"* \(#,##0.00\);_("$"* "-"??_);_(@_)</c:formatCode>
                <c:ptCount val="60"/>
                <c:pt idx="0">
                  <c:v>178435841.72000003</c:v>
                </c:pt>
                <c:pt idx="1">
                  <c:v>51110418</c:v>
                </c:pt>
                <c:pt idx="2">
                  <c:v>5545515.9100000001</c:v>
                </c:pt>
                <c:pt idx="3">
                  <c:v>268941786.7100001</c:v>
                </c:pt>
                <c:pt idx="4">
                  <c:v>113099478.70999999</c:v>
                </c:pt>
                <c:pt idx="5">
                  <c:v>1317832320.5899997</c:v>
                </c:pt>
                <c:pt idx="6">
                  <c:v>171783194</c:v>
                </c:pt>
                <c:pt idx="7">
                  <c:v>109960494.78000002</c:v>
                </c:pt>
                <c:pt idx="8">
                  <c:v>37994985.29999999</c:v>
                </c:pt>
                <c:pt idx="9">
                  <c:v>26639214</c:v>
                </c:pt>
                <c:pt idx="10">
                  <c:v>0</c:v>
                </c:pt>
                <c:pt idx="11">
                  <c:v>543399719.94999993</c:v>
                </c:pt>
                <c:pt idx="12">
                  <c:v>298254694.71999997</c:v>
                </c:pt>
                <c:pt idx="13">
                  <c:v>1629685.82</c:v>
                </c:pt>
                <c:pt idx="14">
                  <c:v>49182560</c:v>
                </c:pt>
                <c:pt idx="15">
                  <c:v>50597263</c:v>
                </c:pt>
                <c:pt idx="16">
                  <c:v>565286794.57999992</c:v>
                </c:pt>
                <c:pt idx="17">
                  <c:v>236634736.67999986</c:v>
                </c:pt>
                <c:pt idx="18">
                  <c:v>136045072</c:v>
                </c:pt>
                <c:pt idx="19">
                  <c:v>91755247.089999959</c:v>
                </c:pt>
                <c:pt idx="20">
                  <c:v>245929356.73999995</c:v>
                </c:pt>
                <c:pt idx="21">
                  <c:v>292095579.3499999</c:v>
                </c:pt>
                <c:pt idx="22">
                  <c:v>143468972.62</c:v>
                </c:pt>
                <c:pt idx="23">
                  <c:v>0</c:v>
                </c:pt>
                <c:pt idx="24">
                  <c:v>187670370.5</c:v>
                </c:pt>
                <c:pt idx="25">
                  <c:v>327921357.31999958</c:v>
                </c:pt>
                <c:pt idx="26">
                  <c:v>363574462</c:v>
                </c:pt>
                <c:pt idx="27">
                  <c:v>218879728.01000008</c:v>
                </c:pt>
                <c:pt idx="28">
                  <c:v>203999246</c:v>
                </c:pt>
                <c:pt idx="29">
                  <c:v>267163026</c:v>
                </c:pt>
                <c:pt idx="30">
                  <c:v>42123775</c:v>
                </c:pt>
                <c:pt idx="31">
                  <c:v>75947937.669999987</c:v>
                </c:pt>
                <c:pt idx="32">
                  <c:v>53283277.75000003</c:v>
                </c:pt>
                <c:pt idx="33">
                  <c:v>15309902.469999999</c:v>
                </c:pt>
                <c:pt idx="34">
                  <c:v>201915885.53999996</c:v>
                </c:pt>
                <c:pt idx="35">
                  <c:v>117743481</c:v>
                </c:pt>
                <c:pt idx="36">
                  <c:v>794059550.53999972</c:v>
                </c:pt>
                <c:pt idx="37">
                  <c:v>325775830.40000021</c:v>
                </c:pt>
                <c:pt idx="38">
                  <c:v>22387294.269999996</c:v>
                </c:pt>
                <c:pt idx="39">
                  <c:v>1764297.7</c:v>
                </c:pt>
                <c:pt idx="40">
                  <c:v>479667760.56999969</c:v>
                </c:pt>
                <c:pt idx="41">
                  <c:v>208430580.02999988</c:v>
                </c:pt>
                <c:pt idx="42">
                  <c:v>159829661.78999993</c:v>
                </c:pt>
                <c:pt idx="43">
                  <c:v>0</c:v>
                </c:pt>
                <c:pt idx="44">
                  <c:v>413835663.61000043</c:v>
                </c:pt>
                <c:pt idx="45">
                  <c:v>159051156</c:v>
                </c:pt>
                <c:pt idx="46">
                  <c:v>37649657.800000004</c:v>
                </c:pt>
                <c:pt idx="47">
                  <c:v>155872482.69999993</c:v>
                </c:pt>
                <c:pt idx="48">
                  <c:v>49320226.379999988</c:v>
                </c:pt>
                <c:pt idx="49">
                  <c:v>272962532.99000001</c:v>
                </c:pt>
                <c:pt idx="50">
                  <c:v>816613369.26999986</c:v>
                </c:pt>
                <c:pt idx="51">
                  <c:v>81969169</c:v>
                </c:pt>
                <c:pt idx="52">
                  <c:v>51091585.350000001</c:v>
                </c:pt>
                <c:pt idx="53">
                  <c:v>1785420.12</c:v>
                </c:pt>
                <c:pt idx="54">
                  <c:v>178664910.81000009</c:v>
                </c:pt>
                <c:pt idx="55">
                  <c:v>336556634</c:v>
                </c:pt>
                <c:pt idx="56">
                  <c:v>99188147.659999982</c:v>
                </c:pt>
                <c:pt idx="57">
                  <c:v>254502108.68999994</c:v>
                </c:pt>
                <c:pt idx="58">
                  <c:v>21678493.169999998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57013080"/>
        <c:axId val="357013864"/>
        <c:axId val="0"/>
      </c:bar3DChart>
      <c:catAx>
        <c:axId val="3570130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357013864"/>
        <c:crosses val="autoZero"/>
        <c:auto val="1"/>
        <c:lblAlgn val="ctr"/>
        <c:lblOffset val="100"/>
        <c:noMultiLvlLbl val="0"/>
      </c:catAx>
      <c:valAx>
        <c:axId val="357013864"/>
        <c:scaling>
          <c:orientation val="minMax"/>
        </c:scaling>
        <c:delete val="0"/>
        <c:axPos val="l"/>
        <c:majorGridlines/>
        <c:minorGridlines/>
        <c:numFmt formatCode="#,##0" sourceLinked="0"/>
        <c:majorTickMark val="out"/>
        <c:minorTickMark val="none"/>
        <c:tickLblPos val="nextTo"/>
        <c:crossAx val="357013080"/>
        <c:crosses val="autoZero"/>
        <c:crossBetween val="between"/>
      </c:valAx>
    </c:plotArea>
    <c:legend>
      <c:legendPos val="r"/>
      <c:legendEntry>
        <c:idx val="0"/>
        <c:txPr>
          <a:bodyPr/>
          <a:lstStyle/>
          <a:p>
            <a:pPr>
              <a:defRPr sz="2000" baseline="0"/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2000" baseline="0"/>
            </a:pPr>
            <a:endParaRPr lang="en-US"/>
          </a:p>
        </c:txPr>
      </c:legendEntry>
      <c:layout>
        <c:manualLayout>
          <c:xMode val="edge"/>
          <c:yMode val="edge"/>
          <c:x val="0.23387284360568653"/>
          <c:y val="6.8227610592218422E-4"/>
          <c:w val="0.22223704810703102"/>
          <c:h val="0.10700790587126818"/>
        </c:manualLayout>
      </c:layout>
      <c:overlay val="0"/>
    </c:legend>
    <c:plotVisOnly val="1"/>
    <c:dispBlanksAs val="gap"/>
    <c:showDLblsOverMax val="0"/>
  </c:chart>
  <c:printSettings>
    <c:headerFooter>
      <c:oddHeader>&amp;L
&amp;G
&amp;C&amp;"-,Bold"&amp;14&amp;U
Combined Medicare and Medicaid Payments by State Graph
&amp;"-,Regular"&amp;12&amp;UMedicare and Medicaid Provider Payments
January 2011 to May 2017&amp;R
&amp;G
</c:oddHeader>
    </c:headerFooter>
    <c:pageMargins b="0.75000000000001465" l="0.70000000000000095" r="0.70000000000000095" t="0.75000000000001465" header="0.30000000000000032" footer="0.30000000000000032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123824</xdr:colOff>
      <xdr:row>0</xdr:row>
      <xdr:rowOff>0</xdr:rowOff>
    </xdr:from>
    <xdr:to>
      <xdr:col>12</xdr:col>
      <xdr:colOff>749300</xdr:colOff>
      <xdr:row>43</xdr:row>
      <xdr:rowOff>176893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tabSelected="1" view="pageLayout" zoomScale="90" zoomScaleNormal="100" zoomScalePageLayoutView="90" workbookViewId="0">
      <selection activeCell="D1" sqref="D1:E1"/>
    </sheetView>
  </sheetViews>
  <sheetFormatPr defaultRowHeight="14.4" x14ac:dyDescent="0.3"/>
  <cols>
    <col min="1" max="1" width="36.6640625" customWidth="1"/>
    <col min="2" max="2" width="18" customWidth="1"/>
    <col min="3" max="3" width="16.109375" customWidth="1"/>
    <col min="4" max="4" width="23.6640625" customWidth="1"/>
    <col min="5" max="5" width="26.33203125" customWidth="1"/>
    <col min="6" max="6" width="23.6640625" customWidth="1"/>
    <col min="7" max="7" width="27.88671875" customWidth="1"/>
    <col min="8" max="8" width="12.44140625" customWidth="1"/>
    <col min="9" max="9" width="17.6640625" customWidth="1"/>
    <col min="10" max="10" width="25.6640625" customWidth="1"/>
    <col min="11" max="11" width="20" customWidth="1"/>
    <col min="12" max="12" width="11.5546875" customWidth="1"/>
    <col min="13" max="13" width="10.109375" customWidth="1"/>
    <col min="14" max="14" width="10.88671875" customWidth="1"/>
    <col min="15" max="15" width="10.33203125" customWidth="1"/>
    <col min="16" max="16" width="9.109375" customWidth="1"/>
    <col min="17" max="17" width="13.109375" customWidth="1"/>
    <col min="18" max="18" width="12.109375" customWidth="1"/>
    <col min="19" max="19" width="12.44140625" customWidth="1"/>
    <col min="20" max="20" width="13.109375" customWidth="1"/>
    <col min="21" max="21" width="14" customWidth="1"/>
    <col min="22" max="22" width="12.88671875" customWidth="1"/>
  </cols>
  <sheetData>
    <row r="1" spans="1:10" ht="15.6" x14ac:dyDescent="0.3">
      <c r="A1" s="219" t="s">
        <v>63</v>
      </c>
      <c r="B1" s="219" t="s">
        <v>64</v>
      </c>
      <c r="C1" s="220" t="s">
        <v>65</v>
      </c>
      <c r="D1" s="205" t="s">
        <v>106</v>
      </c>
      <c r="E1" s="205"/>
      <c r="F1" s="206" t="s">
        <v>66</v>
      </c>
      <c r="G1" s="206"/>
    </row>
    <row r="2" spans="1:10" x14ac:dyDescent="0.3">
      <c r="A2" s="219"/>
      <c r="B2" s="219"/>
      <c r="C2" s="220"/>
      <c r="D2" s="59" t="s">
        <v>67</v>
      </c>
      <c r="E2" s="58" t="s">
        <v>68</v>
      </c>
      <c r="F2" s="59" t="s">
        <v>67</v>
      </c>
      <c r="G2" s="58" t="s">
        <v>68</v>
      </c>
    </row>
    <row r="3" spans="1:10" x14ac:dyDescent="0.3">
      <c r="A3" s="214" t="s">
        <v>69</v>
      </c>
      <c r="B3" s="215" t="s">
        <v>70</v>
      </c>
      <c r="C3" s="1" t="s">
        <v>3</v>
      </c>
      <c r="D3" s="120">
        <v>3764</v>
      </c>
      <c r="E3" s="121">
        <v>8064912.9900000012</v>
      </c>
      <c r="F3" s="120">
        <v>1024332</v>
      </c>
      <c r="G3" s="121">
        <v>9539461081.2799511</v>
      </c>
    </row>
    <row r="4" spans="1:10" x14ac:dyDescent="0.3">
      <c r="A4" s="207"/>
      <c r="B4" s="215"/>
      <c r="C4" s="197" t="s">
        <v>4</v>
      </c>
      <c r="D4" s="175">
        <v>3</v>
      </c>
      <c r="E4" s="176">
        <v>1273151.81</v>
      </c>
      <c r="F4" s="175">
        <v>884</v>
      </c>
      <c r="G4" s="176">
        <v>811443567.85000074</v>
      </c>
    </row>
    <row r="5" spans="1:10" x14ac:dyDescent="0.3">
      <c r="A5" s="207"/>
      <c r="B5" s="216"/>
      <c r="C5" s="177" t="s">
        <v>71</v>
      </c>
      <c r="D5" s="178">
        <v>3767</v>
      </c>
      <c r="E5" s="179">
        <v>9338064.8000000007</v>
      </c>
      <c r="F5" s="178">
        <v>1025216</v>
      </c>
      <c r="G5" s="179">
        <v>10350904649.129951</v>
      </c>
    </row>
    <row r="6" spans="1:10" x14ac:dyDescent="0.3">
      <c r="A6" s="207"/>
      <c r="B6" s="217" t="s">
        <v>72</v>
      </c>
      <c r="C6" s="180" t="s">
        <v>4</v>
      </c>
      <c r="D6" s="175">
        <v>13</v>
      </c>
      <c r="E6" s="176">
        <v>9075021.7800000012</v>
      </c>
      <c r="F6" s="175">
        <v>14316</v>
      </c>
      <c r="G6" s="176">
        <v>14300682380.260006</v>
      </c>
    </row>
    <row r="7" spans="1:10" x14ac:dyDescent="0.3">
      <c r="A7" s="207"/>
      <c r="B7" s="218"/>
      <c r="C7" s="181" t="s">
        <v>71</v>
      </c>
      <c r="D7" s="178">
        <v>13</v>
      </c>
      <c r="E7" s="179">
        <v>9075021.7800000012</v>
      </c>
      <c r="F7" s="178">
        <v>14316</v>
      </c>
      <c r="G7" s="179">
        <v>14300682380.260006</v>
      </c>
    </row>
    <row r="8" spans="1:10" x14ac:dyDescent="0.3">
      <c r="A8" s="207"/>
      <c r="B8" s="202"/>
      <c r="C8" s="182" t="s">
        <v>73</v>
      </c>
      <c r="D8" s="183">
        <v>16</v>
      </c>
      <c r="E8" s="184">
        <v>10348173.590000002</v>
      </c>
      <c r="F8" s="183">
        <v>15200</v>
      </c>
      <c r="G8" s="184">
        <v>15112125948.110006</v>
      </c>
    </row>
    <row r="9" spans="1:10" x14ac:dyDescent="0.3">
      <c r="A9" s="207"/>
      <c r="B9" s="213" t="s">
        <v>71</v>
      </c>
      <c r="C9" s="213"/>
      <c r="D9" s="186">
        <f>SUM(D3,D8)</f>
        <v>3780</v>
      </c>
      <c r="E9" s="185">
        <f>SUM(E3,E8)</f>
        <v>18413086.580000002</v>
      </c>
      <c r="F9" s="186">
        <f>SUM(F3,F8)</f>
        <v>1039532</v>
      </c>
      <c r="G9" s="187">
        <f>SUM(G3,G8)</f>
        <v>24651587029.389957</v>
      </c>
    </row>
    <row r="10" spans="1:10" x14ac:dyDescent="0.3">
      <c r="A10" s="207" t="s">
        <v>1</v>
      </c>
      <c r="B10" s="208" t="s">
        <v>74</v>
      </c>
      <c r="C10" s="188" t="s">
        <v>3</v>
      </c>
      <c r="D10" s="189">
        <v>7714</v>
      </c>
      <c r="E10" s="190">
        <v>91179212.680000007</v>
      </c>
      <c r="F10" s="191">
        <v>365851</v>
      </c>
      <c r="G10" s="192">
        <v>5509649681.9200077</v>
      </c>
      <c r="I10" s="163"/>
      <c r="J10" s="163"/>
    </row>
    <row r="11" spans="1:10" x14ac:dyDescent="0.3">
      <c r="A11" s="207"/>
      <c r="B11" s="209"/>
      <c r="C11" s="188" t="s">
        <v>4</v>
      </c>
      <c r="D11" s="189">
        <v>6</v>
      </c>
      <c r="E11" s="190">
        <v>3932521.48</v>
      </c>
      <c r="F11" s="191">
        <v>390</v>
      </c>
      <c r="G11" s="192">
        <v>494593862.78000027</v>
      </c>
    </row>
    <row r="12" spans="1:10" x14ac:dyDescent="0.3">
      <c r="A12" s="207"/>
      <c r="B12" s="210"/>
      <c r="C12" s="177" t="s">
        <v>71</v>
      </c>
      <c r="D12" s="178">
        <v>7720</v>
      </c>
      <c r="E12" s="179">
        <v>95111734.160000011</v>
      </c>
      <c r="F12" s="178">
        <v>366241</v>
      </c>
      <c r="G12" s="179">
        <v>6004243544.7000084</v>
      </c>
    </row>
    <row r="13" spans="1:10" x14ac:dyDescent="0.3">
      <c r="A13" s="207"/>
      <c r="B13" s="211" t="s">
        <v>72</v>
      </c>
      <c r="C13" s="193" t="s">
        <v>4</v>
      </c>
      <c r="D13" s="191">
        <v>83</v>
      </c>
      <c r="E13" s="192">
        <v>14468136.440000003</v>
      </c>
      <c r="F13" s="191">
        <v>11935</v>
      </c>
      <c r="G13" s="192">
        <v>5929568369.6799946</v>
      </c>
    </row>
    <row r="14" spans="1:10" x14ac:dyDescent="0.3">
      <c r="A14" s="207"/>
      <c r="B14" s="212"/>
      <c r="C14" s="177" t="s">
        <v>71</v>
      </c>
      <c r="D14" s="178">
        <v>83</v>
      </c>
      <c r="E14" s="179">
        <v>14468136.440000003</v>
      </c>
      <c r="F14" s="178">
        <v>11935</v>
      </c>
      <c r="G14" s="179">
        <v>5929568369.6799946</v>
      </c>
    </row>
    <row r="15" spans="1:10" x14ac:dyDescent="0.3">
      <c r="A15" s="207"/>
      <c r="B15" s="203"/>
      <c r="C15" s="194" t="s">
        <v>73</v>
      </c>
      <c r="D15" s="183">
        <v>89</v>
      </c>
      <c r="E15" s="184">
        <v>18400657.920000002</v>
      </c>
      <c r="F15" s="183">
        <v>12325</v>
      </c>
      <c r="G15" s="184">
        <v>6424162232.4599953</v>
      </c>
    </row>
    <row r="16" spans="1:10" x14ac:dyDescent="0.3">
      <c r="A16" s="207"/>
      <c r="B16" s="213" t="s">
        <v>71</v>
      </c>
      <c r="C16" s="213"/>
      <c r="D16" s="186">
        <f>SUM(D10,D15)</f>
        <v>7803</v>
      </c>
      <c r="E16" s="185">
        <f>SUM(E10,E15)</f>
        <v>109579870.60000001</v>
      </c>
      <c r="F16" s="186">
        <f>SUM(F10,F15)</f>
        <v>378176</v>
      </c>
      <c r="G16" s="185">
        <f>SUM(G10,G15)</f>
        <v>11933811914.380003</v>
      </c>
    </row>
    <row r="17" spans="1:7" ht="25.2" customHeight="1" x14ac:dyDescent="0.3">
      <c r="A17" s="204" t="s">
        <v>75</v>
      </c>
      <c r="B17" s="204"/>
      <c r="C17" s="204"/>
      <c r="D17" s="195">
        <f>D9+D16</f>
        <v>11583</v>
      </c>
      <c r="E17" s="196">
        <f>E9+E16</f>
        <v>127992957.18000001</v>
      </c>
      <c r="F17" s="195">
        <f>F9+F16</f>
        <v>1417708</v>
      </c>
      <c r="G17" s="196">
        <f>G9+G16</f>
        <v>36585398943.769958</v>
      </c>
    </row>
    <row r="18" spans="1:7" x14ac:dyDescent="0.3">
      <c r="A18" s="2" t="s">
        <v>76</v>
      </c>
      <c r="B18" s="3"/>
      <c r="C18" s="4"/>
      <c r="D18" s="5"/>
      <c r="E18" s="6"/>
      <c r="F18" s="5"/>
      <c r="G18" s="6"/>
    </row>
    <row r="19" spans="1:7" ht="19.5" customHeight="1" x14ac:dyDescent="0.3">
      <c r="A19" s="7" t="s">
        <v>95</v>
      </c>
      <c r="B19" s="8"/>
      <c r="C19" s="25" t="s">
        <v>107</v>
      </c>
      <c r="D19" s="26">
        <v>184319783</v>
      </c>
      <c r="E19" s="126" t="s">
        <v>105</v>
      </c>
      <c r="F19" s="127"/>
      <c r="G19" s="10"/>
    </row>
    <row r="20" spans="1:7" ht="15" customHeight="1" x14ac:dyDescent="0.4">
      <c r="A20" s="7" t="s">
        <v>96</v>
      </c>
      <c r="B20" s="8"/>
      <c r="C20" s="25" t="s">
        <v>109</v>
      </c>
      <c r="D20" s="26">
        <v>475018787</v>
      </c>
      <c r="E20" s="126" t="s">
        <v>108</v>
      </c>
      <c r="F20" s="127"/>
      <c r="G20" s="10"/>
    </row>
    <row r="23" spans="1:7" ht="15" customHeight="1" x14ac:dyDescent="0.3"/>
  </sheetData>
  <mergeCells count="14">
    <mergeCell ref="A17:C17"/>
    <mergeCell ref="D1:E1"/>
    <mergeCell ref="F1:G1"/>
    <mergeCell ref="A10:A16"/>
    <mergeCell ref="B10:B12"/>
    <mergeCell ref="B13:B14"/>
    <mergeCell ref="B16:C16"/>
    <mergeCell ref="A3:A9"/>
    <mergeCell ref="B3:B5"/>
    <mergeCell ref="B6:B7"/>
    <mergeCell ref="B9:C9"/>
    <mergeCell ref="A1:A2"/>
    <mergeCell ref="B1:B2"/>
    <mergeCell ref="C1:C2"/>
  </mergeCells>
  <printOptions horizontalCentered="1"/>
  <pageMargins left="0.45" right="0.45" top="1.75" bottom="0.75" header="0.3" footer="0.3"/>
  <pageSetup scale="75" fitToHeight="100" orientation="landscape" r:id="rId1"/>
  <headerFooter>
    <oddHeader xml:space="preserve">&amp;L
&amp;G
&amp;C&amp;"-,Bold"&amp;16&amp;UCombined Medicare and Medicaid Payment Summary&amp;14
&amp;"-,Regular"&amp;16&amp;UEstimate of Incentive Payments
MAY 2017 and Program-To-Date&amp;R
&amp;G
</oddHeader>
    <oddFooter>&amp;CPage &amp;P of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"/>
  <sheetViews>
    <sheetView view="pageLayout" zoomScaleNormal="100" workbookViewId="0">
      <selection sqref="A1:A2"/>
    </sheetView>
  </sheetViews>
  <sheetFormatPr defaultRowHeight="14.4" x14ac:dyDescent="0.3"/>
  <cols>
    <col min="1" max="1" width="36.109375" style="15" customWidth="1"/>
    <col min="2" max="2" width="14.6640625" style="16" customWidth="1"/>
    <col min="3" max="3" width="19.6640625" style="17" customWidth="1"/>
    <col min="4" max="4" width="17" style="18" customWidth="1"/>
    <col min="5" max="5" width="19.6640625" style="19" customWidth="1"/>
    <col min="6" max="6" width="18.6640625" customWidth="1"/>
    <col min="7" max="7" width="20.6640625" style="9" customWidth="1"/>
    <col min="8" max="8" width="15.44140625" customWidth="1"/>
    <col min="9" max="9" width="12.5546875" customWidth="1"/>
    <col min="10" max="10" width="11.5546875" customWidth="1"/>
    <col min="11" max="11" width="10.109375" customWidth="1"/>
    <col min="12" max="12" width="10.88671875" customWidth="1"/>
    <col min="13" max="13" width="10.33203125" customWidth="1"/>
    <col min="14" max="14" width="9.109375" customWidth="1"/>
    <col min="15" max="15" width="13.109375" customWidth="1"/>
    <col min="16" max="16" width="12.109375" customWidth="1"/>
    <col min="17" max="17" width="12.44140625" customWidth="1"/>
    <col min="18" max="18" width="13.109375" customWidth="1"/>
    <col min="19" max="19" width="14" customWidth="1"/>
    <col min="20" max="20" width="12.88671875" customWidth="1"/>
  </cols>
  <sheetData>
    <row r="1" spans="1:7" ht="25.2" customHeight="1" x14ac:dyDescent="0.3">
      <c r="A1" s="221" t="s">
        <v>0</v>
      </c>
      <c r="B1" s="223" t="s">
        <v>69</v>
      </c>
      <c r="C1" s="223"/>
      <c r="D1" s="223" t="s">
        <v>1</v>
      </c>
      <c r="E1" s="223"/>
      <c r="F1" s="223" t="s">
        <v>2</v>
      </c>
      <c r="G1" s="224"/>
    </row>
    <row r="2" spans="1:7" ht="28.2" customHeight="1" x14ac:dyDescent="0.3">
      <c r="A2" s="222"/>
      <c r="B2" s="11" t="s">
        <v>77</v>
      </c>
      <c r="C2" s="12" t="s">
        <v>78</v>
      </c>
      <c r="D2" s="11" t="s">
        <v>77</v>
      </c>
      <c r="E2" s="12" t="s">
        <v>78</v>
      </c>
      <c r="F2" s="11" t="s">
        <v>77</v>
      </c>
      <c r="G2" s="13" t="s">
        <v>78</v>
      </c>
    </row>
    <row r="3" spans="1:7" ht="15.6" x14ac:dyDescent="0.3">
      <c r="A3" s="95" t="s">
        <v>5</v>
      </c>
      <c r="B3" s="97">
        <v>13719</v>
      </c>
      <c r="C3" s="107">
        <v>474268935.94000018</v>
      </c>
      <c r="D3" s="112">
        <v>3756</v>
      </c>
      <c r="E3" s="113">
        <v>178435841.72000003</v>
      </c>
      <c r="F3" s="100">
        <v>17475</v>
      </c>
      <c r="G3" s="101">
        <v>652704777.66000021</v>
      </c>
    </row>
    <row r="4" spans="1:7" ht="15.6" x14ac:dyDescent="0.3">
      <c r="A4" s="86" t="s">
        <v>6</v>
      </c>
      <c r="B4" s="98">
        <v>999</v>
      </c>
      <c r="C4" s="108">
        <v>28398351.579999987</v>
      </c>
      <c r="D4" s="99">
        <v>1854</v>
      </c>
      <c r="E4" s="114">
        <v>51110418</v>
      </c>
      <c r="F4" s="102">
        <v>2853</v>
      </c>
      <c r="G4" s="103">
        <v>79508769.579999983</v>
      </c>
    </row>
    <row r="5" spans="1:7" ht="15.6" x14ac:dyDescent="0.3">
      <c r="A5" s="86" t="s">
        <v>104</v>
      </c>
      <c r="B5" s="98">
        <v>0</v>
      </c>
      <c r="C5" s="108">
        <v>0</v>
      </c>
      <c r="D5" s="99">
        <v>13</v>
      </c>
      <c r="E5" s="114">
        <v>5545515.9100000001</v>
      </c>
      <c r="F5" s="102">
        <v>13</v>
      </c>
      <c r="G5" s="103">
        <v>5545515.9100000001</v>
      </c>
    </row>
    <row r="6" spans="1:7" ht="15.6" x14ac:dyDescent="0.3">
      <c r="A6" s="86" t="s">
        <v>7</v>
      </c>
      <c r="B6" s="98">
        <v>16828</v>
      </c>
      <c r="C6" s="108">
        <v>411186336.26000029</v>
      </c>
      <c r="D6" s="99">
        <v>5871</v>
      </c>
      <c r="E6" s="114">
        <v>268941786.7100001</v>
      </c>
      <c r="F6" s="102">
        <v>22699</v>
      </c>
      <c r="G6" s="103">
        <v>680128122.97000039</v>
      </c>
    </row>
    <row r="7" spans="1:7" ht="15.6" x14ac:dyDescent="0.3">
      <c r="A7" s="86" t="s">
        <v>8</v>
      </c>
      <c r="B7" s="98">
        <v>7982</v>
      </c>
      <c r="C7" s="108">
        <v>287331730.96999991</v>
      </c>
      <c r="D7" s="99">
        <v>4026</v>
      </c>
      <c r="E7" s="114">
        <v>113099478.70999999</v>
      </c>
      <c r="F7" s="102">
        <v>12008</v>
      </c>
      <c r="G7" s="103">
        <v>400431209.67999989</v>
      </c>
    </row>
    <row r="8" spans="1:7" ht="15.6" x14ac:dyDescent="0.3">
      <c r="A8" s="86" t="s">
        <v>9</v>
      </c>
      <c r="B8" s="98">
        <v>78970</v>
      </c>
      <c r="C8" s="108">
        <v>1838010908.269995</v>
      </c>
      <c r="D8" s="99">
        <v>38025</v>
      </c>
      <c r="E8" s="114">
        <v>1317832320.5899997</v>
      </c>
      <c r="F8" s="102">
        <v>116995</v>
      </c>
      <c r="G8" s="103">
        <v>3155843228.8599949</v>
      </c>
    </row>
    <row r="9" spans="1:7" ht="15.6" x14ac:dyDescent="0.3">
      <c r="A9" s="86" t="s">
        <v>10</v>
      </c>
      <c r="B9" s="98">
        <v>16348</v>
      </c>
      <c r="C9" s="108">
        <v>342463092.44000018</v>
      </c>
      <c r="D9" s="99">
        <v>5865</v>
      </c>
      <c r="E9" s="114">
        <v>171783194</v>
      </c>
      <c r="F9" s="102">
        <v>22213</v>
      </c>
      <c r="G9" s="103">
        <v>514246286.44000018</v>
      </c>
    </row>
    <row r="10" spans="1:7" ht="15.6" x14ac:dyDescent="0.3">
      <c r="A10" s="86" t="s">
        <v>11</v>
      </c>
      <c r="B10" s="98">
        <v>14143</v>
      </c>
      <c r="C10" s="108">
        <v>276023819.18999982</v>
      </c>
      <c r="D10" s="99">
        <v>4133</v>
      </c>
      <c r="E10" s="114">
        <v>109960494.78000002</v>
      </c>
      <c r="F10" s="102">
        <v>18276</v>
      </c>
      <c r="G10" s="103">
        <v>385984313.96999985</v>
      </c>
    </row>
    <row r="11" spans="1:7" ht="15.6" x14ac:dyDescent="0.3">
      <c r="A11" s="86" t="s">
        <v>12</v>
      </c>
      <c r="B11" s="98">
        <v>3767</v>
      </c>
      <c r="C11" s="108">
        <v>62374279.19000002</v>
      </c>
      <c r="D11" s="99">
        <v>1762</v>
      </c>
      <c r="E11" s="114">
        <v>37994985.29999999</v>
      </c>
      <c r="F11" s="102">
        <v>5529</v>
      </c>
      <c r="G11" s="103">
        <v>100369264.49000001</v>
      </c>
    </row>
    <row r="12" spans="1:7" ht="15.6" x14ac:dyDescent="0.3">
      <c r="A12" s="86" t="s">
        <v>13</v>
      </c>
      <c r="B12" s="98">
        <v>3377</v>
      </c>
      <c r="C12" s="108">
        <v>52775559.779999979</v>
      </c>
      <c r="D12" s="99">
        <v>246</v>
      </c>
      <c r="E12" s="114">
        <v>26639214</v>
      </c>
      <c r="F12" s="102">
        <v>3623</v>
      </c>
      <c r="G12" s="103">
        <v>79414773.779999971</v>
      </c>
    </row>
    <row r="13" spans="1:7" ht="15.6" x14ac:dyDescent="0.3">
      <c r="A13" s="96" t="s">
        <v>14</v>
      </c>
      <c r="B13" s="98">
        <v>42</v>
      </c>
      <c r="C13" s="108">
        <v>382580</v>
      </c>
      <c r="D13" s="99">
        <v>0</v>
      </c>
      <c r="E13" s="114">
        <v>0</v>
      </c>
      <c r="F13" s="102">
        <v>42</v>
      </c>
      <c r="G13" s="103">
        <v>382580</v>
      </c>
    </row>
    <row r="14" spans="1:7" ht="15.6" x14ac:dyDescent="0.3">
      <c r="A14" s="86" t="s">
        <v>15</v>
      </c>
      <c r="B14" s="98">
        <v>63498</v>
      </c>
      <c r="C14" s="108">
        <v>1569991985.2099974</v>
      </c>
      <c r="D14" s="99">
        <v>14642</v>
      </c>
      <c r="E14" s="114">
        <v>543399719.94999993</v>
      </c>
      <c r="F14" s="102">
        <v>78140</v>
      </c>
      <c r="G14" s="103">
        <v>2113391705.1599975</v>
      </c>
    </row>
    <row r="15" spans="1:7" ht="15.6" x14ac:dyDescent="0.3">
      <c r="A15" s="86" t="s">
        <v>16</v>
      </c>
      <c r="B15" s="98">
        <v>23822</v>
      </c>
      <c r="C15" s="108">
        <v>676887031.36000097</v>
      </c>
      <c r="D15" s="99">
        <v>7669</v>
      </c>
      <c r="E15" s="114">
        <v>298254694.71999997</v>
      </c>
      <c r="F15" s="102">
        <v>31491</v>
      </c>
      <c r="G15" s="103">
        <v>975141726.08000088</v>
      </c>
    </row>
    <row r="16" spans="1:7" ht="15.6" x14ac:dyDescent="0.3">
      <c r="A16" s="86" t="s">
        <v>17</v>
      </c>
      <c r="B16" s="98">
        <v>143</v>
      </c>
      <c r="C16" s="108">
        <v>1294467.83</v>
      </c>
      <c r="D16" s="99">
        <v>17</v>
      </c>
      <c r="E16" s="114">
        <v>1629685.82</v>
      </c>
      <c r="F16" s="102">
        <v>160</v>
      </c>
      <c r="G16" s="103">
        <v>2924153.6500000004</v>
      </c>
    </row>
    <row r="17" spans="1:7" ht="15.6" x14ac:dyDescent="0.3">
      <c r="A17" s="86" t="s">
        <v>18</v>
      </c>
      <c r="B17" s="98">
        <v>3387</v>
      </c>
      <c r="C17" s="108">
        <v>75741388.149999991</v>
      </c>
      <c r="D17" s="99">
        <v>1222</v>
      </c>
      <c r="E17" s="114">
        <v>49182560</v>
      </c>
      <c r="F17" s="102">
        <v>4609</v>
      </c>
      <c r="G17" s="103">
        <v>124923948.14999999</v>
      </c>
    </row>
    <row r="18" spans="1:7" ht="15.6" x14ac:dyDescent="0.3">
      <c r="A18" s="86" t="s">
        <v>19</v>
      </c>
      <c r="B18" s="98">
        <v>4519</v>
      </c>
      <c r="C18" s="108">
        <v>94609884.979999974</v>
      </c>
      <c r="D18" s="99">
        <v>1867</v>
      </c>
      <c r="E18" s="114">
        <v>50597263</v>
      </c>
      <c r="F18" s="102">
        <v>6386</v>
      </c>
      <c r="G18" s="103">
        <v>145207147.97999996</v>
      </c>
    </row>
    <row r="19" spans="1:7" ht="15.6" x14ac:dyDescent="0.3">
      <c r="A19" s="86" t="s">
        <v>20</v>
      </c>
      <c r="B19" s="98">
        <v>49501</v>
      </c>
      <c r="C19" s="108">
        <v>1111242676.6999991</v>
      </c>
      <c r="D19" s="99">
        <v>17705</v>
      </c>
      <c r="E19" s="114">
        <v>565286794.57999992</v>
      </c>
      <c r="F19" s="102">
        <v>67206</v>
      </c>
      <c r="G19" s="103">
        <v>1676529471.279999</v>
      </c>
    </row>
    <row r="20" spans="1:7" ht="15.6" x14ac:dyDescent="0.3">
      <c r="A20" s="86" t="s">
        <v>21</v>
      </c>
      <c r="B20" s="98">
        <v>22655</v>
      </c>
      <c r="C20" s="108">
        <v>596966538.66000056</v>
      </c>
      <c r="D20" s="99">
        <v>7454</v>
      </c>
      <c r="E20" s="114">
        <v>236634736.67999986</v>
      </c>
      <c r="F20" s="102">
        <v>30109</v>
      </c>
      <c r="G20" s="103">
        <v>833601275.34000039</v>
      </c>
    </row>
    <row r="21" spans="1:7" ht="15.6" x14ac:dyDescent="0.3">
      <c r="A21" s="86" t="s">
        <v>22</v>
      </c>
      <c r="B21" s="98">
        <v>13768</v>
      </c>
      <c r="C21" s="108">
        <v>359452749.03999913</v>
      </c>
      <c r="D21" s="99">
        <v>4350</v>
      </c>
      <c r="E21" s="114">
        <v>136045072</v>
      </c>
      <c r="F21" s="102">
        <v>18118</v>
      </c>
      <c r="G21" s="103">
        <v>495497821.03999913</v>
      </c>
    </row>
    <row r="22" spans="1:7" ht="15.6" x14ac:dyDescent="0.3">
      <c r="A22" s="86" t="s">
        <v>23</v>
      </c>
      <c r="B22" s="98">
        <v>10793</v>
      </c>
      <c r="C22" s="108">
        <v>342041533.56999928</v>
      </c>
      <c r="D22" s="99">
        <v>2259</v>
      </c>
      <c r="E22" s="114">
        <v>91755247.089999959</v>
      </c>
      <c r="F22" s="102">
        <v>13052</v>
      </c>
      <c r="G22" s="103">
        <v>433796780.65999925</v>
      </c>
    </row>
    <row r="23" spans="1:7" ht="15.6" x14ac:dyDescent="0.3">
      <c r="A23" s="86" t="s">
        <v>24</v>
      </c>
      <c r="B23" s="98">
        <v>12624</v>
      </c>
      <c r="C23" s="108">
        <v>398105585.49999988</v>
      </c>
      <c r="D23" s="99">
        <v>7583</v>
      </c>
      <c r="E23" s="114">
        <v>245929356.73999995</v>
      </c>
      <c r="F23" s="102">
        <v>20207</v>
      </c>
      <c r="G23" s="103">
        <v>644034942.23999977</v>
      </c>
    </row>
    <row r="24" spans="1:7" ht="15.6" x14ac:dyDescent="0.3">
      <c r="A24" s="86" t="s">
        <v>25</v>
      </c>
      <c r="B24" s="98">
        <v>12761</v>
      </c>
      <c r="C24" s="108">
        <v>428141816.32000005</v>
      </c>
      <c r="D24" s="99">
        <v>6822</v>
      </c>
      <c r="E24" s="114">
        <v>292095579.3499999</v>
      </c>
      <c r="F24" s="102">
        <v>19583</v>
      </c>
      <c r="G24" s="103">
        <v>720237395.66999996</v>
      </c>
    </row>
    <row r="25" spans="1:7" ht="15.6" x14ac:dyDescent="0.3">
      <c r="A25" s="86" t="s">
        <v>26</v>
      </c>
      <c r="B25" s="98">
        <v>3733</v>
      </c>
      <c r="C25" s="108">
        <v>120358776.48000008</v>
      </c>
      <c r="D25" s="99">
        <v>8102</v>
      </c>
      <c r="E25" s="114">
        <v>143468972.62</v>
      </c>
      <c r="F25" s="102">
        <v>11835</v>
      </c>
      <c r="G25" s="103">
        <v>263827749.10000008</v>
      </c>
    </row>
    <row r="26" spans="1:7" ht="15.6" x14ac:dyDescent="0.3">
      <c r="A26" s="86" t="s">
        <v>27</v>
      </c>
      <c r="B26" s="98">
        <v>5</v>
      </c>
      <c r="C26" s="108">
        <v>43720</v>
      </c>
      <c r="D26" s="99">
        <v>0</v>
      </c>
      <c r="E26" s="114">
        <v>0</v>
      </c>
      <c r="F26" s="102">
        <v>5</v>
      </c>
      <c r="G26" s="103">
        <v>43720</v>
      </c>
    </row>
    <row r="27" spans="1:7" ht="15.6" x14ac:dyDescent="0.3">
      <c r="A27" s="86" t="s">
        <v>28</v>
      </c>
      <c r="B27" s="98">
        <v>22004</v>
      </c>
      <c r="C27" s="108">
        <v>442443232.12000042</v>
      </c>
      <c r="D27" s="99">
        <v>6509</v>
      </c>
      <c r="E27" s="114">
        <v>187670370.5</v>
      </c>
      <c r="F27" s="102">
        <v>28513</v>
      </c>
      <c r="G27" s="103">
        <v>630113602.62000036</v>
      </c>
    </row>
    <row r="28" spans="1:7" ht="15.6" x14ac:dyDescent="0.3">
      <c r="A28" s="86" t="s">
        <v>29</v>
      </c>
      <c r="B28" s="98">
        <v>40385</v>
      </c>
      <c r="C28" s="108">
        <v>650473808.47000289</v>
      </c>
      <c r="D28" s="99">
        <v>15451</v>
      </c>
      <c r="E28" s="114">
        <v>327921357.31999958</v>
      </c>
      <c r="F28" s="102">
        <v>55836</v>
      </c>
      <c r="G28" s="103">
        <v>978395165.79000247</v>
      </c>
    </row>
    <row r="29" spans="1:7" ht="15.6" x14ac:dyDescent="0.3">
      <c r="A29" s="86" t="s">
        <v>30</v>
      </c>
      <c r="B29" s="98">
        <v>38771</v>
      </c>
      <c r="C29" s="108">
        <v>894260411.73000002</v>
      </c>
      <c r="D29" s="99">
        <v>13950</v>
      </c>
      <c r="E29" s="114">
        <v>363574462</v>
      </c>
      <c r="F29" s="102">
        <v>52721</v>
      </c>
      <c r="G29" s="103">
        <v>1257834873.73</v>
      </c>
    </row>
    <row r="30" spans="1:7" ht="15.6" x14ac:dyDescent="0.3">
      <c r="A30" s="86" t="s">
        <v>31</v>
      </c>
      <c r="B30" s="98">
        <v>35093</v>
      </c>
      <c r="C30" s="108">
        <v>558292233.52999985</v>
      </c>
      <c r="D30" s="99">
        <v>6920</v>
      </c>
      <c r="E30" s="114">
        <v>218879728.01000008</v>
      </c>
      <c r="F30" s="102">
        <v>42013</v>
      </c>
      <c r="G30" s="103">
        <v>777171961.53999996</v>
      </c>
    </row>
    <row r="31" spans="1:7" ht="15.6" x14ac:dyDescent="0.3">
      <c r="A31" s="86" t="s">
        <v>32</v>
      </c>
      <c r="B31" s="98">
        <v>6269</v>
      </c>
      <c r="C31" s="108">
        <v>307831977.69000006</v>
      </c>
      <c r="D31" s="99">
        <v>6535</v>
      </c>
      <c r="E31" s="114">
        <v>203999246</v>
      </c>
      <c r="F31" s="102">
        <v>12804</v>
      </c>
      <c r="G31" s="103">
        <v>511831223.69000006</v>
      </c>
    </row>
    <row r="32" spans="1:7" ht="15.6" x14ac:dyDescent="0.3">
      <c r="A32" s="86" t="s">
        <v>33</v>
      </c>
      <c r="B32" s="98">
        <v>23506</v>
      </c>
      <c r="C32" s="108">
        <v>620507966.07000065</v>
      </c>
      <c r="D32" s="99">
        <v>8041</v>
      </c>
      <c r="E32" s="114">
        <v>267163026</v>
      </c>
      <c r="F32" s="102">
        <v>31547</v>
      </c>
      <c r="G32" s="103">
        <v>887670992.07000065</v>
      </c>
    </row>
    <row r="33" spans="1:7" ht="15.6" x14ac:dyDescent="0.3">
      <c r="A33" s="86" t="s">
        <v>34</v>
      </c>
      <c r="B33" s="98">
        <v>3372</v>
      </c>
      <c r="C33" s="108">
        <v>104696397.53000008</v>
      </c>
      <c r="D33" s="99">
        <v>1128</v>
      </c>
      <c r="E33" s="114">
        <v>42123775</v>
      </c>
      <c r="F33" s="102">
        <v>4500</v>
      </c>
      <c r="G33" s="103">
        <v>146820172.53000009</v>
      </c>
    </row>
    <row r="34" spans="1:7" ht="15.6" x14ac:dyDescent="0.3">
      <c r="A34" s="86" t="s">
        <v>35</v>
      </c>
      <c r="B34" s="98">
        <v>7810</v>
      </c>
      <c r="C34" s="108">
        <v>223400542.4199999</v>
      </c>
      <c r="D34" s="99">
        <v>1956</v>
      </c>
      <c r="E34" s="114">
        <v>75947937.669999987</v>
      </c>
      <c r="F34" s="102">
        <v>9766</v>
      </c>
      <c r="G34" s="103">
        <v>299348480.08999991</v>
      </c>
    </row>
    <row r="35" spans="1:7" ht="15.6" x14ac:dyDescent="0.3">
      <c r="A35" s="86" t="s">
        <v>36</v>
      </c>
      <c r="B35" s="98">
        <v>5314</v>
      </c>
      <c r="C35" s="108">
        <v>137920876.35999995</v>
      </c>
      <c r="D35" s="99">
        <v>1262</v>
      </c>
      <c r="E35" s="114">
        <v>53283277.75000003</v>
      </c>
      <c r="F35" s="102">
        <v>6576</v>
      </c>
      <c r="G35" s="103">
        <v>191204154.10999998</v>
      </c>
    </row>
    <row r="36" spans="1:7" ht="15.6" x14ac:dyDescent="0.3">
      <c r="A36" s="86" t="s">
        <v>37</v>
      </c>
      <c r="B36" s="98">
        <v>7698</v>
      </c>
      <c r="C36" s="108">
        <v>142535571.48999986</v>
      </c>
      <c r="D36" s="99">
        <v>482</v>
      </c>
      <c r="E36" s="114">
        <v>15309902.469999999</v>
      </c>
      <c r="F36" s="102">
        <v>8180</v>
      </c>
      <c r="G36" s="103">
        <v>157845473.95999986</v>
      </c>
    </row>
    <row r="37" spans="1:7" ht="15.6" x14ac:dyDescent="0.3">
      <c r="A37" s="86" t="s">
        <v>38</v>
      </c>
      <c r="B37" s="98">
        <v>32531</v>
      </c>
      <c r="C37" s="108">
        <v>674469277.2700001</v>
      </c>
      <c r="D37" s="99">
        <v>5755</v>
      </c>
      <c r="E37" s="114">
        <v>201915885.53999996</v>
      </c>
      <c r="F37" s="102">
        <v>38286</v>
      </c>
      <c r="G37" s="103">
        <v>876385162.81000006</v>
      </c>
    </row>
    <row r="38" spans="1:7" ht="15.6" x14ac:dyDescent="0.3">
      <c r="A38" s="86" t="s">
        <v>39</v>
      </c>
      <c r="B38" s="98">
        <v>3898</v>
      </c>
      <c r="C38" s="108">
        <v>125939423.90000001</v>
      </c>
      <c r="D38" s="99">
        <v>3839</v>
      </c>
      <c r="E38" s="114">
        <v>117743481</v>
      </c>
      <c r="F38" s="102">
        <v>7737</v>
      </c>
      <c r="G38" s="103">
        <v>243682904.90000001</v>
      </c>
    </row>
    <row r="39" spans="1:7" ht="15.6" x14ac:dyDescent="0.3">
      <c r="A39" s="86" t="s">
        <v>40</v>
      </c>
      <c r="B39" s="98">
        <v>57039</v>
      </c>
      <c r="C39" s="108">
        <v>1268779942.7500031</v>
      </c>
      <c r="D39" s="99">
        <v>24572</v>
      </c>
      <c r="E39" s="114">
        <v>794059550.53999972</v>
      </c>
      <c r="F39" s="102">
        <v>81611</v>
      </c>
      <c r="G39" s="103">
        <v>2062839493.2900028</v>
      </c>
    </row>
    <row r="40" spans="1:7" ht="15.6" x14ac:dyDescent="0.3">
      <c r="A40" s="86" t="s">
        <v>41</v>
      </c>
      <c r="B40" s="98">
        <v>37596</v>
      </c>
      <c r="C40" s="108">
        <v>754091506.40999877</v>
      </c>
      <c r="D40" s="99">
        <v>13407</v>
      </c>
      <c r="E40" s="114">
        <v>325775830.40000021</v>
      </c>
      <c r="F40" s="102">
        <v>51003</v>
      </c>
      <c r="G40" s="103">
        <v>1079867336.809999</v>
      </c>
    </row>
    <row r="41" spans="1:7" ht="15.6" x14ac:dyDescent="0.3">
      <c r="A41" s="86" t="s">
        <v>42</v>
      </c>
      <c r="B41" s="98">
        <v>4123</v>
      </c>
      <c r="C41" s="108">
        <v>89654896.519999996</v>
      </c>
      <c r="D41" s="99">
        <v>399</v>
      </c>
      <c r="E41" s="114">
        <v>22387294.269999996</v>
      </c>
      <c r="F41" s="102">
        <v>4522</v>
      </c>
      <c r="G41" s="103">
        <v>112042190.78999999</v>
      </c>
    </row>
    <row r="42" spans="1:7" ht="15.6" x14ac:dyDescent="0.3">
      <c r="A42" s="96" t="s">
        <v>43</v>
      </c>
      <c r="B42" s="98">
        <v>0</v>
      </c>
      <c r="C42" s="108">
        <v>0</v>
      </c>
      <c r="D42" s="99">
        <v>18</v>
      </c>
      <c r="E42" s="114">
        <v>1764297.7</v>
      </c>
      <c r="F42" s="102">
        <v>18</v>
      </c>
      <c r="G42" s="103">
        <v>1764297.7</v>
      </c>
    </row>
    <row r="43" spans="1:7" ht="15.6" x14ac:dyDescent="0.3">
      <c r="A43" s="86" t="s">
        <v>44</v>
      </c>
      <c r="B43" s="98">
        <v>46150</v>
      </c>
      <c r="C43" s="108">
        <v>1079945827.309998</v>
      </c>
      <c r="D43" s="99">
        <v>18393</v>
      </c>
      <c r="E43" s="114">
        <v>479667760.56999969</v>
      </c>
      <c r="F43" s="102">
        <v>64543</v>
      </c>
      <c r="G43" s="103">
        <v>1559613587.8799977</v>
      </c>
    </row>
    <row r="44" spans="1:7" ht="15.6" x14ac:dyDescent="0.3">
      <c r="A44" s="86" t="s">
        <v>45</v>
      </c>
      <c r="B44" s="98">
        <v>9597</v>
      </c>
      <c r="C44" s="108">
        <v>379560812.72000003</v>
      </c>
      <c r="D44" s="99">
        <v>5816</v>
      </c>
      <c r="E44" s="114">
        <v>208430580.02999988</v>
      </c>
      <c r="F44" s="102">
        <v>15413</v>
      </c>
      <c r="G44" s="103">
        <v>587991392.74999988</v>
      </c>
    </row>
    <row r="45" spans="1:7" ht="15.6" x14ac:dyDescent="0.3">
      <c r="A45" s="86" t="s">
        <v>46</v>
      </c>
      <c r="B45" s="98">
        <v>15814</v>
      </c>
      <c r="C45" s="108">
        <v>308047604.89000046</v>
      </c>
      <c r="D45" s="99">
        <v>6219</v>
      </c>
      <c r="E45" s="114">
        <v>159829661.78999993</v>
      </c>
      <c r="F45" s="102">
        <v>22033</v>
      </c>
      <c r="G45" s="103">
        <v>467877266.68000042</v>
      </c>
    </row>
    <row r="46" spans="1:7" ht="15.6" x14ac:dyDescent="0.3">
      <c r="A46" s="86" t="s">
        <v>47</v>
      </c>
      <c r="B46" s="98">
        <v>15</v>
      </c>
      <c r="C46" s="108">
        <v>150641.19</v>
      </c>
      <c r="D46" s="99">
        <v>0</v>
      </c>
      <c r="E46" s="114">
        <v>0</v>
      </c>
      <c r="F46" s="102">
        <v>15</v>
      </c>
      <c r="G46" s="103">
        <v>150641.19</v>
      </c>
    </row>
    <row r="47" spans="1:7" ht="15.6" x14ac:dyDescent="0.3">
      <c r="A47" s="86" t="s">
        <v>48</v>
      </c>
      <c r="B47" s="98">
        <v>56599</v>
      </c>
      <c r="C47" s="108">
        <v>1252058788.6499996</v>
      </c>
      <c r="D47" s="99">
        <v>14916</v>
      </c>
      <c r="E47" s="114">
        <v>413835663.61000043</v>
      </c>
      <c r="F47" s="102">
        <v>71515</v>
      </c>
      <c r="G47" s="103">
        <v>1665894452.26</v>
      </c>
    </row>
    <row r="48" spans="1:7" ht="15.6" x14ac:dyDescent="0.3">
      <c r="A48" s="86" t="s">
        <v>49</v>
      </c>
      <c r="B48" s="98">
        <v>1068</v>
      </c>
      <c r="C48" s="108">
        <v>23172372.950000007</v>
      </c>
      <c r="D48" s="99">
        <v>4635</v>
      </c>
      <c r="E48" s="114">
        <v>159051156</v>
      </c>
      <c r="F48" s="102">
        <v>5703</v>
      </c>
      <c r="G48" s="103">
        <v>182223528.95000002</v>
      </c>
    </row>
    <row r="49" spans="1:7" ht="15.6" x14ac:dyDescent="0.3">
      <c r="A49" s="86" t="s">
        <v>50</v>
      </c>
      <c r="B49" s="98">
        <v>3083</v>
      </c>
      <c r="C49" s="108">
        <v>73500171.460000038</v>
      </c>
      <c r="D49" s="99">
        <v>1478</v>
      </c>
      <c r="E49" s="114">
        <v>37649657.800000004</v>
      </c>
      <c r="F49" s="102">
        <v>4561</v>
      </c>
      <c r="G49" s="103">
        <v>111149829.26000005</v>
      </c>
    </row>
    <row r="50" spans="1:7" ht="15.6" x14ac:dyDescent="0.3">
      <c r="A50" s="86" t="s">
        <v>51</v>
      </c>
      <c r="B50" s="98">
        <v>13894</v>
      </c>
      <c r="C50" s="108">
        <v>385002952.29999995</v>
      </c>
      <c r="D50" s="99">
        <v>4537</v>
      </c>
      <c r="E50" s="114">
        <v>155872482.69999993</v>
      </c>
      <c r="F50" s="102">
        <v>18431</v>
      </c>
      <c r="G50" s="103">
        <v>540875434.99999988</v>
      </c>
    </row>
    <row r="51" spans="1:7" ht="15.6" x14ac:dyDescent="0.3">
      <c r="A51" s="86" t="s">
        <v>52</v>
      </c>
      <c r="B51" s="98">
        <v>5153</v>
      </c>
      <c r="C51" s="108">
        <v>111921838.83999985</v>
      </c>
      <c r="D51" s="99">
        <v>1003</v>
      </c>
      <c r="E51" s="114">
        <v>49320226.379999988</v>
      </c>
      <c r="F51" s="102">
        <v>6156</v>
      </c>
      <c r="G51" s="103">
        <v>161242065.21999985</v>
      </c>
    </row>
    <row r="52" spans="1:7" ht="15.6" x14ac:dyDescent="0.3">
      <c r="A52" s="86" t="s">
        <v>53</v>
      </c>
      <c r="B52" s="98">
        <v>19099</v>
      </c>
      <c r="C52" s="108">
        <v>596664393.28999984</v>
      </c>
      <c r="D52" s="99">
        <v>9248</v>
      </c>
      <c r="E52" s="114">
        <v>272962532.99000001</v>
      </c>
      <c r="F52" s="102">
        <v>28347</v>
      </c>
      <c r="G52" s="103">
        <v>869626926.27999985</v>
      </c>
    </row>
    <row r="53" spans="1:7" ht="15.6" x14ac:dyDescent="0.3">
      <c r="A53" s="86" t="s">
        <v>54</v>
      </c>
      <c r="B53" s="98">
        <v>61753</v>
      </c>
      <c r="C53" s="108">
        <v>1689619274.2399991</v>
      </c>
      <c r="D53" s="99">
        <v>20164</v>
      </c>
      <c r="E53" s="114">
        <v>816613369.26999986</v>
      </c>
      <c r="F53" s="102">
        <v>81917</v>
      </c>
      <c r="G53" s="103">
        <v>2506232643.5099988</v>
      </c>
    </row>
    <row r="54" spans="1:7" ht="15.6" x14ac:dyDescent="0.3">
      <c r="A54" s="86" t="s">
        <v>55</v>
      </c>
      <c r="B54" s="98">
        <v>9390</v>
      </c>
      <c r="C54" s="108">
        <v>169688262.22999999</v>
      </c>
      <c r="D54" s="99">
        <v>1910</v>
      </c>
      <c r="E54" s="114">
        <v>81969169</v>
      </c>
      <c r="F54" s="102">
        <v>11300</v>
      </c>
      <c r="G54" s="103">
        <v>251657431.22999999</v>
      </c>
    </row>
    <row r="55" spans="1:7" ht="15.6" x14ac:dyDescent="0.3">
      <c r="A55" s="86" t="s">
        <v>56</v>
      </c>
      <c r="B55" s="98">
        <v>2446</v>
      </c>
      <c r="C55" s="108">
        <v>60011238.859999955</v>
      </c>
      <c r="D55" s="99">
        <v>2676</v>
      </c>
      <c r="E55" s="114">
        <v>51091585.350000001</v>
      </c>
      <c r="F55" s="102">
        <v>5122</v>
      </c>
      <c r="G55" s="103">
        <v>111102824.20999995</v>
      </c>
    </row>
    <row r="56" spans="1:7" ht="15.6" x14ac:dyDescent="0.3">
      <c r="A56" s="86" t="s">
        <v>57</v>
      </c>
      <c r="B56" s="98">
        <v>102</v>
      </c>
      <c r="C56" s="108">
        <v>1053426.2899999998</v>
      </c>
      <c r="D56" s="99">
        <v>11</v>
      </c>
      <c r="E56" s="114">
        <v>1785420.12</v>
      </c>
      <c r="F56" s="102">
        <v>113</v>
      </c>
      <c r="G56" s="103">
        <v>2838846.41</v>
      </c>
    </row>
    <row r="57" spans="1:7" ht="15.6" x14ac:dyDescent="0.3">
      <c r="A57" s="86" t="s">
        <v>58</v>
      </c>
      <c r="B57" s="98">
        <v>30616</v>
      </c>
      <c r="C57" s="108">
        <v>653744443.95999944</v>
      </c>
      <c r="D57" s="99">
        <v>5918</v>
      </c>
      <c r="E57" s="114">
        <v>178664910.81000009</v>
      </c>
      <c r="F57" s="102">
        <v>36534</v>
      </c>
      <c r="G57" s="103">
        <v>832409354.7699995</v>
      </c>
    </row>
    <row r="58" spans="1:7" ht="15.6" x14ac:dyDescent="0.3">
      <c r="A58" s="86" t="s">
        <v>59</v>
      </c>
      <c r="B58" s="98">
        <v>22696</v>
      </c>
      <c r="C58" s="108">
        <v>462607738.7100001</v>
      </c>
      <c r="D58" s="99">
        <v>13367</v>
      </c>
      <c r="E58" s="114">
        <v>336556634</v>
      </c>
      <c r="F58" s="102">
        <v>36063</v>
      </c>
      <c r="G58" s="103">
        <v>799164372.71000004</v>
      </c>
    </row>
    <row r="59" spans="1:7" ht="15.6" x14ac:dyDescent="0.3">
      <c r="A59" s="86" t="s">
        <v>60</v>
      </c>
      <c r="B59" s="98">
        <v>5617</v>
      </c>
      <c r="C59" s="108">
        <v>197235378.98000008</v>
      </c>
      <c r="D59" s="99">
        <v>2705</v>
      </c>
      <c r="E59" s="114">
        <v>99188147.659999982</v>
      </c>
      <c r="F59" s="102">
        <v>8322</v>
      </c>
      <c r="G59" s="103">
        <v>296423526.64000005</v>
      </c>
    </row>
    <row r="60" spans="1:7" ht="15.6" x14ac:dyDescent="0.3">
      <c r="A60" s="86" t="s">
        <v>61</v>
      </c>
      <c r="B60" s="98">
        <v>32240</v>
      </c>
      <c r="C60" s="108">
        <v>613374962.46000123</v>
      </c>
      <c r="D60" s="99">
        <v>9326</v>
      </c>
      <c r="E60" s="114">
        <v>254502108.68999994</v>
      </c>
      <c r="F60" s="102">
        <v>41566</v>
      </c>
      <c r="G60" s="103">
        <v>867877071.15000117</v>
      </c>
    </row>
    <row r="61" spans="1:7" ht="15.6" x14ac:dyDescent="0.3">
      <c r="A61" s="87" t="s">
        <v>62</v>
      </c>
      <c r="B61" s="109">
        <v>1407</v>
      </c>
      <c r="C61" s="110">
        <v>50835088.38000001</v>
      </c>
      <c r="D61" s="115">
        <v>387</v>
      </c>
      <c r="E61" s="116">
        <v>21678493.169999998</v>
      </c>
      <c r="F61" s="111">
        <v>1794</v>
      </c>
      <c r="G61" s="104">
        <v>72513581.550000012</v>
      </c>
    </row>
    <row r="62" spans="1:7" s="14" customFormat="1" ht="15.6" x14ac:dyDescent="0.3">
      <c r="A62" s="68" t="s">
        <v>79</v>
      </c>
      <c r="B62" s="83">
        <f>SUM(B3:B61)</f>
        <v>1039532</v>
      </c>
      <c r="C62" s="84">
        <f t="shared" ref="C62:G62" si="0">SUM(C3:C61)</f>
        <v>24651587029.389996</v>
      </c>
      <c r="D62" s="83">
        <f t="shared" si="0"/>
        <v>378176</v>
      </c>
      <c r="E62" s="84">
        <f t="shared" si="0"/>
        <v>11933811914.380001</v>
      </c>
      <c r="F62" s="85">
        <f t="shared" si="0"/>
        <v>1417708</v>
      </c>
      <c r="G62" s="84">
        <f t="shared" si="0"/>
        <v>36585398943.769989</v>
      </c>
    </row>
  </sheetData>
  <mergeCells count="4">
    <mergeCell ref="A1:A2"/>
    <mergeCell ref="B1:C1"/>
    <mergeCell ref="D1:E1"/>
    <mergeCell ref="F1:G1"/>
  </mergeCells>
  <printOptions horizontalCentered="1"/>
  <pageMargins left="0.45" right="0.45" top="1.5" bottom="0.5" header="0.3" footer="0.3"/>
  <pageSetup scale="65" orientation="portrait" r:id="rId1"/>
  <headerFooter>
    <oddHeader xml:space="preserve">&amp;L
&amp;G
&amp;C&amp;"-,Bold"&amp;20&amp;UCombined Medicare and Medicaid Payments by State&amp;16
&amp;"-,Regular"&amp;20&amp;UJanuary 2011 to May 2017&amp;R
&amp;G
</oddHeader>
    <oddFooter>&amp;CPage &amp;P of &amp;N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D1:I1"/>
  <sheetViews>
    <sheetView view="pageLayout" zoomScaleNormal="100" workbookViewId="0"/>
  </sheetViews>
  <sheetFormatPr defaultRowHeight="14.4" x14ac:dyDescent="0.3"/>
  <cols>
    <col min="1" max="1" width="13.33203125" customWidth="1"/>
    <col min="2" max="2" width="18.109375" customWidth="1"/>
    <col min="3" max="3" width="21.6640625" customWidth="1"/>
    <col min="4" max="4" width="15.88671875" style="18" customWidth="1"/>
    <col min="5" max="5" width="12.88671875" customWidth="1"/>
    <col min="6" max="6" width="16.6640625" style="20" customWidth="1"/>
    <col min="7" max="7" width="20.5546875" style="20" customWidth="1"/>
    <col min="8" max="8" width="12.109375" style="18" customWidth="1"/>
    <col min="9" max="9" width="12" style="18" customWidth="1"/>
    <col min="10" max="10" width="13.5546875" customWidth="1"/>
    <col min="11" max="11" width="12.88671875" customWidth="1"/>
    <col min="12" max="12" width="15.44140625" customWidth="1"/>
    <col min="13" max="13" width="12.5546875" customWidth="1"/>
    <col min="14" max="14" width="11.5546875" customWidth="1"/>
    <col min="15" max="15" width="10.109375" customWidth="1"/>
    <col min="16" max="16" width="10.88671875" customWidth="1"/>
    <col min="17" max="17" width="10.33203125" customWidth="1"/>
    <col min="18" max="18" width="9.109375" customWidth="1"/>
    <col min="19" max="19" width="13.109375" customWidth="1"/>
    <col min="20" max="20" width="12.109375" customWidth="1"/>
    <col min="21" max="21" width="12.44140625" customWidth="1"/>
    <col min="22" max="22" width="13.109375" customWidth="1"/>
    <col min="23" max="23" width="14" customWidth="1"/>
    <col min="24" max="24" width="12.88671875" customWidth="1"/>
  </cols>
  <sheetData/>
  <printOptions horizontalCentered="1"/>
  <pageMargins left="0.45" right="0.45" top="1.75" bottom="0.75" header="0.3" footer="0.3"/>
  <pageSetup fitToHeight="100" orientation="landscape" horizontalDpi="300" verticalDpi="300" r:id="rId1"/>
  <headerFooter>
    <oddHeader xml:space="preserve">&amp;L
&amp;G
&amp;C&amp;"-,Bold"&amp;14&amp;U
Combined Medicare and Medicaid Payments by State Graph
&amp;"-,Regular"&amp;12&amp;UMedicare and Medicaid Provider Payments
January 2011 to May 2017&amp;R
&amp;G
</oddHeader>
    <oddFooter xml:space="preserve">&amp;R </odd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42"/>
  <sheetViews>
    <sheetView showRuler="0" view="pageLayout" zoomScaleNormal="100" workbookViewId="0">
      <selection sqref="A1:A2"/>
    </sheetView>
  </sheetViews>
  <sheetFormatPr defaultColWidth="9.109375" defaultRowHeight="14.4" x14ac:dyDescent="0.3"/>
  <cols>
    <col min="1" max="1" width="21.5546875" style="21" customWidth="1"/>
    <col min="2" max="2" width="14.44140625" style="15" customWidth="1"/>
    <col min="3" max="3" width="12.6640625" style="16" customWidth="1"/>
    <col min="4" max="4" width="9.6640625" style="76" customWidth="1"/>
    <col min="5" max="5" width="19.44140625" style="157" customWidth="1"/>
    <col min="6" max="6" width="14.44140625" style="20" customWidth="1"/>
    <col min="7" max="7" width="13.33203125" style="18" customWidth="1"/>
    <col min="8" max="8" width="10" style="79" customWidth="1"/>
    <col min="9" max="9" width="18" style="80" customWidth="1"/>
    <col min="10" max="10" width="9.5546875" style="79" customWidth="1"/>
    <col min="11" max="11" width="17.6640625" style="80" customWidth="1"/>
    <col min="12" max="12" width="10.5546875" style="18" customWidth="1"/>
    <col min="13" max="13" width="18.6640625" style="9" customWidth="1"/>
    <col min="14" max="14" width="11.109375" customWidth="1"/>
    <col min="15" max="15" width="18.88671875" style="9" customWidth="1"/>
    <col min="16" max="16" width="12.5546875" customWidth="1"/>
    <col min="17" max="17" width="11.5546875" customWidth="1"/>
    <col min="18" max="18" width="10.109375" customWidth="1"/>
    <col min="19" max="19" width="10.88671875" customWidth="1"/>
    <col min="20" max="20" width="10.33203125" customWidth="1"/>
    <col min="21" max="21" width="9.109375" customWidth="1"/>
    <col min="22" max="22" width="13.109375" customWidth="1"/>
    <col min="23" max="23" width="12.109375" customWidth="1"/>
    <col min="24" max="24" width="12.44140625" customWidth="1"/>
    <col min="25" max="25" width="13.109375" customWidth="1"/>
    <col min="26" max="26" width="14" customWidth="1"/>
    <col min="27" max="27" width="12.88671875" customWidth="1"/>
  </cols>
  <sheetData>
    <row r="1" spans="1:15" ht="15.75" customHeight="1" x14ac:dyDescent="0.3">
      <c r="A1" s="225" t="s">
        <v>0</v>
      </c>
      <c r="B1" s="226" t="s">
        <v>69</v>
      </c>
      <c r="C1" s="226"/>
      <c r="D1" s="226"/>
      <c r="E1" s="226"/>
      <c r="F1" s="226" t="s">
        <v>1</v>
      </c>
      <c r="G1" s="226"/>
      <c r="H1" s="226"/>
      <c r="I1" s="226"/>
      <c r="J1" s="226"/>
      <c r="K1" s="226"/>
      <c r="L1" s="226"/>
      <c r="M1" s="226"/>
      <c r="N1" s="226" t="s">
        <v>2</v>
      </c>
      <c r="O1" s="226"/>
    </row>
    <row r="2" spans="1:15" ht="15" customHeight="1" x14ac:dyDescent="0.3">
      <c r="A2" s="225"/>
      <c r="B2" s="35" t="s">
        <v>80</v>
      </c>
      <c r="C2" s="35" t="s">
        <v>81</v>
      </c>
      <c r="D2" s="82" t="s">
        <v>82</v>
      </c>
      <c r="E2" s="105" t="s">
        <v>83</v>
      </c>
      <c r="F2" s="94" t="s">
        <v>80</v>
      </c>
      <c r="G2" s="35" t="s">
        <v>81</v>
      </c>
      <c r="H2" s="77" t="s">
        <v>84</v>
      </c>
      <c r="I2" s="90" t="s">
        <v>85</v>
      </c>
      <c r="J2" s="77" t="s">
        <v>86</v>
      </c>
      <c r="K2" s="78" t="s">
        <v>87</v>
      </c>
      <c r="L2" s="35" t="s">
        <v>88</v>
      </c>
      <c r="M2" s="36" t="s">
        <v>89</v>
      </c>
      <c r="N2" s="35" t="s">
        <v>82</v>
      </c>
      <c r="O2" s="36" t="s">
        <v>83</v>
      </c>
    </row>
    <row r="3" spans="1:15" x14ac:dyDescent="0.3">
      <c r="A3" s="44" t="s">
        <v>5</v>
      </c>
      <c r="B3" s="37" t="s">
        <v>70</v>
      </c>
      <c r="C3" s="34" t="s">
        <v>3</v>
      </c>
      <c r="D3" s="93">
        <v>13397</v>
      </c>
      <c r="E3" s="153">
        <v>132555122.99000008</v>
      </c>
      <c r="F3" s="37" t="s">
        <v>74</v>
      </c>
      <c r="G3" s="34" t="s">
        <v>3</v>
      </c>
      <c r="H3" s="128">
        <v>1987</v>
      </c>
      <c r="I3" s="129">
        <v>41848351</v>
      </c>
      <c r="J3" s="130">
        <v>1521</v>
      </c>
      <c r="K3" s="131">
        <v>13063108</v>
      </c>
      <c r="L3" s="132">
        <v>3508</v>
      </c>
      <c r="M3" s="133">
        <v>54911459</v>
      </c>
      <c r="N3" s="132">
        <f t="shared" ref="N3:O70" si="0">+L3+D3</f>
        <v>16905</v>
      </c>
      <c r="O3" s="134">
        <f t="shared" si="0"/>
        <v>187466581.99000007</v>
      </c>
    </row>
    <row r="4" spans="1:15" x14ac:dyDescent="0.3">
      <c r="A4" s="45"/>
      <c r="B4" s="38" t="s">
        <v>70</v>
      </c>
      <c r="C4" s="27" t="s">
        <v>4</v>
      </c>
      <c r="D4" s="93">
        <v>10</v>
      </c>
      <c r="E4" s="153">
        <v>12119890.299999999</v>
      </c>
      <c r="F4" s="38" t="s">
        <v>74</v>
      </c>
      <c r="G4" s="27" t="s">
        <v>4</v>
      </c>
      <c r="H4" s="135">
        <v>2</v>
      </c>
      <c r="I4" s="136">
        <v>6719312</v>
      </c>
      <c r="J4" s="135">
        <v>4</v>
      </c>
      <c r="K4" s="137">
        <v>6719201.4900000002</v>
      </c>
      <c r="L4" s="138">
        <v>6</v>
      </c>
      <c r="M4" s="139">
        <v>13438513.49</v>
      </c>
      <c r="N4" s="138">
        <f t="shared" si="0"/>
        <v>16</v>
      </c>
      <c r="O4" s="137">
        <f t="shared" si="0"/>
        <v>25558403.789999999</v>
      </c>
    </row>
    <row r="5" spans="1:15" x14ac:dyDescent="0.3">
      <c r="A5" s="45"/>
      <c r="B5" s="38" t="s">
        <v>72</v>
      </c>
      <c r="C5" s="27" t="s">
        <v>4</v>
      </c>
      <c r="D5" s="93">
        <v>312</v>
      </c>
      <c r="E5" s="153">
        <v>329593922.64999986</v>
      </c>
      <c r="F5" s="38" t="s">
        <v>72</v>
      </c>
      <c r="G5" s="27" t="s">
        <v>4</v>
      </c>
      <c r="H5" s="135">
        <v>86</v>
      </c>
      <c r="I5" s="136">
        <v>55805804</v>
      </c>
      <c r="J5" s="130">
        <v>156</v>
      </c>
      <c r="K5" s="137">
        <v>54280065.229999997</v>
      </c>
      <c r="L5" s="138">
        <v>242</v>
      </c>
      <c r="M5" s="139">
        <v>110085869.22999999</v>
      </c>
      <c r="N5" s="138">
        <f t="shared" si="0"/>
        <v>554</v>
      </c>
      <c r="O5" s="137">
        <f t="shared" si="0"/>
        <v>439679791.87999988</v>
      </c>
    </row>
    <row r="6" spans="1:15" x14ac:dyDescent="0.3">
      <c r="A6" s="46" t="s">
        <v>5</v>
      </c>
      <c r="B6" s="39"/>
      <c r="C6" s="29"/>
      <c r="D6" s="30">
        <v>13719</v>
      </c>
      <c r="E6" s="155">
        <v>474268935.93999994</v>
      </c>
      <c r="F6" s="39"/>
      <c r="G6" s="29"/>
      <c r="H6" s="122">
        <v>2075</v>
      </c>
      <c r="I6" s="123">
        <v>104373467</v>
      </c>
      <c r="J6" s="122">
        <v>1681</v>
      </c>
      <c r="K6" s="89">
        <v>74062374.719999999</v>
      </c>
      <c r="L6" s="42">
        <v>3756</v>
      </c>
      <c r="M6" s="140">
        <v>178435841.71999997</v>
      </c>
      <c r="N6" s="42">
        <f t="shared" si="0"/>
        <v>17475</v>
      </c>
      <c r="O6" s="89">
        <f t="shared" si="0"/>
        <v>652704777.65999985</v>
      </c>
    </row>
    <row r="7" spans="1:15" x14ac:dyDescent="0.3">
      <c r="A7" s="45" t="s">
        <v>6</v>
      </c>
      <c r="B7" s="38" t="s">
        <v>70</v>
      </c>
      <c r="C7" s="27" t="s">
        <v>3</v>
      </c>
      <c r="D7" s="93">
        <v>959</v>
      </c>
      <c r="E7" s="153">
        <v>8991861.1999999993</v>
      </c>
      <c r="F7" s="38" t="s">
        <v>74</v>
      </c>
      <c r="G7" s="27" t="s">
        <v>3</v>
      </c>
      <c r="H7" s="130">
        <v>771</v>
      </c>
      <c r="I7" s="141">
        <v>16341252</v>
      </c>
      <c r="J7" s="130">
        <v>1024</v>
      </c>
      <c r="K7" s="142">
        <v>10117835</v>
      </c>
      <c r="L7" s="138">
        <v>1795</v>
      </c>
      <c r="M7" s="139">
        <v>26459087</v>
      </c>
      <c r="N7" s="138">
        <f t="shared" si="0"/>
        <v>2754</v>
      </c>
      <c r="O7" s="137">
        <f t="shared" si="0"/>
        <v>35450948.200000003</v>
      </c>
    </row>
    <row r="8" spans="1:15" x14ac:dyDescent="0.3">
      <c r="A8" s="45"/>
      <c r="B8" s="38" t="s">
        <v>70</v>
      </c>
      <c r="C8" s="27" t="s">
        <v>4</v>
      </c>
      <c r="D8" s="28">
        <v>2</v>
      </c>
      <c r="E8" s="154">
        <v>665153.49999999988</v>
      </c>
      <c r="F8" s="38" t="s">
        <v>74</v>
      </c>
      <c r="G8" s="27" t="s">
        <v>4</v>
      </c>
      <c r="H8" s="135">
        <v>0</v>
      </c>
      <c r="I8" s="136">
        <v>-428031</v>
      </c>
      <c r="J8" s="135">
        <v>4</v>
      </c>
      <c r="K8" s="137">
        <v>1217460</v>
      </c>
      <c r="L8" s="138">
        <v>4</v>
      </c>
      <c r="M8" s="139">
        <v>789429</v>
      </c>
      <c r="N8" s="138">
        <f t="shared" si="0"/>
        <v>6</v>
      </c>
      <c r="O8" s="137">
        <f t="shared" si="0"/>
        <v>1454582.5</v>
      </c>
    </row>
    <row r="9" spans="1:15" x14ac:dyDescent="0.3">
      <c r="A9" s="45"/>
      <c r="B9" s="38" t="s">
        <v>72</v>
      </c>
      <c r="C9" s="27" t="s">
        <v>4</v>
      </c>
      <c r="D9" s="93">
        <v>38</v>
      </c>
      <c r="E9" s="153">
        <v>18741336.880000006</v>
      </c>
      <c r="F9" s="38" t="s">
        <v>72</v>
      </c>
      <c r="G9" s="27" t="s">
        <v>4</v>
      </c>
      <c r="H9" s="135">
        <v>21</v>
      </c>
      <c r="I9" s="136">
        <v>13199650</v>
      </c>
      <c r="J9" s="135">
        <v>34</v>
      </c>
      <c r="K9" s="137">
        <v>10662252</v>
      </c>
      <c r="L9" s="138">
        <v>55</v>
      </c>
      <c r="M9" s="139">
        <v>23861902</v>
      </c>
      <c r="N9" s="138">
        <f t="shared" si="0"/>
        <v>93</v>
      </c>
      <c r="O9" s="137">
        <f t="shared" si="0"/>
        <v>42603238.88000001</v>
      </c>
    </row>
    <row r="10" spans="1:15" x14ac:dyDescent="0.3">
      <c r="A10" s="46" t="s">
        <v>6</v>
      </c>
      <c r="B10" s="39"/>
      <c r="C10" s="29"/>
      <c r="D10" s="30">
        <v>999</v>
      </c>
      <c r="E10" s="155">
        <v>28398351.580000006</v>
      </c>
      <c r="F10" s="39"/>
      <c r="G10" s="29"/>
      <c r="H10" s="122">
        <v>792</v>
      </c>
      <c r="I10" s="123">
        <v>29112871</v>
      </c>
      <c r="J10" s="122">
        <v>1062</v>
      </c>
      <c r="K10" s="89">
        <v>21997547</v>
      </c>
      <c r="L10" s="42">
        <v>1854</v>
      </c>
      <c r="M10" s="140">
        <v>51110418</v>
      </c>
      <c r="N10" s="42">
        <f t="shared" si="0"/>
        <v>2853</v>
      </c>
      <c r="O10" s="89">
        <f t="shared" si="0"/>
        <v>79508769.580000013</v>
      </c>
    </row>
    <row r="11" spans="1:15" s="165" customFormat="1" x14ac:dyDescent="0.3">
      <c r="A11" s="47" t="s">
        <v>104</v>
      </c>
      <c r="B11" s="166" t="s">
        <v>70</v>
      </c>
      <c r="C11" s="167" t="s">
        <v>3</v>
      </c>
      <c r="D11" s="93">
        <v>0</v>
      </c>
      <c r="E11" s="168">
        <v>0</v>
      </c>
      <c r="F11" s="166" t="s">
        <v>74</v>
      </c>
      <c r="G11" s="167" t="s">
        <v>3</v>
      </c>
      <c r="H11" s="128">
        <v>11</v>
      </c>
      <c r="I11" s="129">
        <v>233750</v>
      </c>
      <c r="J11" s="130">
        <v>0</v>
      </c>
      <c r="K11" s="142">
        <v>0</v>
      </c>
      <c r="L11" s="169">
        <v>11</v>
      </c>
      <c r="M11" s="170">
        <v>233750</v>
      </c>
      <c r="N11" s="132">
        <f t="shared" ref="N11:N14" si="1">+L11+D11</f>
        <v>11</v>
      </c>
      <c r="O11" s="134">
        <f t="shared" ref="O11:O14" si="2">+M11+E11</f>
        <v>233750</v>
      </c>
    </row>
    <row r="12" spans="1:15" s="165" customFormat="1" x14ac:dyDescent="0.3">
      <c r="A12" s="48"/>
      <c r="B12" s="166" t="s">
        <v>70</v>
      </c>
      <c r="C12" s="167" t="s">
        <v>4</v>
      </c>
      <c r="D12" s="93">
        <v>0</v>
      </c>
      <c r="E12" s="168">
        <v>0</v>
      </c>
      <c r="F12" s="166" t="s">
        <v>74</v>
      </c>
      <c r="G12" s="167" t="s">
        <v>4</v>
      </c>
      <c r="H12" s="135">
        <v>1</v>
      </c>
      <c r="I12" s="136">
        <v>2950981.06</v>
      </c>
      <c r="J12" s="135">
        <v>1</v>
      </c>
      <c r="K12" s="137">
        <v>2360784.85</v>
      </c>
      <c r="L12" s="169">
        <v>2</v>
      </c>
      <c r="M12" s="170">
        <v>5311765.91</v>
      </c>
      <c r="N12" s="138">
        <f t="shared" si="1"/>
        <v>2</v>
      </c>
      <c r="O12" s="137">
        <f t="shared" si="2"/>
        <v>5311765.91</v>
      </c>
    </row>
    <row r="13" spans="1:15" s="165" customFormat="1" x14ac:dyDescent="0.3">
      <c r="A13" s="48"/>
      <c r="B13" s="166" t="s">
        <v>72</v>
      </c>
      <c r="C13" s="167" t="s">
        <v>4</v>
      </c>
      <c r="D13" s="93">
        <v>0</v>
      </c>
      <c r="E13" s="168">
        <v>0</v>
      </c>
      <c r="F13" s="166" t="s">
        <v>72</v>
      </c>
      <c r="G13" s="167" t="s">
        <v>4</v>
      </c>
      <c r="H13" s="135">
        <v>0</v>
      </c>
      <c r="I13" s="136">
        <v>0</v>
      </c>
      <c r="J13" s="130">
        <v>0</v>
      </c>
      <c r="K13" s="137">
        <v>0</v>
      </c>
      <c r="L13" s="169">
        <v>0</v>
      </c>
      <c r="M13" s="170">
        <v>0</v>
      </c>
      <c r="N13" s="138">
        <f t="shared" si="1"/>
        <v>0</v>
      </c>
      <c r="O13" s="137">
        <f t="shared" si="2"/>
        <v>0</v>
      </c>
    </row>
    <row r="14" spans="1:15" x14ac:dyDescent="0.3">
      <c r="A14" s="46" t="s">
        <v>104</v>
      </c>
      <c r="B14" s="39"/>
      <c r="C14" s="29"/>
      <c r="D14" s="164">
        <v>0</v>
      </c>
      <c r="E14" s="155">
        <v>0</v>
      </c>
      <c r="F14" s="39"/>
      <c r="G14" s="29"/>
      <c r="H14" s="172">
        <v>12</v>
      </c>
      <c r="I14" s="173">
        <v>3184731.06</v>
      </c>
      <c r="J14" s="174">
        <v>1</v>
      </c>
      <c r="K14" s="155">
        <v>2360784.85</v>
      </c>
      <c r="L14" s="42">
        <v>13</v>
      </c>
      <c r="M14" s="140">
        <v>5545515.9100000001</v>
      </c>
      <c r="N14" s="42">
        <f t="shared" si="1"/>
        <v>13</v>
      </c>
      <c r="O14" s="89">
        <f t="shared" si="2"/>
        <v>5545515.9100000001</v>
      </c>
    </row>
    <row r="15" spans="1:15" x14ac:dyDescent="0.3">
      <c r="A15" s="45" t="s">
        <v>7</v>
      </c>
      <c r="B15" s="38" t="s">
        <v>70</v>
      </c>
      <c r="C15" s="27" t="s">
        <v>3</v>
      </c>
      <c r="D15" s="93">
        <v>16575</v>
      </c>
      <c r="E15" s="153">
        <v>157861107.37</v>
      </c>
      <c r="F15" s="38" t="s">
        <v>74</v>
      </c>
      <c r="G15" s="27" t="s">
        <v>3</v>
      </c>
      <c r="H15" s="130">
        <v>3612</v>
      </c>
      <c r="I15" s="141">
        <v>76492929</v>
      </c>
      <c r="J15" s="130">
        <v>2064</v>
      </c>
      <c r="K15" s="142">
        <v>18474756</v>
      </c>
      <c r="L15" s="138">
        <v>5676</v>
      </c>
      <c r="M15" s="139">
        <v>94967685</v>
      </c>
      <c r="N15" s="138">
        <f t="shared" si="0"/>
        <v>22251</v>
      </c>
      <c r="O15" s="137">
        <f t="shared" si="0"/>
        <v>252828792.37</v>
      </c>
    </row>
    <row r="16" spans="1:15" x14ac:dyDescent="0.3">
      <c r="A16" s="45"/>
      <c r="B16" s="38" t="s">
        <v>70</v>
      </c>
      <c r="C16" s="27" t="s">
        <v>4</v>
      </c>
      <c r="D16" s="28">
        <v>4</v>
      </c>
      <c r="E16" s="154">
        <v>3042952.59</v>
      </c>
      <c r="F16" s="38" t="s">
        <v>74</v>
      </c>
      <c r="G16" s="27" t="s">
        <v>4</v>
      </c>
      <c r="H16" s="135">
        <v>3</v>
      </c>
      <c r="I16" s="136">
        <v>6335091.1699999999</v>
      </c>
      <c r="J16" s="135">
        <v>4</v>
      </c>
      <c r="K16" s="137">
        <v>5728256.21</v>
      </c>
      <c r="L16" s="138">
        <v>7</v>
      </c>
      <c r="M16" s="139">
        <v>12063347.379999999</v>
      </c>
      <c r="N16" s="138">
        <f t="shared" si="0"/>
        <v>11</v>
      </c>
      <c r="O16" s="137">
        <f t="shared" si="0"/>
        <v>15106299.969999999</v>
      </c>
    </row>
    <row r="17" spans="1:15" x14ac:dyDescent="0.3">
      <c r="A17" s="45"/>
      <c r="B17" s="38" t="s">
        <v>72</v>
      </c>
      <c r="C17" s="27" t="s">
        <v>4</v>
      </c>
      <c r="D17" s="93">
        <v>249</v>
      </c>
      <c r="E17" s="153">
        <v>250282276.29999983</v>
      </c>
      <c r="F17" s="38" t="s">
        <v>72</v>
      </c>
      <c r="G17" s="27" t="s">
        <v>4</v>
      </c>
      <c r="H17" s="130">
        <v>72</v>
      </c>
      <c r="I17" s="141">
        <v>76625787.340000004</v>
      </c>
      <c r="J17" s="130">
        <v>116</v>
      </c>
      <c r="K17" s="142">
        <v>85284966.98999998</v>
      </c>
      <c r="L17" s="138">
        <v>188</v>
      </c>
      <c r="M17" s="139">
        <v>161910754.32999998</v>
      </c>
      <c r="N17" s="138">
        <f t="shared" si="0"/>
        <v>437</v>
      </c>
      <c r="O17" s="137">
        <f t="shared" si="0"/>
        <v>412193030.62999982</v>
      </c>
    </row>
    <row r="18" spans="1:15" x14ac:dyDescent="0.3">
      <c r="A18" s="46" t="s">
        <v>7</v>
      </c>
      <c r="B18" s="39"/>
      <c r="C18" s="29"/>
      <c r="D18" s="30">
        <v>16828</v>
      </c>
      <c r="E18" s="155">
        <v>411186336.25999987</v>
      </c>
      <c r="F18" s="39"/>
      <c r="G18" s="29"/>
      <c r="H18" s="122">
        <v>3687</v>
      </c>
      <c r="I18" s="123">
        <v>159453807.50999999</v>
      </c>
      <c r="J18" s="122">
        <v>2184</v>
      </c>
      <c r="K18" s="89">
        <v>109487979.19999999</v>
      </c>
      <c r="L18" s="42">
        <v>5871</v>
      </c>
      <c r="M18" s="140">
        <v>268941786.70999998</v>
      </c>
      <c r="N18" s="42">
        <f t="shared" si="0"/>
        <v>22699</v>
      </c>
      <c r="O18" s="89">
        <f t="shared" si="0"/>
        <v>680128122.96999979</v>
      </c>
    </row>
    <row r="19" spans="1:15" x14ac:dyDescent="0.3">
      <c r="A19" s="45" t="s">
        <v>8</v>
      </c>
      <c r="B19" s="38" t="s">
        <v>70</v>
      </c>
      <c r="C19" s="27" t="s">
        <v>3</v>
      </c>
      <c r="D19" s="93">
        <v>7751</v>
      </c>
      <c r="E19" s="153">
        <v>72692899.060000032</v>
      </c>
      <c r="F19" s="38" t="s">
        <v>74</v>
      </c>
      <c r="G19" s="27" t="s">
        <v>3</v>
      </c>
      <c r="H19" s="130">
        <v>1748</v>
      </c>
      <c r="I19" s="141">
        <v>37017506</v>
      </c>
      <c r="J19" s="130">
        <v>2061</v>
      </c>
      <c r="K19" s="142">
        <v>18674512</v>
      </c>
      <c r="L19" s="138">
        <v>3809</v>
      </c>
      <c r="M19" s="139">
        <v>55692018</v>
      </c>
      <c r="N19" s="138">
        <f t="shared" si="0"/>
        <v>11560</v>
      </c>
      <c r="O19" s="137">
        <f t="shared" si="0"/>
        <v>128384917.06000003</v>
      </c>
    </row>
    <row r="20" spans="1:15" x14ac:dyDescent="0.3">
      <c r="A20" s="45"/>
      <c r="B20" s="38" t="s">
        <v>70</v>
      </c>
      <c r="C20" s="27" t="s">
        <v>4</v>
      </c>
      <c r="D20" s="93">
        <v>12</v>
      </c>
      <c r="E20" s="153">
        <v>15736708.859999998</v>
      </c>
      <c r="F20" s="38" t="s">
        <v>74</v>
      </c>
      <c r="G20" s="27" t="s">
        <v>4</v>
      </c>
      <c r="H20" s="135">
        <v>2</v>
      </c>
      <c r="I20" s="136">
        <v>2886695.67</v>
      </c>
      <c r="J20" s="135">
        <v>2</v>
      </c>
      <c r="K20" s="137">
        <v>2444957.5300000003</v>
      </c>
      <c r="L20" s="138">
        <v>4</v>
      </c>
      <c r="M20" s="139">
        <v>5331653.2</v>
      </c>
      <c r="N20" s="138">
        <f t="shared" si="0"/>
        <v>16</v>
      </c>
      <c r="O20" s="137">
        <f t="shared" si="0"/>
        <v>21068362.059999999</v>
      </c>
    </row>
    <row r="21" spans="1:15" x14ac:dyDescent="0.3">
      <c r="A21" s="45"/>
      <c r="B21" s="38" t="s">
        <v>72</v>
      </c>
      <c r="C21" s="27" t="s">
        <v>4</v>
      </c>
      <c r="D21" s="93">
        <v>219</v>
      </c>
      <c r="E21" s="153">
        <v>198902123.04999995</v>
      </c>
      <c r="F21" s="38" t="s">
        <v>72</v>
      </c>
      <c r="G21" s="27" t="s">
        <v>4</v>
      </c>
      <c r="H21" s="135">
        <v>47</v>
      </c>
      <c r="I21" s="136">
        <v>15278858.84</v>
      </c>
      <c r="J21" s="135">
        <v>166</v>
      </c>
      <c r="K21" s="137">
        <v>36796948.669999979</v>
      </c>
      <c r="L21" s="138">
        <v>213</v>
      </c>
      <c r="M21" s="139">
        <v>52075807.509999976</v>
      </c>
      <c r="N21" s="138">
        <f t="shared" si="0"/>
        <v>432</v>
      </c>
      <c r="O21" s="137">
        <f t="shared" si="0"/>
        <v>250977930.55999994</v>
      </c>
    </row>
    <row r="22" spans="1:15" x14ac:dyDescent="0.3">
      <c r="A22" s="46" t="s">
        <v>8</v>
      </c>
      <c r="B22" s="39"/>
      <c r="C22" s="29"/>
      <c r="D22" s="30">
        <v>7982</v>
      </c>
      <c r="E22" s="155">
        <v>287331730.96999997</v>
      </c>
      <c r="F22" s="39"/>
      <c r="G22" s="29"/>
      <c r="H22" s="122">
        <v>1797</v>
      </c>
      <c r="I22" s="123">
        <v>55183060.510000005</v>
      </c>
      <c r="J22" s="122">
        <v>2229</v>
      </c>
      <c r="K22" s="89">
        <v>57916418.199999981</v>
      </c>
      <c r="L22" s="42">
        <v>4026</v>
      </c>
      <c r="M22" s="140">
        <v>113099478.70999998</v>
      </c>
      <c r="N22" s="42">
        <f t="shared" si="0"/>
        <v>12008</v>
      </c>
      <c r="O22" s="89">
        <f t="shared" si="0"/>
        <v>400431209.67999995</v>
      </c>
    </row>
    <row r="23" spans="1:15" x14ac:dyDescent="0.3">
      <c r="A23" s="45" t="s">
        <v>9</v>
      </c>
      <c r="B23" s="38" t="s">
        <v>70</v>
      </c>
      <c r="C23" s="27" t="s">
        <v>3</v>
      </c>
      <c r="D23" s="93">
        <v>77861</v>
      </c>
      <c r="E23" s="153">
        <v>726012513.43999839</v>
      </c>
      <c r="F23" s="38" t="s">
        <v>74</v>
      </c>
      <c r="G23" s="27" t="s">
        <v>3</v>
      </c>
      <c r="H23" s="130">
        <v>21772</v>
      </c>
      <c r="I23" s="141">
        <v>460960713.33999997</v>
      </c>
      <c r="J23" s="130">
        <v>15391</v>
      </c>
      <c r="K23" s="142">
        <v>135873917.24000025</v>
      </c>
      <c r="L23" s="138">
        <v>37163</v>
      </c>
      <c r="M23" s="139">
        <v>596834630.58000016</v>
      </c>
      <c r="N23" s="138">
        <f t="shared" si="0"/>
        <v>115024</v>
      </c>
      <c r="O23" s="137">
        <f t="shared" si="0"/>
        <v>1322847144.0199986</v>
      </c>
    </row>
    <row r="24" spans="1:15" x14ac:dyDescent="0.3">
      <c r="A24" s="45"/>
      <c r="B24" s="38" t="s">
        <v>70</v>
      </c>
      <c r="C24" s="27" t="s">
        <v>4</v>
      </c>
      <c r="D24" s="93">
        <v>145</v>
      </c>
      <c r="E24" s="153">
        <v>174466828.00999999</v>
      </c>
      <c r="F24" s="38" t="s">
        <v>74</v>
      </c>
      <c r="G24" s="27" t="s">
        <v>4</v>
      </c>
      <c r="H24" s="31">
        <v>14</v>
      </c>
      <c r="I24" s="136">
        <v>31063573.190000005</v>
      </c>
      <c r="J24" s="135">
        <v>20</v>
      </c>
      <c r="K24" s="137">
        <v>31111346.750000004</v>
      </c>
      <c r="L24" s="138">
        <v>34</v>
      </c>
      <c r="M24" s="139">
        <v>62174919.940000013</v>
      </c>
      <c r="N24" s="138">
        <f t="shared" si="0"/>
        <v>179</v>
      </c>
      <c r="O24" s="137">
        <f t="shared" si="0"/>
        <v>236641747.94999999</v>
      </c>
    </row>
    <row r="25" spans="1:15" x14ac:dyDescent="0.3">
      <c r="A25" s="45"/>
      <c r="B25" s="38" t="s">
        <v>72</v>
      </c>
      <c r="C25" s="27" t="s">
        <v>4</v>
      </c>
      <c r="D25" s="93">
        <v>964</v>
      </c>
      <c r="E25" s="153">
        <v>937531566.82000029</v>
      </c>
      <c r="F25" s="38" t="s">
        <v>72</v>
      </c>
      <c r="G25" s="27" t="s">
        <v>4</v>
      </c>
      <c r="H25" s="130">
        <v>249</v>
      </c>
      <c r="I25" s="141">
        <v>359232336.2700001</v>
      </c>
      <c r="J25" s="130">
        <v>579</v>
      </c>
      <c r="K25" s="142">
        <v>299590433.80000001</v>
      </c>
      <c r="L25" s="138">
        <v>828</v>
      </c>
      <c r="M25" s="139">
        <v>658822770.07000017</v>
      </c>
      <c r="N25" s="138">
        <f t="shared" si="0"/>
        <v>1792</v>
      </c>
      <c r="O25" s="137">
        <f t="shared" si="0"/>
        <v>1596354336.8900003</v>
      </c>
    </row>
    <row r="26" spans="1:15" x14ac:dyDescent="0.3">
      <c r="A26" s="46" t="s">
        <v>9</v>
      </c>
      <c r="B26" s="39"/>
      <c r="C26" s="29"/>
      <c r="D26" s="30">
        <v>78970</v>
      </c>
      <c r="E26" s="155">
        <v>1838010908.2699986</v>
      </c>
      <c r="F26" s="39"/>
      <c r="G26" s="29"/>
      <c r="H26" s="122">
        <v>22035</v>
      </c>
      <c r="I26" s="123">
        <v>851256622.80000007</v>
      </c>
      <c r="J26" s="122">
        <v>15990</v>
      </c>
      <c r="K26" s="89">
        <v>466575697.79000026</v>
      </c>
      <c r="L26" s="42">
        <v>38025</v>
      </c>
      <c r="M26" s="140">
        <v>1317832320.5900004</v>
      </c>
      <c r="N26" s="42">
        <f t="shared" si="0"/>
        <v>116995</v>
      </c>
      <c r="O26" s="89">
        <f t="shared" si="0"/>
        <v>3155843228.8599987</v>
      </c>
    </row>
    <row r="27" spans="1:15" x14ac:dyDescent="0.3">
      <c r="A27" s="45" t="s">
        <v>10</v>
      </c>
      <c r="B27" s="38" t="s">
        <v>70</v>
      </c>
      <c r="C27" s="27" t="s">
        <v>3</v>
      </c>
      <c r="D27" s="93">
        <v>16102</v>
      </c>
      <c r="E27" s="153">
        <v>150058604.27999991</v>
      </c>
      <c r="F27" s="38" t="s">
        <v>74</v>
      </c>
      <c r="G27" s="27" t="s">
        <v>3</v>
      </c>
      <c r="H27" s="130">
        <v>3190</v>
      </c>
      <c r="I27" s="141">
        <v>67114615</v>
      </c>
      <c r="J27" s="130">
        <v>2477</v>
      </c>
      <c r="K27" s="142">
        <v>22197777</v>
      </c>
      <c r="L27" s="138">
        <v>5667</v>
      </c>
      <c r="M27" s="139">
        <v>89312392</v>
      </c>
      <c r="N27" s="138">
        <f t="shared" si="0"/>
        <v>21769</v>
      </c>
      <c r="O27" s="137">
        <f t="shared" si="0"/>
        <v>239370996.27999991</v>
      </c>
    </row>
    <row r="28" spans="1:15" x14ac:dyDescent="0.3">
      <c r="A28" s="45"/>
      <c r="B28" s="38" t="s">
        <v>70</v>
      </c>
      <c r="C28" s="27" t="s">
        <v>4</v>
      </c>
      <c r="D28" s="93">
        <v>21</v>
      </c>
      <c r="E28" s="153">
        <v>17548378.749999996</v>
      </c>
      <c r="F28" s="38" t="s">
        <v>74</v>
      </c>
      <c r="G28" s="27" t="s">
        <v>4</v>
      </c>
      <c r="H28" s="135">
        <v>1</v>
      </c>
      <c r="I28" s="141">
        <v>2623894</v>
      </c>
      <c r="J28" s="135">
        <v>2</v>
      </c>
      <c r="K28" s="137">
        <v>2623894</v>
      </c>
      <c r="L28" s="138">
        <v>3</v>
      </c>
      <c r="M28" s="139">
        <v>5247788</v>
      </c>
      <c r="N28" s="138">
        <f t="shared" si="0"/>
        <v>24</v>
      </c>
      <c r="O28" s="137">
        <f t="shared" si="0"/>
        <v>22796166.749999996</v>
      </c>
    </row>
    <row r="29" spans="1:15" x14ac:dyDescent="0.3">
      <c r="A29" s="45"/>
      <c r="B29" s="38" t="s">
        <v>72</v>
      </c>
      <c r="C29" s="27" t="s">
        <v>4</v>
      </c>
      <c r="D29" s="93">
        <v>225</v>
      </c>
      <c r="E29" s="153">
        <v>174856109.41000003</v>
      </c>
      <c r="F29" s="38" t="s">
        <v>72</v>
      </c>
      <c r="G29" s="27" t="s">
        <v>4</v>
      </c>
      <c r="H29" s="130">
        <v>46</v>
      </c>
      <c r="I29" s="141">
        <v>22345733</v>
      </c>
      <c r="J29" s="135">
        <v>149</v>
      </c>
      <c r="K29" s="137">
        <v>54877281</v>
      </c>
      <c r="L29" s="138">
        <v>195</v>
      </c>
      <c r="M29" s="139">
        <v>77223014</v>
      </c>
      <c r="N29" s="138">
        <f t="shared" si="0"/>
        <v>420</v>
      </c>
      <c r="O29" s="137">
        <f t="shared" si="0"/>
        <v>252079123.41000003</v>
      </c>
    </row>
    <row r="30" spans="1:15" x14ac:dyDescent="0.3">
      <c r="A30" s="46" t="s">
        <v>10</v>
      </c>
      <c r="B30" s="39"/>
      <c r="C30" s="29"/>
      <c r="D30" s="30">
        <v>16348</v>
      </c>
      <c r="E30" s="155">
        <v>342463092.43999994</v>
      </c>
      <c r="F30" s="39"/>
      <c r="G30" s="29"/>
      <c r="H30" s="122">
        <v>3237</v>
      </c>
      <c r="I30" s="123">
        <v>92084242</v>
      </c>
      <c r="J30" s="122">
        <v>2628</v>
      </c>
      <c r="K30" s="89">
        <v>79698952</v>
      </c>
      <c r="L30" s="42">
        <v>5865</v>
      </c>
      <c r="M30" s="140">
        <v>171783194</v>
      </c>
      <c r="N30" s="42">
        <f t="shared" si="0"/>
        <v>22213</v>
      </c>
      <c r="O30" s="89">
        <f t="shared" si="0"/>
        <v>514246286.43999994</v>
      </c>
    </row>
    <row r="31" spans="1:15" x14ac:dyDescent="0.3">
      <c r="A31" s="45" t="s">
        <v>11</v>
      </c>
      <c r="B31" s="38" t="s">
        <v>70</v>
      </c>
      <c r="C31" s="27" t="s">
        <v>3</v>
      </c>
      <c r="D31" s="93">
        <v>14046</v>
      </c>
      <c r="E31" s="153">
        <v>134375162.66999987</v>
      </c>
      <c r="F31" s="38" t="s">
        <v>74</v>
      </c>
      <c r="G31" s="27" t="s">
        <v>3</v>
      </c>
      <c r="H31" s="130">
        <v>2359</v>
      </c>
      <c r="I31" s="141">
        <v>49392116</v>
      </c>
      <c r="J31" s="130">
        <v>1697</v>
      </c>
      <c r="K31" s="142">
        <v>15872366</v>
      </c>
      <c r="L31" s="138">
        <v>4056</v>
      </c>
      <c r="M31" s="139">
        <v>65264482</v>
      </c>
      <c r="N31" s="138">
        <f t="shared" si="0"/>
        <v>18102</v>
      </c>
      <c r="O31" s="137">
        <f t="shared" si="0"/>
        <v>199639644.66999987</v>
      </c>
    </row>
    <row r="32" spans="1:15" x14ac:dyDescent="0.3">
      <c r="A32" s="45"/>
      <c r="B32" s="38" t="s">
        <v>70</v>
      </c>
      <c r="C32" s="27" t="s">
        <v>4</v>
      </c>
      <c r="D32" s="93">
        <v>4</v>
      </c>
      <c r="E32" s="153">
        <v>2627396</v>
      </c>
      <c r="F32" s="38" t="s">
        <v>74</v>
      </c>
      <c r="G32" s="27" t="s">
        <v>4</v>
      </c>
      <c r="H32" s="135">
        <v>1</v>
      </c>
      <c r="I32" s="136">
        <v>2129616.96</v>
      </c>
      <c r="J32" s="135">
        <v>2</v>
      </c>
      <c r="K32" s="137">
        <v>2129616.96</v>
      </c>
      <c r="L32" s="138">
        <v>3</v>
      </c>
      <c r="M32" s="139">
        <v>4259233.92</v>
      </c>
      <c r="N32" s="138">
        <f t="shared" si="0"/>
        <v>7</v>
      </c>
      <c r="O32" s="137">
        <f t="shared" si="0"/>
        <v>6886629.9199999999</v>
      </c>
    </row>
    <row r="33" spans="1:15" x14ac:dyDescent="0.3">
      <c r="A33" s="45"/>
      <c r="B33" s="38" t="s">
        <v>72</v>
      </c>
      <c r="C33" s="27" t="s">
        <v>4</v>
      </c>
      <c r="D33" s="93">
        <v>93</v>
      </c>
      <c r="E33" s="153">
        <v>139021260.52000007</v>
      </c>
      <c r="F33" s="38" t="s">
        <v>72</v>
      </c>
      <c r="G33" s="27" t="s">
        <v>4</v>
      </c>
      <c r="H33" s="135">
        <v>18</v>
      </c>
      <c r="I33" s="136">
        <v>15184969.77</v>
      </c>
      <c r="J33" s="130">
        <v>56</v>
      </c>
      <c r="K33" s="142">
        <v>25251809.089999996</v>
      </c>
      <c r="L33" s="138">
        <v>74</v>
      </c>
      <c r="M33" s="139">
        <v>40436778.859999999</v>
      </c>
      <c r="N33" s="138">
        <f t="shared" si="0"/>
        <v>167</v>
      </c>
      <c r="O33" s="137">
        <f t="shared" si="0"/>
        <v>179458039.38000005</v>
      </c>
    </row>
    <row r="34" spans="1:15" x14ac:dyDescent="0.3">
      <c r="A34" s="46" t="s">
        <v>11</v>
      </c>
      <c r="B34" s="39"/>
      <c r="C34" s="29"/>
      <c r="D34" s="30">
        <v>14143</v>
      </c>
      <c r="E34" s="155">
        <v>276023819.18999994</v>
      </c>
      <c r="F34" s="39"/>
      <c r="G34" s="29"/>
      <c r="H34" s="122">
        <v>2378</v>
      </c>
      <c r="I34" s="123">
        <v>66706702.730000004</v>
      </c>
      <c r="J34" s="122">
        <v>1755</v>
      </c>
      <c r="K34" s="89">
        <v>43253792.049999997</v>
      </c>
      <c r="L34" s="42">
        <v>4133</v>
      </c>
      <c r="M34" s="140">
        <v>109960494.78</v>
      </c>
      <c r="N34" s="42">
        <f t="shared" si="0"/>
        <v>18276</v>
      </c>
      <c r="O34" s="89">
        <f t="shared" si="0"/>
        <v>385984313.96999991</v>
      </c>
    </row>
    <row r="35" spans="1:15" x14ac:dyDescent="0.3">
      <c r="A35" s="45" t="s">
        <v>12</v>
      </c>
      <c r="B35" s="38" t="s">
        <v>70</v>
      </c>
      <c r="C35" s="27" t="s">
        <v>3</v>
      </c>
      <c r="D35" s="93">
        <v>3748</v>
      </c>
      <c r="E35" s="153">
        <v>35996847.920000009</v>
      </c>
      <c r="F35" s="38" t="s">
        <v>74</v>
      </c>
      <c r="G35" s="27" t="s">
        <v>3</v>
      </c>
      <c r="H35" s="130">
        <v>656</v>
      </c>
      <c r="I35" s="141">
        <v>13911668</v>
      </c>
      <c r="J35" s="130">
        <v>1087</v>
      </c>
      <c r="K35" s="142">
        <v>9585168</v>
      </c>
      <c r="L35" s="138">
        <v>1743</v>
      </c>
      <c r="M35" s="139">
        <v>23496836</v>
      </c>
      <c r="N35" s="138">
        <f t="shared" si="0"/>
        <v>5491</v>
      </c>
      <c r="O35" s="137">
        <f t="shared" si="0"/>
        <v>59493683.920000009</v>
      </c>
    </row>
    <row r="36" spans="1:15" x14ac:dyDescent="0.3">
      <c r="A36" s="45"/>
      <c r="B36" s="38" t="s">
        <v>70</v>
      </c>
      <c r="C36" s="27" t="s">
        <v>4</v>
      </c>
      <c r="D36" s="28">
        <v>0</v>
      </c>
      <c r="E36" s="154">
        <v>0</v>
      </c>
      <c r="F36" s="38" t="s">
        <v>74</v>
      </c>
      <c r="G36" s="27" t="s">
        <v>4</v>
      </c>
      <c r="H36" s="135">
        <v>1</v>
      </c>
      <c r="I36" s="136">
        <v>2135844.5699999998</v>
      </c>
      <c r="J36" s="130">
        <v>2</v>
      </c>
      <c r="K36" s="142">
        <v>2186280.84</v>
      </c>
      <c r="L36" s="138">
        <v>3</v>
      </c>
      <c r="M36" s="139">
        <v>4322125.41</v>
      </c>
      <c r="N36" s="138">
        <f t="shared" si="0"/>
        <v>3</v>
      </c>
      <c r="O36" s="137">
        <f t="shared" si="0"/>
        <v>4322125.41</v>
      </c>
    </row>
    <row r="37" spans="1:15" x14ac:dyDescent="0.3">
      <c r="A37" s="45"/>
      <c r="B37" s="38" t="s">
        <v>72</v>
      </c>
      <c r="C37" s="27" t="s">
        <v>4</v>
      </c>
      <c r="D37" s="93">
        <v>19</v>
      </c>
      <c r="E37" s="153">
        <v>26377431.270000007</v>
      </c>
      <c r="F37" s="38" t="s">
        <v>72</v>
      </c>
      <c r="G37" s="27" t="s">
        <v>4</v>
      </c>
      <c r="H37" s="135">
        <v>6</v>
      </c>
      <c r="I37" s="136">
        <v>5555693.8599999994</v>
      </c>
      <c r="J37" s="135">
        <v>10</v>
      </c>
      <c r="K37" s="137">
        <v>4620330.0300000012</v>
      </c>
      <c r="L37" s="138">
        <v>16</v>
      </c>
      <c r="M37" s="139">
        <v>10176023.890000001</v>
      </c>
      <c r="N37" s="138">
        <f t="shared" si="0"/>
        <v>35</v>
      </c>
      <c r="O37" s="137">
        <f t="shared" si="0"/>
        <v>36553455.160000011</v>
      </c>
    </row>
    <row r="38" spans="1:15" ht="15" customHeight="1" x14ac:dyDescent="0.3">
      <c r="A38" s="46" t="s">
        <v>12</v>
      </c>
      <c r="B38" s="39"/>
      <c r="C38" s="29"/>
      <c r="D38" s="30">
        <v>3767</v>
      </c>
      <c r="E38" s="155">
        <v>62374279.190000013</v>
      </c>
      <c r="F38" s="39"/>
      <c r="G38" s="29"/>
      <c r="H38" s="122">
        <v>663</v>
      </c>
      <c r="I38" s="123">
        <v>21603206.43</v>
      </c>
      <c r="J38" s="122">
        <v>1099</v>
      </c>
      <c r="K38" s="89">
        <v>16391778.870000001</v>
      </c>
      <c r="L38" s="42">
        <v>1762</v>
      </c>
      <c r="M38" s="140">
        <v>37994985.299999997</v>
      </c>
      <c r="N38" s="42">
        <f t="shared" si="0"/>
        <v>5529</v>
      </c>
      <c r="O38" s="89">
        <f t="shared" si="0"/>
        <v>100369264.49000001</v>
      </c>
    </row>
    <row r="39" spans="1:15" x14ac:dyDescent="0.3">
      <c r="A39" s="45" t="s">
        <v>13</v>
      </c>
      <c r="B39" s="38" t="s">
        <v>70</v>
      </c>
      <c r="C39" s="27" t="s">
        <v>3</v>
      </c>
      <c r="D39" s="93">
        <v>3357</v>
      </c>
      <c r="E39" s="153">
        <v>29374035.48999998</v>
      </c>
      <c r="F39" s="38" t="s">
        <v>74</v>
      </c>
      <c r="G39" s="27" t="s">
        <v>3</v>
      </c>
      <c r="H39" s="130">
        <v>136</v>
      </c>
      <c r="I39" s="141">
        <v>2890000</v>
      </c>
      <c r="J39" s="135">
        <v>98</v>
      </c>
      <c r="K39" s="137">
        <v>1011500</v>
      </c>
      <c r="L39" s="138">
        <v>234</v>
      </c>
      <c r="M39" s="139">
        <v>3901500</v>
      </c>
      <c r="N39" s="138">
        <f t="shared" si="0"/>
        <v>3591</v>
      </c>
      <c r="O39" s="137">
        <f t="shared" si="0"/>
        <v>33275535.48999998</v>
      </c>
    </row>
    <row r="40" spans="1:15" x14ac:dyDescent="0.3">
      <c r="A40" s="45"/>
      <c r="B40" s="38" t="s">
        <v>70</v>
      </c>
      <c r="C40" s="27" t="s">
        <v>4</v>
      </c>
      <c r="D40" s="28">
        <v>0</v>
      </c>
      <c r="E40" s="154">
        <v>0</v>
      </c>
      <c r="F40" s="38" t="s">
        <v>74</v>
      </c>
      <c r="G40" s="27" t="s">
        <v>4</v>
      </c>
      <c r="H40" s="135">
        <v>1</v>
      </c>
      <c r="I40" s="136">
        <v>6161843</v>
      </c>
      <c r="J40" s="135">
        <v>1</v>
      </c>
      <c r="K40" s="137">
        <v>4929834</v>
      </c>
      <c r="L40" s="138">
        <v>2</v>
      </c>
      <c r="M40" s="139">
        <v>11091677</v>
      </c>
      <c r="N40" s="138">
        <f t="shared" si="0"/>
        <v>2</v>
      </c>
      <c r="O40" s="137">
        <f t="shared" si="0"/>
        <v>11091677</v>
      </c>
    </row>
    <row r="41" spans="1:15" x14ac:dyDescent="0.3">
      <c r="A41" s="45"/>
      <c r="B41" s="38" t="s">
        <v>72</v>
      </c>
      <c r="C41" s="27" t="s">
        <v>4</v>
      </c>
      <c r="D41" s="93">
        <v>20</v>
      </c>
      <c r="E41" s="153">
        <v>23401524.289999995</v>
      </c>
      <c r="F41" s="38" t="s">
        <v>72</v>
      </c>
      <c r="G41" s="27" t="s">
        <v>4</v>
      </c>
      <c r="H41" s="135">
        <v>4</v>
      </c>
      <c r="I41" s="136">
        <v>6572312</v>
      </c>
      <c r="J41" s="135">
        <v>6</v>
      </c>
      <c r="K41" s="137">
        <v>5073725</v>
      </c>
      <c r="L41" s="138">
        <v>10</v>
      </c>
      <c r="M41" s="139">
        <v>11646037</v>
      </c>
      <c r="N41" s="138">
        <f t="shared" si="0"/>
        <v>30</v>
      </c>
      <c r="O41" s="137">
        <f t="shared" si="0"/>
        <v>35047561.289999992</v>
      </c>
    </row>
    <row r="42" spans="1:15" ht="15" customHeight="1" x14ac:dyDescent="0.3">
      <c r="A42" s="46" t="s">
        <v>13</v>
      </c>
      <c r="B42" s="39"/>
      <c r="C42" s="29"/>
      <c r="D42" s="30">
        <v>3377</v>
      </c>
      <c r="E42" s="155">
        <v>52775559.779999971</v>
      </c>
      <c r="F42" s="39"/>
      <c r="G42" s="29"/>
      <c r="H42" s="122">
        <v>141</v>
      </c>
      <c r="I42" s="123">
        <v>15624155</v>
      </c>
      <c r="J42" s="122">
        <v>105</v>
      </c>
      <c r="K42" s="89">
        <v>11015059</v>
      </c>
      <c r="L42" s="42">
        <v>246</v>
      </c>
      <c r="M42" s="140">
        <v>26639214</v>
      </c>
      <c r="N42" s="42">
        <f t="shared" si="0"/>
        <v>3623</v>
      </c>
      <c r="O42" s="89">
        <f t="shared" si="0"/>
        <v>79414773.779999971</v>
      </c>
    </row>
    <row r="43" spans="1:15" ht="15" customHeight="1" x14ac:dyDescent="0.3">
      <c r="A43" s="45" t="s">
        <v>14</v>
      </c>
      <c r="B43" s="38" t="s">
        <v>70</v>
      </c>
      <c r="C43" s="27" t="s">
        <v>3</v>
      </c>
      <c r="D43" s="93">
        <v>42</v>
      </c>
      <c r="E43" s="153">
        <v>382580</v>
      </c>
      <c r="F43" s="38" t="s">
        <v>74</v>
      </c>
      <c r="G43" s="27" t="s">
        <v>3</v>
      </c>
      <c r="H43" s="135">
        <v>0</v>
      </c>
      <c r="I43" s="136">
        <v>0</v>
      </c>
      <c r="J43" s="135">
        <v>0</v>
      </c>
      <c r="K43" s="137">
        <v>0</v>
      </c>
      <c r="L43" s="138">
        <v>0</v>
      </c>
      <c r="M43" s="139">
        <v>0</v>
      </c>
      <c r="N43" s="138">
        <f t="shared" si="0"/>
        <v>42</v>
      </c>
      <c r="O43" s="137">
        <f t="shared" si="0"/>
        <v>382580</v>
      </c>
    </row>
    <row r="44" spans="1:15" ht="15" customHeight="1" x14ac:dyDescent="0.3">
      <c r="A44" s="45"/>
      <c r="B44" s="38" t="s">
        <v>70</v>
      </c>
      <c r="C44" s="27" t="s">
        <v>4</v>
      </c>
      <c r="D44" s="28">
        <v>0</v>
      </c>
      <c r="E44" s="154">
        <v>0</v>
      </c>
      <c r="F44" s="38" t="s">
        <v>74</v>
      </c>
      <c r="G44" s="27" t="s">
        <v>4</v>
      </c>
      <c r="H44" s="135">
        <v>0</v>
      </c>
      <c r="I44" s="136">
        <v>0</v>
      </c>
      <c r="J44" s="135">
        <v>0</v>
      </c>
      <c r="K44" s="137">
        <v>0</v>
      </c>
      <c r="L44" s="138">
        <v>0</v>
      </c>
      <c r="M44" s="139">
        <v>0</v>
      </c>
      <c r="N44" s="138">
        <f t="shared" si="0"/>
        <v>0</v>
      </c>
      <c r="O44" s="137">
        <f t="shared" si="0"/>
        <v>0</v>
      </c>
    </row>
    <row r="45" spans="1:15" x14ac:dyDescent="0.3">
      <c r="A45" s="45"/>
      <c r="B45" s="38" t="s">
        <v>72</v>
      </c>
      <c r="C45" s="27" t="s">
        <v>4</v>
      </c>
      <c r="D45" s="28">
        <v>0</v>
      </c>
      <c r="E45" s="154">
        <v>0</v>
      </c>
      <c r="F45" s="38" t="s">
        <v>72</v>
      </c>
      <c r="G45" s="27" t="s">
        <v>4</v>
      </c>
      <c r="H45" s="135">
        <v>0</v>
      </c>
      <c r="I45" s="136">
        <v>0</v>
      </c>
      <c r="J45" s="135">
        <v>0</v>
      </c>
      <c r="K45" s="137">
        <v>0</v>
      </c>
      <c r="L45" s="138">
        <v>0</v>
      </c>
      <c r="M45" s="139">
        <v>0</v>
      </c>
      <c r="N45" s="138">
        <f t="shared" si="0"/>
        <v>0</v>
      </c>
      <c r="O45" s="137">
        <f t="shared" si="0"/>
        <v>0</v>
      </c>
    </row>
    <row r="46" spans="1:15" ht="15" customHeight="1" x14ac:dyDescent="0.3">
      <c r="A46" s="46" t="s">
        <v>14</v>
      </c>
      <c r="B46" s="39"/>
      <c r="C46" s="29"/>
      <c r="D46" s="30">
        <v>42</v>
      </c>
      <c r="E46" s="155">
        <v>382580</v>
      </c>
      <c r="F46" s="39"/>
      <c r="G46" s="29"/>
      <c r="H46" s="122">
        <v>0</v>
      </c>
      <c r="I46" s="123">
        <v>0</v>
      </c>
      <c r="J46" s="122">
        <v>0</v>
      </c>
      <c r="K46" s="89">
        <v>0</v>
      </c>
      <c r="L46" s="42">
        <v>0</v>
      </c>
      <c r="M46" s="140">
        <v>0</v>
      </c>
      <c r="N46" s="42">
        <f t="shared" si="0"/>
        <v>42</v>
      </c>
      <c r="O46" s="89">
        <f t="shared" si="0"/>
        <v>382580</v>
      </c>
    </row>
    <row r="47" spans="1:15" x14ac:dyDescent="0.3">
      <c r="A47" s="45" t="s">
        <v>15</v>
      </c>
      <c r="B47" s="38" t="s">
        <v>70</v>
      </c>
      <c r="C47" s="27" t="s">
        <v>3</v>
      </c>
      <c r="D47" s="93">
        <v>62806</v>
      </c>
      <c r="E47" s="153">
        <v>598426022.62999952</v>
      </c>
      <c r="F47" s="38" t="s">
        <v>74</v>
      </c>
      <c r="G47" s="27" t="s">
        <v>3</v>
      </c>
      <c r="H47" s="143">
        <v>8007</v>
      </c>
      <c r="I47" s="144">
        <v>169249205</v>
      </c>
      <c r="J47" s="143">
        <v>6105</v>
      </c>
      <c r="K47" s="145">
        <v>54740029</v>
      </c>
      <c r="L47" s="138">
        <v>14112</v>
      </c>
      <c r="M47" s="139">
        <v>223989234</v>
      </c>
      <c r="N47" s="138">
        <f t="shared" si="0"/>
        <v>76918</v>
      </c>
      <c r="O47" s="137">
        <f t="shared" si="0"/>
        <v>822415256.62999952</v>
      </c>
    </row>
    <row r="48" spans="1:15" x14ac:dyDescent="0.3">
      <c r="A48" s="45"/>
      <c r="B48" s="38" t="s">
        <v>70</v>
      </c>
      <c r="C48" s="27" t="s">
        <v>4</v>
      </c>
      <c r="D48" s="93">
        <v>10</v>
      </c>
      <c r="E48" s="153">
        <v>17875930.399999999</v>
      </c>
      <c r="F48" s="38" t="s">
        <v>74</v>
      </c>
      <c r="G48" s="27" t="s">
        <v>4</v>
      </c>
      <c r="H48" s="146">
        <v>6</v>
      </c>
      <c r="I48" s="147">
        <v>10796916.289999999</v>
      </c>
      <c r="J48" s="143">
        <v>8</v>
      </c>
      <c r="K48" s="145">
        <v>8230030.0900000008</v>
      </c>
      <c r="L48" s="138">
        <v>14</v>
      </c>
      <c r="M48" s="139">
        <v>19026946.379999999</v>
      </c>
      <c r="N48" s="138">
        <f t="shared" si="0"/>
        <v>24</v>
      </c>
      <c r="O48" s="137">
        <f t="shared" si="0"/>
        <v>36902876.780000001</v>
      </c>
    </row>
    <row r="49" spans="1:15" x14ac:dyDescent="0.3">
      <c r="A49" s="45"/>
      <c r="B49" s="38" t="s">
        <v>72</v>
      </c>
      <c r="C49" s="27" t="s">
        <v>4</v>
      </c>
      <c r="D49" s="93">
        <v>682</v>
      </c>
      <c r="E49" s="153">
        <v>953690032.17999935</v>
      </c>
      <c r="F49" s="38" t="s">
        <v>72</v>
      </c>
      <c r="G49" s="27" t="s">
        <v>4</v>
      </c>
      <c r="H49" s="143">
        <v>142</v>
      </c>
      <c r="I49" s="144">
        <v>126907741.73000006</v>
      </c>
      <c r="J49" s="143">
        <v>374</v>
      </c>
      <c r="K49" s="145">
        <v>173475797.83999994</v>
      </c>
      <c r="L49" s="138">
        <v>516</v>
      </c>
      <c r="M49" s="139">
        <v>300383539.56999999</v>
      </c>
      <c r="N49" s="138">
        <f t="shared" si="0"/>
        <v>1198</v>
      </c>
      <c r="O49" s="137">
        <f t="shared" si="0"/>
        <v>1254073571.7499993</v>
      </c>
    </row>
    <row r="50" spans="1:15" x14ac:dyDescent="0.3">
      <c r="A50" s="46" t="s">
        <v>15</v>
      </c>
      <c r="B50" s="39"/>
      <c r="C50" s="29"/>
      <c r="D50" s="30">
        <v>63498</v>
      </c>
      <c r="E50" s="155">
        <v>1569991985.2099988</v>
      </c>
      <c r="F50" s="39"/>
      <c r="G50" s="29"/>
      <c r="H50" s="122">
        <v>8155</v>
      </c>
      <c r="I50" s="123">
        <v>306953863.02000004</v>
      </c>
      <c r="J50" s="122">
        <v>6487</v>
      </c>
      <c r="K50" s="89">
        <v>236445856.92999995</v>
      </c>
      <c r="L50" s="42">
        <v>14642</v>
      </c>
      <c r="M50" s="140">
        <v>543399719.95000005</v>
      </c>
      <c r="N50" s="42">
        <f t="shared" si="0"/>
        <v>78140</v>
      </c>
      <c r="O50" s="89">
        <f t="shared" si="0"/>
        <v>2113391705.1599989</v>
      </c>
    </row>
    <row r="51" spans="1:15" x14ac:dyDescent="0.3">
      <c r="A51" s="45" t="s">
        <v>16</v>
      </c>
      <c r="B51" s="38" t="s">
        <v>70</v>
      </c>
      <c r="C51" s="27" t="s">
        <v>3</v>
      </c>
      <c r="D51" s="93">
        <v>23360</v>
      </c>
      <c r="E51" s="153">
        <v>223146359.24000052</v>
      </c>
      <c r="F51" s="38" t="s">
        <v>74</v>
      </c>
      <c r="G51" s="27" t="s">
        <v>3</v>
      </c>
      <c r="H51" s="130">
        <v>4112</v>
      </c>
      <c r="I51" s="141">
        <v>86487523</v>
      </c>
      <c r="J51" s="130">
        <v>3186</v>
      </c>
      <c r="K51" s="142">
        <v>27362948</v>
      </c>
      <c r="L51" s="138">
        <v>7298</v>
      </c>
      <c r="M51" s="139">
        <v>113850471</v>
      </c>
      <c r="N51" s="138">
        <f t="shared" si="0"/>
        <v>30658</v>
      </c>
      <c r="O51" s="137">
        <f t="shared" si="0"/>
        <v>336996830.24000049</v>
      </c>
    </row>
    <row r="52" spans="1:15" x14ac:dyDescent="0.3">
      <c r="A52" s="45"/>
      <c r="B52" s="38" t="s">
        <v>70</v>
      </c>
      <c r="C52" s="27" t="s">
        <v>4</v>
      </c>
      <c r="D52" s="93">
        <v>15</v>
      </c>
      <c r="E52" s="153">
        <v>23257237.139999997</v>
      </c>
      <c r="F52" s="38" t="s">
        <v>74</v>
      </c>
      <c r="G52" s="27" t="s">
        <v>4</v>
      </c>
      <c r="H52" s="135">
        <v>2</v>
      </c>
      <c r="I52" s="136">
        <v>4473769.4800000004</v>
      </c>
      <c r="J52" s="135">
        <v>4</v>
      </c>
      <c r="K52" s="142">
        <v>6710654.2200000007</v>
      </c>
      <c r="L52" s="138">
        <v>6</v>
      </c>
      <c r="M52" s="139">
        <v>11184423.700000001</v>
      </c>
      <c r="N52" s="138">
        <f t="shared" si="0"/>
        <v>21</v>
      </c>
      <c r="O52" s="137">
        <f t="shared" si="0"/>
        <v>34441660.839999996</v>
      </c>
    </row>
    <row r="53" spans="1:15" x14ac:dyDescent="0.3">
      <c r="A53" s="45"/>
      <c r="B53" s="38" t="s">
        <v>72</v>
      </c>
      <c r="C53" s="27" t="s">
        <v>4</v>
      </c>
      <c r="D53" s="93">
        <v>447</v>
      </c>
      <c r="E53" s="153">
        <v>430483434.97999942</v>
      </c>
      <c r="F53" s="38" t="s">
        <v>72</v>
      </c>
      <c r="G53" s="27" t="s">
        <v>4</v>
      </c>
      <c r="H53" s="135">
        <v>96</v>
      </c>
      <c r="I53" s="136">
        <v>56646623.410000004</v>
      </c>
      <c r="J53" s="130">
        <v>269</v>
      </c>
      <c r="K53" s="142">
        <v>116573176.60999998</v>
      </c>
      <c r="L53" s="138">
        <v>365</v>
      </c>
      <c r="M53" s="139">
        <v>173219800.01999998</v>
      </c>
      <c r="N53" s="138">
        <f t="shared" si="0"/>
        <v>812</v>
      </c>
      <c r="O53" s="137">
        <f t="shared" si="0"/>
        <v>603703234.9999994</v>
      </c>
    </row>
    <row r="54" spans="1:15" x14ac:dyDescent="0.3">
      <c r="A54" s="46" t="s">
        <v>16</v>
      </c>
      <c r="B54" s="39"/>
      <c r="C54" s="29"/>
      <c r="D54" s="30">
        <v>23822</v>
      </c>
      <c r="E54" s="155">
        <v>676887031.3599999</v>
      </c>
      <c r="F54" s="39"/>
      <c r="G54" s="29"/>
      <c r="H54" s="122">
        <v>4210</v>
      </c>
      <c r="I54" s="123">
        <v>147607915.89000002</v>
      </c>
      <c r="J54" s="122">
        <v>3459</v>
      </c>
      <c r="K54" s="89">
        <v>150646778.82999998</v>
      </c>
      <c r="L54" s="42">
        <v>7669</v>
      </c>
      <c r="M54" s="140">
        <v>298254694.71999997</v>
      </c>
      <c r="N54" s="42">
        <f t="shared" si="0"/>
        <v>31491</v>
      </c>
      <c r="O54" s="89">
        <f t="shared" si="0"/>
        <v>975141726.07999992</v>
      </c>
    </row>
    <row r="55" spans="1:15" x14ac:dyDescent="0.3">
      <c r="A55" s="45" t="s">
        <v>17</v>
      </c>
      <c r="B55" s="38" t="s">
        <v>70</v>
      </c>
      <c r="C55" s="27" t="s">
        <v>3</v>
      </c>
      <c r="D55" s="93">
        <v>143</v>
      </c>
      <c r="E55" s="153">
        <v>1294467.83</v>
      </c>
      <c r="F55" s="38" t="s">
        <v>74</v>
      </c>
      <c r="G55" s="27" t="s">
        <v>3</v>
      </c>
      <c r="H55" s="135">
        <v>14</v>
      </c>
      <c r="I55" s="136">
        <v>297500</v>
      </c>
      <c r="J55" s="135">
        <v>2</v>
      </c>
      <c r="K55" s="137">
        <v>29750</v>
      </c>
      <c r="L55" s="138">
        <v>16</v>
      </c>
      <c r="M55" s="139">
        <v>327250</v>
      </c>
      <c r="N55" s="138">
        <f t="shared" si="0"/>
        <v>159</v>
      </c>
      <c r="O55" s="137">
        <f t="shared" si="0"/>
        <v>1621717.83</v>
      </c>
    </row>
    <row r="56" spans="1:15" x14ac:dyDescent="0.3">
      <c r="A56" s="45"/>
      <c r="B56" s="38" t="s">
        <v>70</v>
      </c>
      <c r="C56" s="27" t="s">
        <v>4</v>
      </c>
      <c r="D56" s="28">
        <v>0</v>
      </c>
      <c r="E56" s="154">
        <v>0</v>
      </c>
      <c r="F56" s="38" t="s">
        <v>74</v>
      </c>
      <c r="G56" s="27" t="s">
        <v>4</v>
      </c>
      <c r="H56" s="135">
        <v>1</v>
      </c>
      <c r="I56" s="136">
        <v>1302435.82</v>
      </c>
      <c r="J56" s="135">
        <v>0</v>
      </c>
      <c r="K56" s="137">
        <v>0</v>
      </c>
      <c r="L56" s="138">
        <v>1</v>
      </c>
      <c r="M56" s="139">
        <v>1302435.82</v>
      </c>
      <c r="N56" s="138">
        <f t="shared" si="0"/>
        <v>1</v>
      </c>
      <c r="O56" s="137">
        <f t="shared" si="0"/>
        <v>1302435.82</v>
      </c>
    </row>
    <row r="57" spans="1:15" x14ac:dyDescent="0.3">
      <c r="A57" s="45"/>
      <c r="B57" s="38" t="s">
        <v>72</v>
      </c>
      <c r="C57" s="27" t="s">
        <v>4</v>
      </c>
      <c r="D57" s="28">
        <v>0</v>
      </c>
      <c r="E57" s="154">
        <v>0</v>
      </c>
      <c r="F57" s="38" t="s">
        <v>72</v>
      </c>
      <c r="G57" s="27" t="s">
        <v>4</v>
      </c>
      <c r="H57" s="135">
        <v>0</v>
      </c>
      <c r="I57" s="136">
        <v>0</v>
      </c>
      <c r="J57" s="135">
        <v>0</v>
      </c>
      <c r="K57" s="137">
        <v>0</v>
      </c>
      <c r="L57" s="138">
        <v>0</v>
      </c>
      <c r="M57" s="139">
        <v>0</v>
      </c>
      <c r="N57" s="138">
        <f t="shared" si="0"/>
        <v>0</v>
      </c>
      <c r="O57" s="137">
        <f t="shared" si="0"/>
        <v>0</v>
      </c>
    </row>
    <row r="58" spans="1:15" x14ac:dyDescent="0.3">
      <c r="A58" s="46" t="s">
        <v>17</v>
      </c>
      <c r="B58" s="39"/>
      <c r="C58" s="29"/>
      <c r="D58" s="30">
        <v>143</v>
      </c>
      <c r="E58" s="155">
        <v>1294467.83</v>
      </c>
      <c r="F58" s="39"/>
      <c r="G58" s="29"/>
      <c r="H58" s="122">
        <v>15</v>
      </c>
      <c r="I58" s="123">
        <v>1599935.82</v>
      </c>
      <c r="J58" s="122">
        <v>2</v>
      </c>
      <c r="K58" s="89">
        <v>29750</v>
      </c>
      <c r="L58" s="42">
        <v>17</v>
      </c>
      <c r="M58" s="140">
        <v>1629685.82</v>
      </c>
      <c r="N58" s="42">
        <f t="shared" si="0"/>
        <v>160</v>
      </c>
      <c r="O58" s="89">
        <f t="shared" si="0"/>
        <v>2924153.6500000004</v>
      </c>
    </row>
    <row r="59" spans="1:15" x14ac:dyDescent="0.3">
      <c r="A59" s="45" t="s">
        <v>18</v>
      </c>
      <c r="B59" s="38" t="s">
        <v>70</v>
      </c>
      <c r="C59" s="27" t="s">
        <v>3</v>
      </c>
      <c r="D59" s="93">
        <v>3335</v>
      </c>
      <c r="E59" s="153">
        <v>31007110.669999994</v>
      </c>
      <c r="F59" s="38" t="s">
        <v>74</v>
      </c>
      <c r="G59" s="27" t="s">
        <v>3</v>
      </c>
      <c r="H59" s="130">
        <v>525</v>
      </c>
      <c r="I59" s="141">
        <v>11042922</v>
      </c>
      <c r="J59" s="135">
        <v>650</v>
      </c>
      <c r="K59" s="137">
        <v>6200756</v>
      </c>
      <c r="L59" s="138">
        <v>1175</v>
      </c>
      <c r="M59" s="139">
        <v>17243678</v>
      </c>
      <c r="N59" s="138">
        <f t="shared" si="0"/>
        <v>4510</v>
      </c>
      <c r="O59" s="137">
        <f t="shared" si="0"/>
        <v>48250788.669999994</v>
      </c>
    </row>
    <row r="60" spans="1:15" x14ac:dyDescent="0.3">
      <c r="A60" s="45"/>
      <c r="B60" s="38" t="s">
        <v>70</v>
      </c>
      <c r="C60" s="27" t="s">
        <v>4</v>
      </c>
      <c r="D60" s="93">
        <v>8</v>
      </c>
      <c r="E60" s="153">
        <v>9610844.7199999988</v>
      </c>
      <c r="F60" s="38" t="s">
        <v>74</v>
      </c>
      <c r="G60" s="27" t="s">
        <v>4</v>
      </c>
      <c r="H60" s="135">
        <v>1</v>
      </c>
      <c r="I60" s="136">
        <v>632250</v>
      </c>
      <c r="J60" s="135">
        <v>5</v>
      </c>
      <c r="K60" s="137">
        <v>6891509</v>
      </c>
      <c r="L60" s="138">
        <v>6</v>
      </c>
      <c r="M60" s="139">
        <v>7523759</v>
      </c>
      <c r="N60" s="138">
        <f t="shared" si="0"/>
        <v>14</v>
      </c>
      <c r="O60" s="137">
        <f t="shared" si="0"/>
        <v>17134603.719999999</v>
      </c>
    </row>
    <row r="61" spans="1:15" x14ac:dyDescent="0.3">
      <c r="A61" s="45"/>
      <c r="B61" s="38" t="s">
        <v>72</v>
      </c>
      <c r="C61" s="27" t="s">
        <v>4</v>
      </c>
      <c r="D61" s="93">
        <v>44</v>
      </c>
      <c r="E61" s="153">
        <v>35123432.75999999</v>
      </c>
      <c r="F61" s="38" t="s">
        <v>72</v>
      </c>
      <c r="G61" s="27" t="s">
        <v>4</v>
      </c>
      <c r="H61" s="135">
        <v>5</v>
      </c>
      <c r="I61" s="136">
        <v>3562655</v>
      </c>
      <c r="J61" s="135">
        <v>36</v>
      </c>
      <c r="K61" s="137">
        <v>20852468</v>
      </c>
      <c r="L61" s="138">
        <v>41</v>
      </c>
      <c r="M61" s="139">
        <v>24415123</v>
      </c>
      <c r="N61" s="138">
        <f t="shared" si="0"/>
        <v>85</v>
      </c>
      <c r="O61" s="137">
        <f t="shared" si="0"/>
        <v>59538555.75999999</v>
      </c>
    </row>
    <row r="62" spans="1:15" x14ac:dyDescent="0.3">
      <c r="A62" s="46" t="s">
        <v>18</v>
      </c>
      <c r="B62" s="39"/>
      <c r="C62" s="29"/>
      <c r="D62" s="30">
        <v>3387</v>
      </c>
      <c r="E62" s="155">
        <v>75741388.149999976</v>
      </c>
      <c r="F62" s="39"/>
      <c r="G62" s="29"/>
      <c r="H62" s="122">
        <v>531</v>
      </c>
      <c r="I62" s="123">
        <v>15237827</v>
      </c>
      <c r="J62" s="122">
        <v>691</v>
      </c>
      <c r="K62" s="89">
        <v>33944733</v>
      </c>
      <c r="L62" s="42">
        <v>1222</v>
      </c>
      <c r="M62" s="140">
        <v>49182560</v>
      </c>
      <c r="N62" s="42">
        <f t="shared" si="0"/>
        <v>4609</v>
      </c>
      <c r="O62" s="89">
        <f t="shared" si="0"/>
        <v>124923948.14999998</v>
      </c>
    </row>
    <row r="63" spans="1:15" x14ac:dyDescent="0.3">
      <c r="A63" s="45" t="s">
        <v>19</v>
      </c>
      <c r="B63" s="38" t="s">
        <v>70</v>
      </c>
      <c r="C63" s="27" t="s">
        <v>3</v>
      </c>
      <c r="D63" s="93">
        <v>4423</v>
      </c>
      <c r="E63" s="153">
        <v>40852830.739999972</v>
      </c>
      <c r="F63" s="38" t="s">
        <v>74</v>
      </c>
      <c r="G63" s="27" t="s">
        <v>3</v>
      </c>
      <c r="H63" s="130">
        <v>840</v>
      </c>
      <c r="I63" s="141">
        <v>17828751</v>
      </c>
      <c r="J63" s="130">
        <v>972</v>
      </c>
      <c r="K63" s="142">
        <v>8712501</v>
      </c>
      <c r="L63" s="138">
        <v>1812</v>
      </c>
      <c r="M63" s="139">
        <v>26541252</v>
      </c>
      <c r="N63" s="138">
        <f t="shared" si="0"/>
        <v>6235</v>
      </c>
      <c r="O63" s="137">
        <f t="shared" si="0"/>
        <v>67394082.73999998</v>
      </c>
    </row>
    <row r="64" spans="1:15" x14ac:dyDescent="0.3">
      <c r="A64" s="45"/>
      <c r="B64" s="38" t="s">
        <v>70</v>
      </c>
      <c r="C64" s="27" t="s">
        <v>4</v>
      </c>
      <c r="D64" s="93">
        <v>10</v>
      </c>
      <c r="E64" s="153">
        <v>3682263.4899999998</v>
      </c>
      <c r="F64" s="38" t="s">
        <v>74</v>
      </c>
      <c r="G64" s="27" t="s">
        <v>4</v>
      </c>
      <c r="H64" s="135">
        <v>0</v>
      </c>
      <c r="I64" s="136">
        <v>0</v>
      </c>
      <c r="J64" s="135">
        <v>0</v>
      </c>
      <c r="K64" s="137">
        <v>0</v>
      </c>
      <c r="L64" s="138">
        <v>0</v>
      </c>
      <c r="M64" s="139">
        <v>0</v>
      </c>
      <c r="N64" s="138">
        <f t="shared" si="0"/>
        <v>10</v>
      </c>
      <c r="O64" s="137">
        <f t="shared" si="0"/>
        <v>3682263.4899999998</v>
      </c>
    </row>
    <row r="65" spans="1:15" x14ac:dyDescent="0.3">
      <c r="A65" s="45"/>
      <c r="B65" s="38" t="s">
        <v>72</v>
      </c>
      <c r="C65" s="27" t="s">
        <v>4</v>
      </c>
      <c r="D65" s="93">
        <v>86</v>
      </c>
      <c r="E65" s="153">
        <v>50074790.749999993</v>
      </c>
      <c r="F65" s="38" t="s">
        <v>72</v>
      </c>
      <c r="G65" s="27" t="s">
        <v>4</v>
      </c>
      <c r="H65" s="135">
        <v>24</v>
      </c>
      <c r="I65" s="136">
        <v>13602956</v>
      </c>
      <c r="J65" s="135">
        <v>31</v>
      </c>
      <c r="K65" s="137">
        <v>10453055</v>
      </c>
      <c r="L65" s="138">
        <v>55</v>
      </c>
      <c r="M65" s="139">
        <v>24056011</v>
      </c>
      <c r="N65" s="138">
        <f t="shared" si="0"/>
        <v>141</v>
      </c>
      <c r="O65" s="137">
        <f t="shared" si="0"/>
        <v>74130801.75</v>
      </c>
    </row>
    <row r="66" spans="1:15" x14ac:dyDescent="0.3">
      <c r="A66" s="46" t="s">
        <v>19</v>
      </c>
      <c r="B66" s="39"/>
      <c r="C66" s="29"/>
      <c r="D66" s="30">
        <v>4519</v>
      </c>
      <c r="E66" s="155">
        <v>94609884.979999959</v>
      </c>
      <c r="F66" s="39"/>
      <c r="G66" s="29"/>
      <c r="H66" s="122">
        <v>864</v>
      </c>
      <c r="I66" s="123">
        <v>31431707</v>
      </c>
      <c r="J66" s="122">
        <v>1003</v>
      </c>
      <c r="K66" s="89">
        <v>19165556</v>
      </c>
      <c r="L66" s="42">
        <v>1867</v>
      </c>
      <c r="M66" s="140">
        <v>50597263</v>
      </c>
      <c r="N66" s="42">
        <f t="shared" si="0"/>
        <v>6386</v>
      </c>
      <c r="O66" s="89">
        <f t="shared" si="0"/>
        <v>145207147.97999996</v>
      </c>
    </row>
    <row r="67" spans="1:15" x14ac:dyDescent="0.3">
      <c r="A67" s="45" t="s">
        <v>20</v>
      </c>
      <c r="B67" s="38" t="s">
        <v>70</v>
      </c>
      <c r="C67" s="27" t="s">
        <v>3</v>
      </c>
      <c r="D67" s="93">
        <v>48868</v>
      </c>
      <c r="E67" s="153">
        <v>458986487.59999979</v>
      </c>
      <c r="F67" s="38" t="s">
        <v>74</v>
      </c>
      <c r="G67" s="27" t="s">
        <v>3</v>
      </c>
      <c r="H67" s="130">
        <v>7781</v>
      </c>
      <c r="I67" s="141">
        <v>165473796.69</v>
      </c>
      <c r="J67" s="130">
        <v>9379</v>
      </c>
      <c r="K67" s="142">
        <v>85529879.719999999</v>
      </c>
      <c r="L67" s="138">
        <v>17160</v>
      </c>
      <c r="M67" s="139">
        <v>251003676.41</v>
      </c>
      <c r="N67" s="138">
        <f t="shared" si="0"/>
        <v>66028</v>
      </c>
      <c r="O67" s="137">
        <f t="shared" si="0"/>
        <v>709990164.00999975</v>
      </c>
    </row>
    <row r="68" spans="1:15" x14ac:dyDescent="0.3">
      <c r="A68" s="45"/>
      <c r="B68" s="38" t="s">
        <v>70</v>
      </c>
      <c r="C68" s="27" t="s">
        <v>4</v>
      </c>
      <c r="D68" s="93">
        <v>13</v>
      </c>
      <c r="E68" s="153">
        <v>15407855.439999999</v>
      </c>
      <c r="F68" s="38" t="s">
        <v>74</v>
      </c>
      <c r="G68" s="27" t="s">
        <v>4</v>
      </c>
      <c r="H68" s="135">
        <v>3</v>
      </c>
      <c r="I68" s="136">
        <v>8231786</v>
      </c>
      <c r="J68" s="135">
        <v>10</v>
      </c>
      <c r="K68" s="137">
        <v>7533247.1000000006</v>
      </c>
      <c r="L68" s="138">
        <v>13</v>
      </c>
      <c r="M68" s="139">
        <v>15765033.100000001</v>
      </c>
      <c r="N68" s="138">
        <f t="shared" si="0"/>
        <v>26</v>
      </c>
      <c r="O68" s="137">
        <f t="shared" si="0"/>
        <v>31172888.539999999</v>
      </c>
    </row>
    <row r="69" spans="1:15" x14ac:dyDescent="0.3">
      <c r="A69" s="45"/>
      <c r="B69" s="38" t="s">
        <v>72</v>
      </c>
      <c r="C69" s="27" t="s">
        <v>4</v>
      </c>
      <c r="D69" s="93">
        <v>620</v>
      </c>
      <c r="E69" s="153">
        <v>636848333.66000009</v>
      </c>
      <c r="F69" s="38" t="s">
        <v>72</v>
      </c>
      <c r="G69" s="27" t="s">
        <v>4</v>
      </c>
      <c r="H69" s="135">
        <v>143</v>
      </c>
      <c r="I69" s="136">
        <v>124954014</v>
      </c>
      <c r="J69" s="135">
        <v>389</v>
      </c>
      <c r="K69" s="137">
        <v>173564071.06999999</v>
      </c>
      <c r="L69" s="138">
        <v>532</v>
      </c>
      <c r="M69" s="139">
        <v>298518085.06999999</v>
      </c>
      <c r="N69" s="138">
        <f t="shared" si="0"/>
        <v>1152</v>
      </c>
      <c r="O69" s="137">
        <f t="shared" si="0"/>
        <v>935366418.73000002</v>
      </c>
    </row>
    <row r="70" spans="1:15" x14ac:dyDescent="0.3">
      <c r="A70" s="46" t="s">
        <v>20</v>
      </c>
      <c r="B70" s="39"/>
      <c r="C70" s="29"/>
      <c r="D70" s="30">
        <v>49501</v>
      </c>
      <c r="E70" s="155">
        <v>1111242676.6999998</v>
      </c>
      <c r="F70" s="39"/>
      <c r="G70" s="29"/>
      <c r="H70" s="122">
        <v>7927</v>
      </c>
      <c r="I70" s="123">
        <v>298659596.69</v>
      </c>
      <c r="J70" s="122">
        <v>9778</v>
      </c>
      <c r="K70" s="89">
        <v>266627197.88999999</v>
      </c>
      <c r="L70" s="42">
        <v>17705</v>
      </c>
      <c r="M70" s="140">
        <v>565286794.57999992</v>
      </c>
      <c r="N70" s="42">
        <f t="shared" si="0"/>
        <v>67206</v>
      </c>
      <c r="O70" s="89">
        <f t="shared" si="0"/>
        <v>1676529471.2799997</v>
      </c>
    </row>
    <row r="71" spans="1:15" x14ac:dyDescent="0.3">
      <c r="A71" s="45" t="s">
        <v>21</v>
      </c>
      <c r="B71" s="38" t="s">
        <v>70</v>
      </c>
      <c r="C71" s="27" t="s">
        <v>3</v>
      </c>
      <c r="D71" s="93">
        <v>22258</v>
      </c>
      <c r="E71" s="153">
        <v>209816040.48000014</v>
      </c>
      <c r="F71" s="38" t="s">
        <v>74</v>
      </c>
      <c r="G71" s="27" t="s">
        <v>3</v>
      </c>
      <c r="H71" s="130">
        <v>3339</v>
      </c>
      <c r="I71" s="141">
        <v>70486272</v>
      </c>
      <c r="J71" s="130">
        <v>3805</v>
      </c>
      <c r="K71" s="142">
        <v>34170037</v>
      </c>
      <c r="L71" s="138">
        <v>7144</v>
      </c>
      <c r="M71" s="139">
        <v>104656309</v>
      </c>
      <c r="N71" s="138">
        <f t="shared" ref="N71:O134" si="3">+L71+D71</f>
        <v>29402</v>
      </c>
      <c r="O71" s="137">
        <f t="shared" si="3"/>
        <v>314472349.48000014</v>
      </c>
    </row>
    <row r="72" spans="1:15" x14ac:dyDescent="0.3">
      <c r="A72" s="45"/>
      <c r="B72" s="38" t="s">
        <v>70</v>
      </c>
      <c r="C72" s="27" t="s">
        <v>4</v>
      </c>
      <c r="D72" s="93">
        <v>11</v>
      </c>
      <c r="E72" s="153">
        <v>6547853.6000000006</v>
      </c>
      <c r="F72" s="38" t="s">
        <v>74</v>
      </c>
      <c r="G72" s="27" t="s">
        <v>4</v>
      </c>
      <c r="H72" s="135">
        <v>0</v>
      </c>
      <c r="I72" s="136">
        <v>0</v>
      </c>
      <c r="J72" s="135">
        <v>0</v>
      </c>
      <c r="K72" s="137">
        <v>0</v>
      </c>
      <c r="L72" s="138">
        <v>0</v>
      </c>
      <c r="M72" s="139">
        <v>0</v>
      </c>
      <c r="N72" s="138">
        <f t="shared" si="3"/>
        <v>11</v>
      </c>
      <c r="O72" s="137">
        <f t="shared" si="3"/>
        <v>6547853.6000000006</v>
      </c>
    </row>
    <row r="73" spans="1:15" x14ac:dyDescent="0.3">
      <c r="A73" s="45"/>
      <c r="B73" s="38" t="s">
        <v>72</v>
      </c>
      <c r="C73" s="27" t="s">
        <v>4</v>
      </c>
      <c r="D73" s="93">
        <v>386</v>
      </c>
      <c r="E73" s="153">
        <v>380602644.58000046</v>
      </c>
      <c r="F73" s="38" t="s">
        <v>72</v>
      </c>
      <c r="G73" s="27" t="s">
        <v>4</v>
      </c>
      <c r="H73" s="135">
        <v>100</v>
      </c>
      <c r="I73" s="136">
        <v>62346576.829999991</v>
      </c>
      <c r="J73" s="130">
        <v>210</v>
      </c>
      <c r="K73" s="142">
        <v>69631850.850000024</v>
      </c>
      <c r="L73" s="138">
        <v>310</v>
      </c>
      <c r="M73" s="139">
        <v>131978427.68000001</v>
      </c>
      <c r="N73" s="138">
        <f t="shared" si="3"/>
        <v>696</v>
      </c>
      <c r="O73" s="137">
        <f t="shared" si="3"/>
        <v>512581072.26000047</v>
      </c>
    </row>
    <row r="74" spans="1:15" x14ac:dyDescent="0.3">
      <c r="A74" s="46" t="s">
        <v>21</v>
      </c>
      <c r="B74" s="39"/>
      <c r="C74" s="29"/>
      <c r="D74" s="30">
        <v>22655</v>
      </c>
      <c r="E74" s="155">
        <v>596966538.66000056</v>
      </c>
      <c r="F74" s="39"/>
      <c r="G74" s="29"/>
      <c r="H74" s="122">
        <v>3439</v>
      </c>
      <c r="I74" s="123">
        <v>132832848.82999998</v>
      </c>
      <c r="J74" s="122">
        <v>4015</v>
      </c>
      <c r="K74" s="89">
        <v>103801887.85000002</v>
      </c>
      <c r="L74" s="42">
        <v>7454</v>
      </c>
      <c r="M74" s="140">
        <v>236634736.68000001</v>
      </c>
      <c r="N74" s="42">
        <f t="shared" si="3"/>
        <v>30109</v>
      </c>
      <c r="O74" s="89">
        <f t="shared" si="3"/>
        <v>833601275.34000063</v>
      </c>
    </row>
    <row r="75" spans="1:15" x14ac:dyDescent="0.3">
      <c r="A75" s="45" t="s">
        <v>22</v>
      </c>
      <c r="B75" s="38" t="s">
        <v>70</v>
      </c>
      <c r="C75" s="27" t="s">
        <v>3</v>
      </c>
      <c r="D75" s="93">
        <v>13404</v>
      </c>
      <c r="E75" s="153">
        <v>123448893.24999987</v>
      </c>
      <c r="F75" s="38" t="s">
        <v>74</v>
      </c>
      <c r="G75" s="27" t="s">
        <v>3</v>
      </c>
      <c r="H75" s="130">
        <v>1831</v>
      </c>
      <c r="I75" s="141">
        <v>38455436</v>
      </c>
      <c r="J75" s="130">
        <v>2225</v>
      </c>
      <c r="K75" s="142">
        <v>18804867</v>
      </c>
      <c r="L75" s="138">
        <v>4056</v>
      </c>
      <c r="M75" s="139">
        <v>57260303</v>
      </c>
      <c r="N75" s="138">
        <f t="shared" si="3"/>
        <v>17460</v>
      </c>
      <c r="O75" s="137">
        <f t="shared" si="3"/>
        <v>180709196.24999988</v>
      </c>
    </row>
    <row r="76" spans="1:15" x14ac:dyDescent="0.3">
      <c r="A76" s="45"/>
      <c r="B76" s="38" t="s">
        <v>70</v>
      </c>
      <c r="C76" s="27" t="s">
        <v>4</v>
      </c>
      <c r="D76" s="93">
        <v>24</v>
      </c>
      <c r="E76" s="153">
        <v>11904205.710000001</v>
      </c>
      <c r="F76" s="38" t="s">
        <v>74</v>
      </c>
      <c r="G76" s="27" t="s">
        <v>4</v>
      </c>
      <c r="H76" s="135">
        <v>1</v>
      </c>
      <c r="I76" s="136">
        <v>366734</v>
      </c>
      <c r="J76" s="135">
        <v>0</v>
      </c>
      <c r="K76" s="137">
        <v>0</v>
      </c>
      <c r="L76" s="138">
        <v>1</v>
      </c>
      <c r="M76" s="139">
        <v>366734</v>
      </c>
      <c r="N76" s="138">
        <f t="shared" si="3"/>
        <v>25</v>
      </c>
      <c r="O76" s="137">
        <f t="shared" si="3"/>
        <v>12270939.710000001</v>
      </c>
    </row>
    <row r="77" spans="1:15" x14ac:dyDescent="0.3">
      <c r="A77" s="45"/>
      <c r="B77" s="38" t="s">
        <v>72</v>
      </c>
      <c r="C77" s="27" t="s">
        <v>4</v>
      </c>
      <c r="D77" s="93">
        <v>340</v>
      </c>
      <c r="E77" s="153">
        <v>224099650.08000013</v>
      </c>
      <c r="F77" s="38" t="s">
        <v>72</v>
      </c>
      <c r="G77" s="27" t="s">
        <v>4</v>
      </c>
      <c r="H77" s="135">
        <v>91</v>
      </c>
      <c r="I77" s="136">
        <v>29953553</v>
      </c>
      <c r="J77" s="130">
        <v>202</v>
      </c>
      <c r="K77" s="142">
        <v>48464482</v>
      </c>
      <c r="L77" s="138">
        <v>293</v>
      </c>
      <c r="M77" s="139">
        <v>78418035</v>
      </c>
      <c r="N77" s="138">
        <f t="shared" si="3"/>
        <v>633</v>
      </c>
      <c r="O77" s="137">
        <f t="shared" si="3"/>
        <v>302517685.08000016</v>
      </c>
    </row>
    <row r="78" spans="1:15" x14ac:dyDescent="0.3">
      <c r="A78" s="46" t="s">
        <v>22</v>
      </c>
      <c r="B78" s="39"/>
      <c r="C78" s="29"/>
      <c r="D78" s="30">
        <v>13768</v>
      </c>
      <c r="E78" s="155">
        <v>359452749.03999996</v>
      </c>
      <c r="F78" s="39"/>
      <c r="G78" s="29"/>
      <c r="H78" s="122">
        <v>1923</v>
      </c>
      <c r="I78" s="123">
        <v>68775723</v>
      </c>
      <c r="J78" s="122">
        <v>2427</v>
      </c>
      <c r="K78" s="89">
        <v>67269349</v>
      </c>
      <c r="L78" s="42">
        <v>4350</v>
      </c>
      <c r="M78" s="140">
        <v>136045072</v>
      </c>
      <c r="N78" s="42">
        <f t="shared" si="3"/>
        <v>18118</v>
      </c>
      <c r="O78" s="89">
        <f t="shared" si="3"/>
        <v>495497821.03999996</v>
      </c>
    </row>
    <row r="79" spans="1:15" x14ac:dyDescent="0.3">
      <c r="A79" s="45" t="s">
        <v>23</v>
      </c>
      <c r="B79" s="38" t="s">
        <v>70</v>
      </c>
      <c r="C79" s="27" t="s">
        <v>3</v>
      </c>
      <c r="D79" s="93">
        <v>10459</v>
      </c>
      <c r="E79" s="153">
        <v>101522789.72999999</v>
      </c>
      <c r="F79" s="38" t="s">
        <v>74</v>
      </c>
      <c r="G79" s="27" t="s">
        <v>3</v>
      </c>
      <c r="H79" s="135">
        <v>1067</v>
      </c>
      <c r="I79" s="141">
        <v>22553337</v>
      </c>
      <c r="J79" s="130">
        <v>953</v>
      </c>
      <c r="K79" s="137">
        <v>8560926</v>
      </c>
      <c r="L79" s="138">
        <v>2020</v>
      </c>
      <c r="M79" s="139">
        <v>31114263</v>
      </c>
      <c r="N79" s="138">
        <f t="shared" si="3"/>
        <v>12479</v>
      </c>
      <c r="O79" s="137">
        <f t="shared" si="3"/>
        <v>132637052.72999999</v>
      </c>
    </row>
    <row r="80" spans="1:15" x14ac:dyDescent="0.3">
      <c r="A80" s="45"/>
      <c r="B80" s="38" t="s">
        <v>70</v>
      </c>
      <c r="C80" s="27" t="s">
        <v>4</v>
      </c>
      <c r="D80" s="93">
        <v>54</v>
      </c>
      <c r="E80" s="153">
        <v>39562205.720000006</v>
      </c>
      <c r="F80" s="38" t="s">
        <v>74</v>
      </c>
      <c r="G80" s="27" t="s">
        <v>4</v>
      </c>
      <c r="H80" s="135">
        <v>1</v>
      </c>
      <c r="I80" s="136">
        <v>1292997.82</v>
      </c>
      <c r="J80" s="135">
        <v>2</v>
      </c>
      <c r="K80" s="137">
        <v>1292997.8199999998</v>
      </c>
      <c r="L80" s="138">
        <v>3</v>
      </c>
      <c r="M80" s="139">
        <v>2585995.6399999997</v>
      </c>
      <c r="N80" s="138">
        <f t="shared" si="3"/>
        <v>57</v>
      </c>
      <c r="O80" s="137">
        <f t="shared" si="3"/>
        <v>42148201.360000007</v>
      </c>
    </row>
    <row r="81" spans="1:15" x14ac:dyDescent="0.3">
      <c r="A81" s="45"/>
      <c r="B81" s="38" t="s">
        <v>72</v>
      </c>
      <c r="C81" s="27" t="s">
        <v>4</v>
      </c>
      <c r="D81" s="93">
        <v>280</v>
      </c>
      <c r="E81" s="153">
        <v>200956538.12000012</v>
      </c>
      <c r="F81" s="38" t="s">
        <v>72</v>
      </c>
      <c r="G81" s="27" t="s">
        <v>4</v>
      </c>
      <c r="H81" s="135">
        <v>51</v>
      </c>
      <c r="I81" s="136">
        <v>13110792.829999994</v>
      </c>
      <c r="J81" s="135">
        <v>185</v>
      </c>
      <c r="K81" s="137">
        <v>44944195.620000005</v>
      </c>
      <c r="L81" s="138">
        <v>236</v>
      </c>
      <c r="M81" s="139">
        <v>58054988.450000003</v>
      </c>
      <c r="N81" s="138">
        <f t="shared" si="3"/>
        <v>516</v>
      </c>
      <c r="O81" s="137">
        <f t="shared" si="3"/>
        <v>259011526.57000011</v>
      </c>
    </row>
    <row r="82" spans="1:15" x14ac:dyDescent="0.3">
      <c r="A82" s="46" t="s">
        <v>23</v>
      </c>
      <c r="B82" s="39"/>
      <c r="C82" s="29"/>
      <c r="D82" s="30">
        <v>10793</v>
      </c>
      <c r="E82" s="155">
        <v>342041533.57000011</v>
      </c>
      <c r="F82" s="39"/>
      <c r="G82" s="29"/>
      <c r="H82" s="122">
        <v>1119</v>
      </c>
      <c r="I82" s="123">
        <v>36957127.649999991</v>
      </c>
      <c r="J82" s="122">
        <v>1140</v>
      </c>
      <c r="K82" s="89">
        <v>54798119.440000005</v>
      </c>
      <c r="L82" s="42">
        <v>2259</v>
      </c>
      <c r="M82" s="140">
        <v>91755247.090000004</v>
      </c>
      <c r="N82" s="42">
        <f t="shared" si="3"/>
        <v>13052</v>
      </c>
      <c r="O82" s="89">
        <f t="shared" si="3"/>
        <v>433796780.66000009</v>
      </c>
    </row>
    <row r="83" spans="1:15" x14ac:dyDescent="0.3">
      <c r="A83" s="45" t="s">
        <v>24</v>
      </c>
      <c r="B83" s="38" t="s">
        <v>70</v>
      </c>
      <c r="C83" s="27" t="s">
        <v>3</v>
      </c>
      <c r="D83" s="93">
        <v>12331</v>
      </c>
      <c r="E83" s="153">
        <v>115774784.35999988</v>
      </c>
      <c r="F83" s="38" t="s">
        <v>74</v>
      </c>
      <c r="G83" s="27" t="s">
        <v>3</v>
      </c>
      <c r="H83" s="130">
        <v>3486</v>
      </c>
      <c r="I83" s="141">
        <v>73772916.800000072</v>
      </c>
      <c r="J83" s="130">
        <v>3830</v>
      </c>
      <c r="K83" s="142">
        <v>36805000.440000013</v>
      </c>
      <c r="L83" s="138">
        <v>7316</v>
      </c>
      <c r="M83" s="139">
        <v>110577917.24000008</v>
      </c>
      <c r="N83" s="138">
        <f t="shared" si="3"/>
        <v>19647</v>
      </c>
      <c r="O83" s="137">
        <f t="shared" si="3"/>
        <v>226352701.59999996</v>
      </c>
    </row>
    <row r="84" spans="1:15" x14ac:dyDescent="0.3">
      <c r="A84" s="45"/>
      <c r="B84" s="38" t="s">
        <v>70</v>
      </c>
      <c r="C84" s="27" t="s">
        <v>4</v>
      </c>
      <c r="D84" s="28">
        <v>0</v>
      </c>
      <c r="E84" s="154">
        <v>0</v>
      </c>
      <c r="F84" s="38" t="s">
        <v>74</v>
      </c>
      <c r="G84" s="27" t="s">
        <v>4</v>
      </c>
      <c r="H84" s="135">
        <v>2</v>
      </c>
      <c r="I84" s="136">
        <v>967521.24</v>
      </c>
      <c r="J84" s="135">
        <v>2</v>
      </c>
      <c r="K84" s="137">
        <v>661157.01</v>
      </c>
      <c r="L84" s="138">
        <v>4</v>
      </c>
      <c r="M84" s="139">
        <v>1628678.25</v>
      </c>
      <c r="N84" s="138">
        <f t="shared" si="3"/>
        <v>4</v>
      </c>
      <c r="O84" s="137">
        <f t="shared" si="3"/>
        <v>1628678.25</v>
      </c>
    </row>
    <row r="85" spans="1:15" x14ac:dyDescent="0.3">
      <c r="A85" s="45"/>
      <c r="B85" s="38" t="s">
        <v>72</v>
      </c>
      <c r="C85" s="27" t="s">
        <v>4</v>
      </c>
      <c r="D85" s="93">
        <v>293</v>
      </c>
      <c r="E85" s="153">
        <v>282330801.13999999</v>
      </c>
      <c r="F85" s="38" t="s">
        <v>72</v>
      </c>
      <c r="G85" s="27" t="s">
        <v>4</v>
      </c>
      <c r="H85" s="135">
        <v>87</v>
      </c>
      <c r="I85" s="136">
        <v>63687440.749999993</v>
      </c>
      <c r="J85" s="130">
        <v>176</v>
      </c>
      <c r="K85" s="142">
        <v>70035320.5</v>
      </c>
      <c r="L85" s="138">
        <v>263</v>
      </c>
      <c r="M85" s="139">
        <v>133722761.25</v>
      </c>
      <c r="N85" s="138">
        <f t="shared" si="3"/>
        <v>556</v>
      </c>
      <c r="O85" s="137">
        <f t="shared" si="3"/>
        <v>416053562.38999999</v>
      </c>
    </row>
    <row r="86" spans="1:15" x14ac:dyDescent="0.3">
      <c r="A86" s="46" t="s">
        <v>24</v>
      </c>
      <c r="B86" s="39"/>
      <c r="C86" s="29"/>
      <c r="D86" s="30">
        <v>12624</v>
      </c>
      <c r="E86" s="155">
        <v>398105585.49999988</v>
      </c>
      <c r="F86" s="39"/>
      <c r="G86" s="29"/>
      <c r="H86" s="122">
        <v>3575</v>
      </c>
      <c r="I86" s="123">
        <v>138427878.79000005</v>
      </c>
      <c r="J86" s="122">
        <v>4008</v>
      </c>
      <c r="K86" s="89">
        <v>107501477.95000002</v>
      </c>
      <c r="L86" s="42">
        <v>7583</v>
      </c>
      <c r="M86" s="140">
        <v>245929356.74000007</v>
      </c>
      <c r="N86" s="42">
        <f t="shared" si="3"/>
        <v>20207</v>
      </c>
      <c r="O86" s="89">
        <f t="shared" si="3"/>
        <v>644034942.24000001</v>
      </c>
    </row>
    <row r="87" spans="1:15" x14ac:dyDescent="0.3">
      <c r="A87" s="45" t="s">
        <v>25</v>
      </c>
      <c r="B87" s="38" t="s">
        <v>70</v>
      </c>
      <c r="C87" s="27" t="s">
        <v>3</v>
      </c>
      <c r="D87" s="93">
        <v>12373</v>
      </c>
      <c r="E87" s="153">
        <v>114941824.22999996</v>
      </c>
      <c r="F87" s="38" t="s">
        <v>74</v>
      </c>
      <c r="G87" s="27" t="s">
        <v>3</v>
      </c>
      <c r="H87" s="130">
        <v>3250</v>
      </c>
      <c r="I87" s="141">
        <v>68838426</v>
      </c>
      <c r="J87" s="130">
        <v>3254</v>
      </c>
      <c r="K87" s="142">
        <v>28840513</v>
      </c>
      <c r="L87" s="138">
        <v>6504</v>
      </c>
      <c r="M87" s="139">
        <v>97678939</v>
      </c>
      <c r="N87" s="138">
        <f t="shared" si="3"/>
        <v>18877</v>
      </c>
      <c r="O87" s="137">
        <f t="shared" si="3"/>
        <v>212620763.22999996</v>
      </c>
    </row>
    <row r="88" spans="1:15" x14ac:dyDescent="0.3">
      <c r="A88" s="45"/>
      <c r="B88" s="38" t="s">
        <v>70</v>
      </c>
      <c r="C88" s="27" t="s">
        <v>4</v>
      </c>
      <c r="D88" s="93">
        <v>35</v>
      </c>
      <c r="E88" s="153">
        <v>19319783.289999995</v>
      </c>
      <c r="F88" s="38" t="s">
        <v>74</v>
      </c>
      <c r="G88" s="27" t="s">
        <v>4</v>
      </c>
      <c r="H88" s="135">
        <v>2</v>
      </c>
      <c r="I88" s="136">
        <v>4274468.83</v>
      </c>
      <c r="J88" s="130">
        <v>4</v>
      </c>
      <c r="K88" s="142">
        <v>2864901</v>
      </c>
      <c r="L88" s="138">
        <v>6</v>
      </c>
      <c r="M88" s="139">
        <v>7139369.8300000001</v>
      </c>
      <c r="N88" s="138">
        <f t="shared" si="3"/>
        <v>41</v>
      </c>
      <c r="O88" s="137">
        <f t="shared" si="3"/>
        <v>26459153.119999997</v>
      </c>
    </row>
    <row r="89" spans="1:15" x14ac:dyDescent="0.3">
      <c r="A89" s="45"/>
      <c r="B89" s="38" t="s">
        <v>72</v>
      </c>
      <c r="C89" s="27" t="s">
        <v>4</v>
      </c>
      <c r="D89" s="93">
        <v>353</v>
      </c>
      <c r="E89" s="153">
        <v>293880208.79999995</v>
      </c>
      <c r="F89" s="38" t="s">
        <v>72</v>
      </c>
      <c r="G89" s="27" t="s">
        <v>4</v>
      </c>
      <c r="H89" s="130">
        <v>103</v>
      </c>
      <c r="I89" s="141">
        <v>105596215.65999998</v>
      </c>
      <c r="J89" s="130">
        <v>209</v>
      </c>
      <c r="K89" s="142">
        <v>81681054.85999994</v>
      </c>
      <c r="L89" s="138">
        <v>312</v>
      </c>
      <c r="M89" s="139">
        <v>187277270.51999992</v>
      </c>
      <c r="N89" s="138">
        <f t="shared" si="3"/>
        <v>665</v>
      </c>
      <c r="O89" s="137">
        <f t="shared" si="3"/>
        <v>481157479.31999987</v>
      </c>
    </row>
    <row r="90" spans="1:15" x14ac:dyDescent="0.3">
      <c r="A90" s="46" t="s">
        <v>25</v>
      </c>
      <c r="B90" s="39"/>
      <c r="C90" s="29"/>
      <c r="D90" s="30">
        <v>12761</v>
      </c>
      <c r="E90" s="155">
        <v>428141816.31999993</v>
      </c>
      <c r="F90" s="39"/>
      <c r="G90" s="29"/>
      <c r="H90" s="122">
        <v>3355</v>
      </c>
      <c r="I90" s="123">
        <v>178709110.48999998</v>
      </c>
      <c r="J90" s="122">
        <v>3467</v>
      </c>
      <c r="K90" s="89">
        <v>113386468.85999994</v>
      </c>
      <c r="L90" s="42">
        <v>6822</v>
      </c>
      <c r="M90" s="140">
        <v>292095579.3499999</v>
      </c>
      <c r="N90" s="42">
        <f t="shared" si="3"/>
        <v>19583</v>
      </c>
      <c r="O90" s="89">
        <f t="shared" si="3"/>
        <v>720237395.66999984</v>
      </c>
    </row>
    <row r="91" spans="1:15" x14ac:dyDescent="0.3">
      <c r="A91" s="45" t="s">
        <v>26</v>
      </c>
      <c r="B91" s="38" t="s">
        <v>70</v>
      </c>
      <c r="C91" s="27" t="s">
        <v>3</v>
      </c>
      <c r="D91" s="93">
        <v>3630</v>
      </c>
      <c r="E91" s="153">
        <v>33807986.780000024</v>
      </c>
      <c r="F91" s="38" t="s">
        <v>74</v>
      </c>
      <c r="G91" s="27" t="s">
        <v>3</v>
      </c>
      <c r="H91" s="130">
        <v>2875</v>
      </c>
      <c r="I91" s="141">
        <v>60895422</v>
      </c>
      <c r="J91" s="130">
        <v>5126</v>
      </c>
      <c r="K91" s="142">
        <v>45976519</v>
      </c>
      <c r="L91" s="138">
        <v>8001</v>
      </c>
      <c r="M91" s="139">
        <v>106871941</v>
      </c>
      <c r="N91" s="138">
        <f t="shared" si="3"/>
        <v>11631</v>
      </c>
      <c r="O91" s="137">
        <f t="shared" si="3"/>
        <v>140679927.78000003</v>
      </c>
    </row>
    <row r="92" spans="1:15" x14ac:dyDescent="0.3">
      <c r="A92" s="45"/>
      <c r="B92" s="38" t="s">
        <v>70</v>
      </c>
      <c r="C92" s="27" t="s">
        <v>4</v>
      </c>
      <c r="D92" s="93">
        <v>2</v>
      </c>
      <c r="E92" s="153">
        <v>2864959.14</v>
      </c>
      <c r="F92" s="38" t="s">
        <v>74</v>
      </c>
      <c r="G92" s="27" t="s">
        <v>4</v>
      </c>
      <c r="H92" s="135">
        <v>0</v>
      </c>
      <c r="I92" s="136">
        <v>0</v>
      </c>
      <c r="J92" s="135">
        <v>0</v>
      </c>
      <c r="K92" s="137">
        <v>0</v>
      </c>
      <c r="L92" s="138">
        <v>0</v>
      </c>
      <c r="M92" s="139">
        <v>0</v>
      </c>
      <c r="N92" s="138">
        <f t="shared" si="3"/>
        <v>2</v>
      </c>
      <c r="O92" s="137">
        <f t="shared" si="3"/>
        <v>2864959.14</v>
      </c>
    </row>
    <row r="93" spans="1:15" x14ac:dyDescent="0.3">
      <c r="A93" s="45"/>
      <c r="B93" s="38" t="s">
        <v>72</v>
      </c>
      <c r="C93" s="27" t="s">
        <v>4</v>
      </c>
      <c r="D93" s="93">
        <v>101</v>
      </c>
      <c r="E93" s="153">
        <v>83685830.559999987</v>
      </c>
      <c r="F93" s="38" t="s">
        <v>72</v>
      </c>
      <c r="G93" s="27" t="s">
        <v>4</v>
      </c>
      <c r="H93" s="135">
        <v>36</v>
      </c>
      <c r="I93" s="136">
        <v>18844668.809999999</v>
      </c>
      <c r="J93" s="130">
        <v>65</v>
      </c>
      <c r="K93" s="142">
        <v>17752362.810000002</v>
      </c>
      <c r="L93" s="138">
        <v>101</v>
      </c>
      <c r="M93" s="139">
        <v>36597031.620000005</v>
      </c>
      <c r="N93" s="138">
        <f t="shared" si="3"/>
        <v>202</v>
      </c>
      <c r="O93" s="137">
        <f t="shared" si="3"/>
        <v>120282862.17999999</v>
      </c>
    </row>
    <row r="94" spans="1:15" x14ac:dyDescent="0.3">
      <c r="A94" s="46" t="s">
        <v>26</v>
      </c>
      <c r="B94" s="39"/>
      <c r="C94" s="29"/>
      <c r="D94" s="30">
        <v>3733</v>
      </c>
      <c r="E94" s="155">
        <v>120358776.48000002</v>
      </c>
      <c r="F94" s="39"/>
      <c r="G94" s="29"/>
      <c r="H94" s="122">
        <v>2911</v>
      </c>
      <c r="I94" s="123">
        <v>79740090.810000002</v>
      </c>
      <c r="J94" s="122">
        <v>5191</v>
      </c>
      <c r="K94" s="89">
        <v>63728881.810000002</v>
      </c>
      <c r="L94" s="42">
        <v>8102</v>
      </c>
      <c r="M94" s="140">
        <v>143468972.62</v>
      </c>
      <c r="N94" s="42">
        <f t="shared" si="3"/>
        <v>11835</v>
      </c>
      <c r="O94" s="89">
        <f t="shared" si="3"/>
        <v>263827749.10000002</v>
      </c>
    </row>
    <row r="95" spans="1:15" x14ac:dyDescent="0.3">
      <c r="A95" s="47" t="s">
        <v>27</v>
      </c>
      <c r="B95" s="38" t="s">
        <v>70</v>
      </c>
      <c r="C95" s="27" t="s">
        <v>3</v>
      </c>
      <c r="D95" s="93">
        <v>5</v>
      </c>
      <c r="E95" s="153">
        <v>43720</v>
      </c>
      <c r="F95" s="38" t="s">
        <v>74</v>
      </c>
      <c r="G95" s="27" t="s">
        <v>3</v>
      </c>
      <c r="H95" s="135">
        <v>0</v>
      </c>
      <c r="I95" s="136">
        <v>0</v>
      </c>
      <c r="J95" s="135">
        <v>0</v>
      </c>
      <c r="K95" s="137">
        <v>0</v>
      </c>
      <c r="L95" s="138">
        <v>0</v>
      </c>
      <c r="M95" s="139">
        <v>0</v>
      </c>
      <c r="N95" s="138">
        <f t="shared" si="3"/>
        <v>5</v>
      </c>
      <c r="O95" s="137">
        <f t="shared" si="3"/>
        <v>43720</v>
      </c>
    </row>
    <row r="96" spans="1:15" x14ac:dyDescent="0.3">
      <c r="A96" s="48"/>
      <c r="B96" s="38" t="s">
        <v>70</v>
      </c>
      <c r="C96" s="27" t="s">
        <v>4</v>
      </c>
      <c r="D96" s="28">
        <v>0</v>
      </c>
      <c r="E96" s="154">
        <v>0</v>
      </c>
      <c r="F96" s="38" t="s">
        <v>74</v>
      </c>
      <c r="G96" s="27" t="s">
        <v>4</v>
      </c>
      <c r="H96" s="135">
        <v>0</v>
      </c>
      <c r="I96" s="136">
        <v>0</v>
      </c>
      <c r="J96" s="135">
        <v>0</v>
      </c>
      <c r="K96" s="137">
        <v>0</v>
      </c>
      <c r="L96" s="138">
        <v>0</v>
      </c>
      <c r="M96" s="139">
        <v>0</v>
      </c>
      <c r="N96" s="138">
        <f t="shared" si="3"/>
        <v>0</v>
      </c>
      <c r="O96" s="137">
        <f t="shared" si="3"/>
        <v>0</v>
      </c>
    </row>
    <row r="97" spans="1:15" x14ac:dyDescent="0.3">
      <c r="A97" s="48"/>
      <c r="B97" s="38" t="s">
        <v>72</v>
      </c>
      <c r="C97" s="27" t="s">
        <v>4</v>
      </c>
      <c r="D97" s="28">
        <v>0</v>
      </c>
      <c r="E97" s="154">
        <v>0</v>
      </c>
      <c r="F97" s="38" t="s">
        <v>72</v>
      </c>
      <c r="G97" s="27" t="s">
        <v>4</v>
      </c>
      <c r="H97" s="135">
        <v>0</v>
      </c>
      <c r="I97" s="136">
        <v>0</v>
      </c>
      <c r="J97" s="135">
        <v>0</v>
      </c>
      <c r="K97" s="137">
        <v>0</v>
      </c>
      <c r="L97" s="138">
        <v>0</v>
      </c>
      <c r="M97" s="139">
        <v>0</v>
      </c>
      <c r="N97" s="138">
        <f t="shared" si="3"/>
        <v>0</v>
      </c>
      <c r="O97" s="137">
        <f t="shared" si="3"/>
        <v>0</v>
      </c>
    </row>
    <row r="98" spans="1:15" x14ac:dyDescent="0.3">
      <c r="A98" s="46" t="s">
        <v>27</v>
      </c>
      <c r="B98" s="39"/>
      <c r="C98" s="29"/>
      <c r="D98" s="30">
        <v>5</v>
      </c>
      <c r="E98" s="155">
        <v>43720</v>
      </c>
      <c r="F98" s="39"/>
      <c r="G98" s="29"/>
      <c r="H98" s="122">
        <v>0</v>
      </c>
      <c r="I98" s="123">
        <v>0</v>
      </c>
      <c r="J98" s="122">
        <v>0</v>
      </c>
      <c r="K98" s="89">
        <v>0</v>
      </c>
      <c r="L98" s="42">
        <v>0</v>
      </c>
      <c r="M98" s="140">
        <v>0</v>
      </c>
      <c r="N98" s="42">
        <f t="shared" si="3"/>
        <v>5</v>
      </c>
      <c r="O98" s="89">
        <f t="shared" si="3"/>
        <v>43720</v>
      </c>
    </row>
    <row r="99" spans="1:15" x14ac:dyDescent="0.3">
      <c r="A99" s="45" t="s">
        <v>28</v>
      </c>
      <c r="B99" s="38" t="s">
        <v>70</v>
      </c>
      <c r="C99" s="27" t="s">
        <v>3</v>
      </c>
      <c r="D99" s="93">
        <v>21823</v>
      </c>
      <c r="E99" s="153">
        <v>204215308.0700002</v>
      </c>
      <c r="F99" s="38" t="s">
        <v>74</v>
      </c>
      <c r="G99" s="27" t="s">
        <v>3</v>
      </c>
      <c r="H99" s="130">
        <v>3532</v>
      </c>
      <c r="I99" s="141">
        <v>74120044</v>
      </c>
      <c r="J99" s="130">
        <v>2847</v>
      </c>
      <c r="K99" s="142">
        <v>23856707</v>
      </c>
      <c r="L99" s="138">
        <v>6379</v>
      </c>
      <c r="M99" s="139">
        <v>97976751</v>
      </c>
      <c r="N99" s="138">
        <f t="shared" si="3"/>
        <v>28202</v>
      </c>
      <c r="O99" s="137">
        <f t="shared" si="3"/>
        <v>302192059.07000017</v>
      </c>
    </row>
    <row r="100" spans="1:15" x14ac:dyDescent="0.3">
      <c r="A100" s="45"/>
      <c r="B100" s="38" t="s">
        <v>70</v>
      </c>
      <c r="C100" s="27" t="s">
        <v>4</v>
      </c>
      <c r="D100" s="93">
        <v>10</v>
      </c>
      <c r="E100" s="153">
        <v>15096794.630000001</v>
      </c>
      <c r="F100" s="38" t="s">
        <v>74</v>
      </c>
      <c r="G100" s="27" t="s">
        <v>4</v>
      </c>
      <c r="H100" s="135">
        <v>3</v>
      </c>
      <c r="I100" s="136">
        <v>4270895</v>
      </c>
      <c r="J100" s="135">
        <v>3</v>
      </c>
      <c r="K100" s="137">
        <v>2411110</v>
      </c>
      <c r="L100" s="138">
        <v>6</v>
      </c>
      <c r="M100" s="139">
        <v>6682005</v>
      </c>
      <c r="N100" s="138">
        <f t="shared" si="3"/>
        <v>16</v>
      </c>
      <c r="O100" s="137">
        <f t="shared" si="3"/>
        <v>21778799.630000003</v>
      </c>
    </row>
    <row r="101" spans="1:15" x14ac:dyDescent="0.3">
      <c r="A101" s="45"/>
      <c r="B101" s="38" t="s">
        <v>72</v>
      </c>
      <c r="C101" s="27" t="s">
        <v>4</v>
      </c>
      <c r="D101" s="93">
        <v>171</v>
      </c>
      <c r="E101" s="153">
        <v>223131129.41999987</v>
      </c>
      <c r="F101" s="38" t="s">
        <v>72</v>
      </c>
      <c r="G101" s="27" t="s">
        <v>4</v>
      </c>
      <c r="H101" s="135">
        <v>28</v>
      </c>
      <c r="I101" s="136">
        <v>39706800</v>
      </c>
      <c r="J101" s="130">
        <v>96</v>
      </c>
      <c r="K101" s="142">
        <v>43304814.5</v>
      </c>
      <c r="L101" s="138">
        <v>124</v>
      </c>
      <c r="M101" s="139">
        <v>83011614.5</v>
      </c>
      <c r="N101" s="138">
        <f t="shared" si="3"/>
        <v>295</v>
      </c>
      <c r="O101" s="137">
        <f t="shared" si="3"/>
        <v>306142743.91999984</v>
      </c>
    </row>
    <row r="102" spans="1:15" x14ac:dyDescent="0.3">
      <c r="A102" s="46" t="s">
        <v>28</v>
      </c>
      <c r="B102" s="39"/>
      <c r="C102" s="29"/>
      <c r="D102" s="30">
        <v>22004</v>
      </c>
      <c r="E102" s="155">
        <v>442443232.12000006</v>
      </c>
      <c r="F102" s="39"/>
      <c r="G102" s="29"/>
      <c r="H102" s="122">
        <v>3563</v>
      </c>
      <c r="I102" s="123">
        <v>118097739</v>
      </c>
      <c r="J102" s="122">
        <v>2946</v>
      </c>
      <c r="K102" s="89">
        <v>69572631.5</v>
      </c>
      <c r="L102" s="42">
        <v>6509</v>
      </c>
      <c r="M102" s="140">
        <v>187670370.5</v>
      </c>
      <c r="N102" s="42">
        <f t="shared" si="3"/>
        <v>28513</v>
      </c>
      <c r="O102" s="89">
        <f t="shared" si="3"/>
        <v>630113602.62000012</v>
      </c>
    </row>
    <row r="103" spans="1:15" x14ac:dyDescent="0.3">
      <c r="A103" s="45" t="s">
        <v>29</v>
      </c>
      <c r="B103" s="38" t="s">
        <v>70</v>
      </c>
      <c r="C103" s="27" t="s">
        <v>3</v>
      </c>
      <c r="D103" s="93">
        <v>40158</v>
      </c>
      <c r="E103" s="153">
        <v>361092623.76000082</v>
      </c>
      <c r="F103" s="38" t="s">
        <v>74</v>
      </c>
      <c r="G103" s="27" t="s">
        <v>3</v>
      </c>
      <c r="H103" s="130">
        <v>7054</v>
      </c>
      <c r="I103" s="141">
        <v>147779683</v>
      </c>
      <c r="J103" s="130">
        <v>8226</v>
      </c>
      <c r="K103" s="142">
        <v>71289616</v>
      </c>
      <c r="L103" s="138">
        <v>15280</v>
      </c>
      <c r="M103" s="139">
        <v>219069299</v>
      </c>
      <c r="N103" s="138">
        <f t="shared" si="3"/>
        <v>55438</v>
      </c>
      <c r="O103" s="137">
        <f t="shared" si="3"/>
        <v>580161922.76000082</v>
      </c>
    </row>
    <row r="104" spans="1:15" x14ac:dyDescent="0.3">
      <c r="A104" s="45"/>
      <c r="B104" s="38" t="s">
        <v>70</v>
      </c>
      <c r="C104" s="27" t="s">
        <v>4</v>
      </c>
      <c r="D104" s="93">
        <v>18</v>
      </c>
      <c r="E104" s="153">
        <v>19667946.940000001</v>
      </c>
      <c r="F104" s="38" t="s">
        <v>74</v>
      </c>
      <c r="G104" s="27" t="s">
        <v>4</v>
      </c>
      <c r="H104" s="135">
        <v>3</v>
      </c>
      <c r="I104" s="141">
        <v>4645975.2700000005</v>
      </c>
      <c r="J104" s="135">
        <v>2</v>
      </c>
      <c r="K104" s="137">
        <v>2002842.3399999999</v>
      </c>
      <c r="L104" s="138">
        <v>5</v>
      </c>
      <c r="M104" s="139">
        <v>6648817.6100000003</v>
      </c>
      <c r="N104" s="138">
        <f t="shared" si="3"/>
        <v>23</v>
      </c>
      <c r="O104" s="137">
        <f t="shared" si="3"/>
        <v>26316764.550000001</v>
      </c>
    </row>
    <row r="105" spans="1:15" x14ac:dyDescent="0.3">
      <c r="A105" s="45"/>
      <c r="B105" s="38" t="s">
        <v>72</v>
      </c>
      <c r="C105" s="27" t="s">
        <v>4</v>
      </c>
      <c r="D105" s="93">
        <v>209</v>
      </c>
      <c r="E105" s="153">
        <v>269713237.7700001</v>
      </c>
      <c r="F105" s="38" t="s">
        <v>72</v>
      </c>
      <c r="G105" s="27" t="s">
        <v>4</v>
      </c>
      <c r="H105" s="135">
        <v>38</v>
      </c>
      <c r="I105" s="136">
        <v>35313702.089999996</v>
      </c>
      <c r="J105" s="130">
        <v>128</v>
      </c>
      <c r="K105" s="137">
        <v>66889538.619999997</v>
      </c>
      <c r="L105" s="138">
        <v>166</v>
      </c>
      <c r="M105" s="139">
        <v>102203240.70999999</v>
      </c>
      <c r="N105" s="138">
        <f t="shared" si="3"/>
        <v>375</v>
      </c>
      <c r="O105" s="137">
        <f t="shared" si="3"/>
        <v>371916478.48000008</v>
      </c>
    </row>
    <row r="106" spans="1:15" x14ac:dyDescent="0.3">
      <c r="A106" s="46" t="s">
        <v>29</v>
      </c>
      <c r="B106" s="39"/>
      <c r="C106" s="29"/>
      <c r="D106" s="30">
        <v>40385</v>
      </c>
      <c r="E106" s="155">
        <v>650473808.47000098</v>
      </c>
      <c r="F106" s="39"/>
      <c r="G106" s="29"/>
      <c r="H106" s="122">
        <v>7095</v>
      </c>
      <c r="I106" s="123">
        <v>187739360.36000001</v>
      </c>
      <c r="J106" s="122">
        <v>8356</v>
      </c>
      <c r="K106" s="89">
        <v>140181996.96000001</v>
      </c>
      <c r="L106" s="42">
        <v>15451</v>
      </c>
      <c r="M106" s="140">
        <v>327921357.31999999</v>
      </c>
      <c r="N106" s="42">
        <f t="shared" si="3"/>
        <v>55836</v>
      </c>
      <c r="O106" s="89">
        <f t="shared" si="3"/>
        <v>978395165.79000092</v>
      </c>
    </row>
    <row r="107" spans="1:15" x14ac:dyDescent="0.3">
      <c r="A107" s="45" t="s">
        <v>30</v>
      </c>
      <c r="B107" s="38" t="s">
        <v>70</v>
      </c>
      <c r="C107" s="27" t="s">
        <v>3</v>
      </c>
      <c r="D107" s="93">
        <v>38329</v>
      </c>
      <c r="E107" s="153">
        <v>359003932.2100001</v>
      </c>
      <c r="F107" s="38" t="s">
        <v>74</v>
      </c>
      <c r="G107" s="27" t="s">
        <v>3</v>
      </c>
      <c r="H107" s="130">
        <v>6738</v>
      </c>
      <c r="I107" s="141">
        <v>140597190</v>
      </c>
      <c r="J107" s="130">
        <v>6878</v>
      </c>
      <c r="K107" s="142">
        <v>61032949</v>
      </c>
      <c r="L107" s="138">
        <v>13616</v>
      </c>
      <c r="M107" s="139">
        <v>201630139</v>
      </c>
      <c r="N107" s="138">
        <f t="shared" si="3"/>
        <v>51945</v>
      </c>
      <c r="O107" s="137">
        <f t="shared" si="3"/>
        <v>560634071.21000004</v>
      </c>
    </row>
    <row r="108" spans="1:15" x14ac:dyDescent="0.3">
      <c r="A108" s="45"/>
      <c r="B108" s="38" t="s">
        <v>70</v>
      </c>
      <c r="C108" s="27" t="s">
        <v>4</v>
      </c>
      <c r="D108" s="93">
        <v>26</v>
      </c>
      <c r="E108" s="153">
        <v>17174110.350000001</v>
      </c>
      <c r="F108" s="38" t="s">
        <v>74</v>
      </c>
      <c r="G108" s="27" t="s">
        <v>4</v>
      </c>
      <c r="H108" s="135">
        <v>3</v>
      </c>
      <c r="I108" s="141">
        <v>4841094</v>
      </c>
      <c r="J108" s="135">
        <v>3</v>
      </c>
      <c r="K108" s="137">
        <v>4081779</v>
      </c>
      <c r="L108" s="138">
        <v>6</v>
      </c>
      <c r="M108" s="139">
        <v>8922873</v>
      </c>
      <c r="N108" s="138">
        <f t="shared" si="3"/>
        <v>32</v>
      </c>
      <c r="O108" s="137">
        <f t="shared" si="3"/>
        <v>26096983.350000001</v>
      </c>
    </row>
    <row r="109" spans="1:15" x14ac:dyDescent="0.3">
      <c r="A109" s="45"/>
      <c r="B109" s="38" t="s">
        <v>72</v>
      </c>
      <c r="C109" s="27" t="s">
        <v>4</v>
      </c>
      <c r="D109" s="93">
        <v>416</v>
      </c>
      <c r="E109" s="153">
        <v>518082369.16999888</v>
      </c>
      <c r="F109" s="38" t="s">
        <v>72</v>
      </c>
      <c r="G109" s="27" t="s">
        <v>4</v>
      </c>
      <c r="H109" s="135">
        <v>110</v>
      </c>
      <c r="I109" s="136">
        <v>75879978</v>
      </c>
      <c r="J109" s="135">
        <v>218</v>
      </c>
      <c r="K109" s="142">
        <v>77141472</v>
      </c>
      <c r="L109" s="138">
        <v>328</v>
      </c>
      <c r="M109" s="139">
        <v>153021450</v>
      </c>
      <c r="N109" s="138">
        <f t="shared" si="3"/>
        <v>744</v>
      </c>
      <c r="O109" s="137">
        <f t="shared" si="3"/>
        <v>671103819.16999888</v>
      </c>
    </row>
    <row r="110" spans="1:15" x14ac:dyDescent="0.3">
      <c r="A110" s="46" t="s">
        <v>30</v>
      </c>
      <c r="B110" s="39"/>
      <c r="C110" s="29"/>
      <c r="D110" s="30">
        <v>38771</v>
      </c>
      <c r="E110" s="155">
        <v>894260411.72999907</v>
      </c>
      <c r="F110" s="39"/>
      <c r="G110" s="29"/>
      <c r="H110" s="122">
        <v>6851</v>
      </c>
      <c r="I110" s="123">
        <v>221318262</v>
      </c>
      <c r="J110" s="122">
        <v>7099</v>
      </c>
      <c r="K110" s="89">
        <v>142256200</v>
      </c>
      <c r="L110" s="42">
        <v>13950</v>
      </c>
      <c r="M110" s="140">
        <v>363574462</v>
      </c>
      <c r="N110" s="42">
        <f t="shared" si="3"/>
        <v>52721</v>
      </c>
      <c r="O110" s="89">
        <f t="shared" si="3"/>
        <v>1257834873.7299991</v>
      </c>
    </row>
    <row r="111" spans="1:15" x14ac:dyDescent="0.3">
      <c r="A111" s="45" t="s">
        <v>31</v>
      </c>
      <c r="B111" s="38" t="s">
        <v>70</v>
      </c>
      <c r="C111" s="27" t="s">
        <v>3</v>
      </c>
      <c r="D111" s="93">
        <v>34700</v>
      </c>
      <c r="E111" s="153">
        <v>285016412.51999974</v>
      </c>
      <c r="F111" s="38" t="s">
        <v>74</v>
      </c>
      <c r="G111" s="27" t="s">
        <v>3</v>
      </c>
      <c r="H111" s="130">
        <v>2488</v>
      </c>
      <c r="I111" s="141">
        <v>52345858</v>
      </c>
      <c r="J111" s="130">
        <v>4112</v>
      </c>
      <c r="K111" s="142">
        <v>38730362</v>
      </c>
      <c r="L111" s="138">
        <v>6600</v>
      </c>
      <c r="M111" s="139">
        <v>91076220</v>
      </c>
      <c r="N111" s="138">
        <f t="shared" si="3"/>
        <v>41300</v>
      </c>
      <c r="O111" s="137">
        <f t="shared" si="3"/>
        <v>376092632.51999974</v>
      </c>
    </row>
    <row r="112" spans="1:15" x14ac:dyDescent="0.3">
      <c r="A112" s="45"/>
      <c r="B112" s="38" t="s">
        <v>70</v>
      </c>
      <c r="C112" s="27" t="s">
        <v>4</v>
      </c>
      <c r="D112" s="93">
        <v>18</v>
      </c>
      <c r="E112" s="153">
        <v>9561361.5200000014</v>
      </c>
      <c r="F112" s="38" t="s">
        <v>74</v>
      </c>
      <c r="G112" s="27" t="s">
        <v>4</v>
      </c>
      <c r="H112" s="135">
        <v>5</v>
      </c>
      <c r="I112" s="136">
        <v>4943703.83</v>
      </c>
      <c r="J112" s="135">
        <v>7</v>
      </c>
      <c r="K112" s="137">
        <v>3811453.5</v>
      </c>
      <c r="L112" s="138">
        <v>12</v>
      </c>
      <c r="M112" s="139">
        <v>8755157.3300000001</v>
      </c>
      <c r="N112" s="138">
        <f t="shared" si="3"/>
        <v>30</v>
      </c>
      <c r="O112" s="137">
        <f t="shared" si="3"/>
        <v>18316518.850000001</v>
      </c>
    </row>
    <row r="113" spans="1:15" x14ac:dyDescent="0.3">
      <c r="A113" s="45"/>
      <c r="B113" s="38" t="s">
        <v>72</v>
      </c>
      <c r="C113" s="27" t="s">
        <v>4</v>
      </c>
      <c r="D113" s="93">
        <v>375</v>
      </c>
      <c r="E113" s="153">
        <v>263714459.48999998</v>
      </c>
      <c r="F113" s="38" t="s">
        <v>72</v>
      </c>
      <c r="G113" s="27" t="s">
        <v>4</v>
      </c>
      <c r="H113" s="130">
        <v>59</v>
      </c>
      <c r="I113" s="141">
        <v>31396653.629999995</v>
      </c>
      <c r="J113" s="130">
        <v>249</v>
      </c>
      <c r="K113" s="142">
        <v>87651697.050000027</v>
      </c>
      <c r="L113" s="138">
        <v>308</v>
      </c>
      <c r="M113" s="139">
        <v>119048350.68000002</v>
      </c>
      <c r="N113" s="138">
        <f t="shared" si="3"/>
        <v>683</v>
      </c>
      <c r="O113" s="137">
        <f t="shared" si="3"/>
        <v>382762810.17000002</v>
      </c>
    </row>
    <row r="114" spans="1:15" x14ac:dyDescent="0.3">
      <c r="A114" s="46" t="s">
        <v>31</v>
      </c>
      <c r="B114" s="39"/>
      <c r="C114" s="29"/>
      <c r="D114" s="30">
        <v>35093</v>
      </c>
      <c r="E114" s="155">
        <v>558292233.52999973</v>
      </c>
      <c r="F114" s="39"/>
      <c r="G114" s="29"/>
      <c r="H114" s="122">
        <v>2552</v>
      </c>
      <c r="I114" s="123">
        <v>88686215.459999993</v>
      </c>
      <c r="J114" s="122">
        <v>4368</v>
      </c>
      <c r="K114" s="89">
        <v>130193512.55000003</v>
      </c>
      <c r="L114" s="42">
        <v>6920</v>
      </c>
      <c r="M114" s="140">
        <v>218879728.01000002</v>
      </c>
      <c r="N114" s="42">
        <f t="shared" si="3"/>
        <v>42013</v>
      </c>
      <c r="O114" s="89">
        <f t="shared" si="3"/>
        <v>777171961.53999972</v>
      </c>
    </row>
    <row r="115" spans="1:15" x14ac:dyDescent="0.3">
      <c r="A115" s="45" t="s">
        <v>32</v>
      </c>
      <c r="B115" s="38" t="s">
        <v>70</v>
      </c>
      <c r="C115" s="27" t="s">
        <v>3</v>
      </c>
      <c r="D115" s="93">
        <v>5977</v>
      </c>
      <c r="E115" s="153">
        <v>57873577.860000007</v>
      </c>
      <c r="F115" s="38" t="s">
        <v>74</v>
      </c>
      <c r="G115" s="27" t="s">
        <v>3</v>
      </c>
      <c r="H115" s="130">
        <v>2726</v>
      </c>
      <c r="I115" s="141">
        <v>57866002</v>
      </c>
      <c r="J115" s="130">
        <v>3556</v>
      </c>
      <c r="K115" s="142">
        <v>32353838</v>
      </c>
      <c r="L115" s="138">
        <v>6282</v>
      </c>
      <c r="M115" s="139">
        <v>90219840</v>
      </c>
      <c r="N115" s="138">
        <f t="shared" si="3"/>
        <v>12259</v>
      </c>
      <c r="O115" s="137">
        <f t="shared" si="3"/>
        <v>148093417.86000001</v>
      </c>
    </row>
    <row r="116" spans="1:15" x14ac:dyDescent="0.3">
      <c r="A116" s="45"/>
      <c r="B116" s="38" t="s">
        <v>70</v>
      </c>
      <c r="C116" s="27" t="s">
        <v>4</v>
      </c>
      <c r="D116" s="28">
        <v>3</v>
      </c>
      <c r="E116" s="154">
        <v>1296475.07</v>
      </c>
      <c r="F116" s="38" t="s">
        <v>74</v>
      </c>
      <c r="G116" s="27" t="s">
        <v>4</v>
      </c>
      <c r="H116" s="135">
        <v>2</v>
      </c>
      <c r="I116" s="136">
        <v>1058802</v>
      </c>
      <c r="J116" s="135">
        <v>0</v>
      </c>
      <c r="K116" s="137">
        <v>0</v>
      </c>
      <c r="L116" s="138">
        <v>2</v>
      </c>
      <c r="M116" s="139">
        <v>1058802</v>
      </c>
      <c r="N116" s="138">
        <f t="shared" si="3"/>
        <v>5</v>
      </c>
      <c r="O116" s="137">
        <f t="shared" si="3"/>
        <v>2355277.0700000003</v>
      </c>
    </row>
    <row r="117" spans="1:15" x14ac:dyDescent="0.3">
      <c r="A117" s="45"/>
      <c r="B117" s="38" t="s">
        <v>72</v>
      </c>
      <c r="C117" s="27" t="s">
        <v>4</v>
      </c>
      <c r="D117" s="93">
        <v>289</v>
      </c>
      <c r="E117" s="153">
        <v>248661924.76000005</v>
      </c>
      <c r="F117" s="38" t="s">
        <v>72</v>
      </c>
      <c r="G117" s="27" t="s">
        <v>4</v>
      </c>
      <c r="H117" s="130">
        <v>85</v>
      </c>
      <c r="I117" s="141">
        <v>55037103</v>
      </c>
      <c r="J117" s="130">
        <v>166</v>
      </c>
      <c r="K117" s="142">
        <v>57683501</v>
      </c>
      <c r="L117" s="138">
        <v>251</v>
      </c>
      <c r="M117" s="139">
        <v>112720604</v>
      </c>
      <c r="N117" s="138">
        <f t="shared" si="3"/>
        <v>540</v>
      </c>
      <c r="O117" s="137">
        <f t="shared" si="3"/>
        <v>361382528.76000005</v>
      </c>
    </row>
    <row r="118" spans="1:15" x14ac:dyDescent="0.3">
      <c r="A118" s="46" t="s">
        <v>32</v>
      </c>
      <c r="B118" s="39"/>
      <c r="C118" s="29"/>
      <c r="D118" s="30">
        <v>6269</v>
      </c>
      <c r="E118" s="155">
        <v>307831977.69000006</v>
      </c>
      <c r="F118" s="39"/>
      <c r="G118" s="29"/>
      <c r="H118" s="122">
        <v>2813</v>
      </c>
      <c r="I118" s="123">
        <v>113961907</v>
      </c>
      <c r="J118" s="122">
        <v>3722</v>
      </c>
      <c r="K118" s="89">
        <v>90037339</v>
      </c>
      <c r="L118" s="42">
        <v>6535</v>
      </c>
      <c r="M118" s="140">
        <v>203999246</v>
      </c>
      <c r="N118" s="42">
        <f t="shared" si="3"/>
        <v>12804</v>
      </c>
      <c r="O118" s="89">
        <f t="shared" si="3"/>
        <v>511831223.69000006</v>
      </c>
    </row>
    <row r="119" spans="1:15" x14ac:dyDescent="0.3">
      <c r="A119" s="45" t="s">
        <v>33</v>
      </c>
      <c r="B119" s="38" t="s">
        <v>70</v>
      </c>
      <c r="C119" s="27" t="s">
        <v>3</v>
      </c>
      <c r="D119" s="93">
        <v>23127</v>
      </c>
      <c r="E119" s="153">
        <v>211381630.18999982</v>
      </c>
      <c r="F119" s="38" t="s">
        <v>74</v>
      </c>
      <c r="G119" s="27" t="s">
        <v>3</v>
      </c>
      <c r="H119" s="130">
        <v>3413</v>
      </c>
      <c r="I119" s="141">
        <v>71860448</v>
      </c>
      <c r="J119" s="130">
        <v>4339</v>
      </c>
      <c r="K119" s="142">
        <v>40724987</v>
      </c>
      <c r="L119" s="138">
        <v>7752</v>
      </c>
      <c r="M119" s="139">
        <v>112585435</v>
      </c>
      <c r="N119" s="138">
        <f t="shared" si="3"/>
        <v>30879</v>
      </c>
      <c r="O119" s="137">
        <f t="shared" si="3"/>
        <v>323967065.18999982</v>
      </c>
    </row>
    <row r="120" spans="1:15" x14ac:dyDescent="0.3">
      <c r="A120" s="45"/>
      <c r="B120" s="38" t="s">
        <v>70</v>
      </c>
      <c r="C120" s="27" t="s">
        <v>4</v>
      </c>
      <c r="D120" s="93">
        <v>16</v>
      </c>
      <c r="E120" s="153">
        <v>17997488.330000002</v>
      </c>
      <c r="F120" s="38" t="s">
        <v>74</v>
      </c>
      <c r="G120" s="27" t="s">
        <v>4</v>
      </c>
      <c r="H120" s="135">
        <v>5</v>
      </c>
      <c r="I120" s="136">
        <v>8299869</v>
      </c>
      <c r="J120" s="130">
        <v>7</v>
      </c>
      <c r="K120" s="142">
        <v>7169043</v>
      </c>
      <c r="L120" s="138">
        <v>12</v>
      </c>
      <c r="M120" s="139">
        <v>15468912</v>
      </c>
      <c r="N120" s="138">
        <f t="shared" si="3"/>
        <v>28</v>
      </c>
      <c r="O120" s="137">
        <f t="shared" si="3"/>
        <v>33466400.330000002</v>
      </c>
    </row>
    <row r="121" spans="1:15" x14ac:dyDescent="0.3">
      <c r="A121" s="45"/>
      <c r="B121" s="38" t="s">
        <v>72</v>
      </c>
      <c r="C121" s="27" t="s">
        <v>4</v>
      </c>
      <c r="D121" s="93">
        <v>363</v>
      </c>
      <c r="E121" s="153">
        <v>391128847.55000013</v>
      </c>
      <c r="F121" s="38" t="s">
        <v>72</v>
      </c>
      <c r="G121" s="27" t="s">
        <v>4</v>
      </c>
      <c r="H121" s="135">
        <v>90</v>
      </c>
      <c r="I121" s="136">
        <v>65296241</v>
      </c>
      <c r="J121" s="130">
        <v>187</v>
      </c>
      <c r="K121" s="142">
        <v>73812438</v>
      </c>
      <c r="L121" s="138">
        <v>277</v>
      </c>
      <c r="M121" s="139">
        <v>139108679</v>
      </c>
      <c r="N121" s="138">
        <f t="shared" si="3"/>
        <v>640</v>
      </c>
      <c r="O121" s="137">
        <f t="shared" si="3"/>
        <v>530237526.55000013</v>
      </c>
    </row>
    <row r="122" spans="1:15" x14ac:dyDescent="0.3">
      <c r="A122" s="46" t="s">
        <v>33</v>
      </c>
      <c r="B122" s="39"/>
      <c r="C122" s="29"/>
      <c r="D122" s="30">
        <v>23506</v>
      </c>
      <c r="E122" s="155">
        <v>620507966.06999993</v>
      </c>
      <c r="F122" s="39"/>
      <c r="G122" s="29"/>
      <c r="H122" s="122">
        <v>3508</v>
      </c>
      <c r="I122" s="123">
        <v>145456558</v>
      </c>
      <c r="J122" s="122">
        <v>4533</v>
      </c>
      <c r="K122" s="89">
        <v>121706468</v>
      </c>
      <c r="L122" s="42">
        <v>8041</v>
      </c>
      <c r="M122" s="140">
        <v>267163026</v>
      </c>
      <c r="N122" s="42">
        <f t="shared" si="3"/>
        <v>31547</v>
      </c>
      <c r="O122" s="89">
        <f t="shared" si="3"/>
        <v>887670992.06999993</v>
      </c>
    </row>
    <row r="123" spans="1:15" x14ac:dyDescent="0.3">
      <c r="A123" s="45" t="s">
        <v>34</v>
      </c>
      <c r="B123" s="38" t="s">
        <v>70</v>
      </c>
      <c r="C123" s="27" t="s">
        <v>3</v>
      </c>
      <c r="D123" s="93">
        <v>3219</v>
      </c>
      <c r="E123" s="153">
        <v>30291715.62999998</v>
      </c>
      <c r="F123" s="38" t="s">
        <v>74</v>
      </c>
      <c r="G123" s="27" t="s">
        <v>3</v>
      </c>
      <c r="H123" s="130">
        <v>453</v>
      </c>
      <c r="I123" s="141">
        <v>9548337</v>
      </c>
      <c r="J123" s="130">
        <v>553</v>
      </c>
      <c r="K123" s="142">
        <v>5495254</v>
      </c>
      <c r="L123" s="138">
        <v>1006</v>
      </c>
      <c r="M123" s="139">
        <v>15043591</v>
      </c>
      <c r="N123" s="138">
        <f t="shared" si="3"/>
        <v>4225</v>
      </c>
      <c r="O123" s="137">
        <f t="shared" si="3"/>
        <v>45335306.62999998</v>
      </c>
    </row>
    <row r="124" spans="1:15" x14ac:dyDescent="0.3">
      <c r="A124" s="45"/>
      <c r="B124" s="38" t="s">
        <v>70</v>
      </c>
      <c r="C124" s="27" t="s">
        <v>4</v>
      </c>
      <c r="D124" s="93">
        <v>13</v>
      </c>
      <c r="E124" s="153">
        <v>5238043.95</v>
      </c>
      <c r="F124" s="38" t="s">
        <v>74</v>
      </c>
      <c r="G124" s="27" t="s">
        <v>4</v>
      </c>
      <c r="H124" s="135">
        <v>0</v>
      </c>
      <c r="I124" s="136">
        <v>0</v>
      </c>
      <c r="J124" s="135">
        <v>0</v>
      </c>
      <c r="K124" s="137">
        <v>0</v>
      </c>
      <c r="L124" s="138">
        <v>0</v>
      </c>
      <c r="M124" s="139">
        <v>0</v>
      </c>
      <c r="N124" s="138">
        <f t="shared" si="3"/>
        <v>13</v>
      </c>
      <c r="O124" s="137">
        <f t="shared" si="3"/>
        <v>5238043.95</v>
      </c>
    </row>
    <row r="125" spans="1:15" x14ac:dyDescent="0.3">
      <c r="A125" s="45"/>
      <c r="B125" s="38" t="s">
        <v>72</v>
      </c>
      <c r="C125" s="27" t="s">
        <v>4</v>
      </c>
      <c r="D125" s="93">
        <v>140</v>
      </c>
      <c r="E125" s="153">
        <v>69166637.949999988</v>
      </c>
      <c r="F125" s="38" t="s">
        <v>72</v>
      </c>
      <c r="G125" s="27" t="s">
        <v>4</v>
      </c>
      <c r="H125" s="135">
        <v>34</v>
      </c>
      <c r="I125" s="136">
        <v>10870116</v>
      </c>
      <c r="J125" s="130">
        <v>88</v>
      </c>
      <c r="K125" s="142">
        <v>16210068</v>
      </c>
      <c r="L125" s="138">
        <v>122</v>
      </c>
      <c r="M125" s="139">
        <v>27080184</v>
      </c>
      <c r="N125" s="138">
        <f t="shared" si="3"/>
        <v>262</v>
      </c>
      <c r="O125" s="137">
        <f t="shared" si="3"/>
        <v>96246821.949999988</v>
      </c>
    </row>
    <row r="126" spans="1:15" x14ac:dyDescent="0.3">
      <c r="A126" s="46" t="s">
        <v>34</v>
      </c>
      <c r="B126" s="39"/>
      <c r="C126" s="29"/>
      <c r="D126" s="30">
        <v>3372</v>
      </c>
      <c r="E126" s="155">
        <v>104696397.52999997</v>
      </c>
      <c r="F126" s="39"/>
      <c r="G126" s="29"/>
      <c r="H126" s="122">
        <v>487</v>
      </c>
      <c r="I126" s="123">
        <v>20418453</v>
      </c>
      <c r="J126" s="122">
        <v>641</v>
      </c>
      <c r="K126" s="89">
        <v>21705322</v>
      </c>
      <c r="L126" s="42">
        <v>1128</v>
      </c>
      <c r="M126" s="140">
        <v>42123775</v>
      </c>
      <c r="N126" s="42">
        <f t="shared" si="3"/>
        <v>4500</v>
      </c>
      <c r="O126" s="89">
        <f t="shared" si="3"/>
        <v>146820172.52999997</v>
      </c>
    </row>
    <row r="127" spans="1:15" x14ac:dyDescent="0.3">
      <c r="A127" s="45" t="s">
        <v>35</v>
      </c>
      <c r="B127" s="38" t="s">
        <v>70</v>
      </c>
      <c r="C127" s="27" t="s">
        <v>3</v>
      </c>
      <c r="D127" s="93">
        <v>7576</v>
      </c>
      <c r="E127" s="153">
        <v>72227752.470000088</v>
      </c>
      <c r="F127" s="38" t="s">
        <v>74</v>
      </c>
      <c r="G127" s="27" t="s">
        <v>3</v>
      </c>
      <c r="H127" s="130">
        <v>736</v>
      </c>
      <c r="I127" s="141">
        <v>15271684</v>
      </c>
      <c r="J127" s="130">
        <v>1002</v>
      </c>
      <c r="K127" s="142">
        <v>8746538</v>
      </c>
      <c r="L127" s="138">
        <v>1738</v>
      </c>
      <c r="M127" s="139">
        <v>24018222</v>
      </c>
      <c r="N127" s="138">
        <f t="shared" si="3"/>
        <v>9314</v>
      </c>
      <c r="O127" s="137">
        <f t="shared" si="3"/>
        <v>96245974.470000088</v>
      </c>
    </row>
    <row r="128" spans="1:15" x14ac:dyDescent="0.3">
      <c r="A128" s="45"/>
      <c r="B128" s="38" t="s">
        <v>70</v>
      </c>
      <c r="C128" s="27" t="s">
        <v>4</v>
      </c>
      <c r="D128" s="93">
        <v>18</v>
      </c>
      <c r="E128" s="153">
        <v>11872353.050000001</v>
      </c>
      <c r="F128" s="38" t="s">
        <v>74</v>
      </c>
      <c r="G128" s="27" t="s">
        <v>4</v>
      </c>
      <c r="H128" s="135">
        <v>3</v>
      </c>
      <c r="I128" s="136">
        <v>2592174.44</v>
      </c>
      <c r="J128" s="130">
        <v>4</v>
      </c>
      <c r="K128" s="142">
        <v>2394174.44</v>
      </c>
      <c r="L128" s="138">
        <v>7</v>
      </c>
      <c r="M128" s="139">
        <v>4986348.88</v>
      </c>
      <c r="N128" s="138">
        <f t="shared" si="3"/>
        <v>25</v>
      </c>
      <c r="O128" s="137">
        <f t="shared" si="3"/>
        <v>16858701.93</v>
      </c>
    </row>
    <row r="129" spans="1:15" x14ac:dyDescent="0.3">
      <c r="A129" s="45"/>
      <c r="B129" s="38" t="s">
        <v>72</v>
      </c>
      <c r="C129" s="27" t="s">
        <v>4</v>
      </c>
      <c r="D129" s="93">
        <v>216</v>
      </c>
      <c r="E129" s="153">
        <v>139300436.89999992</v>
      </c>
      <c r="F129" s="38" t="s">
        <v>72</v>
      </c>
      <c r="G129" s="27" t="s">
        <v>4</v>
      </c>
      <c r="H129" s="135">
        <v>42</v>
      </c>
      <c r="I129" s="136">
        <v>14838007.010000002</v>
      </c>
      <c r="J129" s="130">
        <v>169</v>
      </c>
      <c r="K129" s="142">
        <v>32105359.779999994</v>
      </c>
      <c r="L129" s="138">
        <v>211</v>
      </c>
      <c r="M129" s="139">
        <v>46943366.789999992</v>
      </c>
      <c r="N129" s="138">
        <f t="shared" si="3"/>
        <v>427</v>
      </c>
      <c r="O129" s="137">
        <f t="shared" si="3"/>
        <v>186243803.68999991</v>
      </c>
    </row>
    <row r="130" spans="1:15" x14ac:dyDescent="0.3">
      <c r="A130" s="46" t="s">
        <v>35</v>
      </c>
      <c r="B130" s="39"/>
      <c r="C130" s="29"/>
      <c r="D130" s="30">
        <v>7810</v>
      </c>
      <c r="E130" s="155">
        <v>223400542.42000002</v>
      </c>
      <c r="F130" s="39"/>
      <c r="G130" s="29"/>
      <c r="H130" s="122">
        <v>781</v>
      </c>
      <c r="I130" s="123">
        <v>32701865.450000003</v>
      </c>
      <c r="J130" s="122">
        <v>1175</v>
      </c>
      <c r="K130" s="89">
        <v>43246072.219999991</v>
      </c>
      <c r="L130" s="42">
        <v>1956</v>
      </c>
      <c r="M130" s="140">
        <v>75947937.669999987</v>
      </c>
      <c r="N130" s="42">
        <f t="shared" si="3"/>
        <v>9766</v>
      </c>
      <c r="O130" s="89">
        <f t="shared" si="3"/>
        <v>299348480.09000003</v>
      </c>
    </row>
    <row r="131" spans="1:15" x14ac:dyDescent="0.3">
      <c r="A131" s="45" t="s">
        <v>36</v>
      </c>
      <c r="B131" s="38" t="s">
        <v>70</v>
      </c>
      <c r="C131" s="27" t="s">
        <v>3</v>
      </c>
      <c r="D131" s="93">
        <v>5222</v>
      </c>
      <c r="E131" s="153">
        <v>51578888.490000002</v>
      </c>
      <c r="F131" s="38" t="s">
        <v>74</v>
      </c>
      <c r="G131" s="27" t="s">
        <v>3</v>
      </c>
      <c r="H131" s="148">
        <v>640</v>
      </c>
      <c r="I131" s="149">
        <v>13238766</v>
      </c>
      <c r="J131" s="148">
        <v>539</v>
      </c>
      <c r="K131" s="149">
        <v>4816672</v>
      </c>
      <c r="L131" s="138">
        <v>1179</v>
      </c>
      <c r="M131" s="139">
        <v>18055438</v>
      </c>
      <c r="N131" s="138">
        <f t="shared" si="3"/>
        <v>6401</v>
      </c>
      <c r="O131" s="137">
        <f t="shared" si="3"/>
        <v>69634326.49000001</v>
      </c>
    </row>
    <row r="132" spans="1:15" x14ac:dyDescent="0.3">
      <c r="A132" s="45"/>
      <c r="B132" s="38" t="s">
        <v>70</v>
      </c>
      <c r="C132" s="27" t="s">
        <v>4</v>
      </c>
      <c r="D132" s="93">
        <v>1</v>
      </c>
      <c r="E132" s="153">
        <v>0</v>
      </c>
      <c r="F132" s="38" t="s">
        <v>74</v>
      </c>
      <c r="G132" s="27" t="s">
        <v>4</v>
      </c>
      <c r="H132" s="148">
        <v>1</v>
      </c>
      <c r="I132" s="149">
        <v>38750</v>
      </c>
      <c r="J132" s="150">
        <v>0</v>
      </c>
      <c r="K132" s="151">
        <v>0</v>
      </c>
      <c r="L132" s="138">
        <v>1</v>
      </c>
      <c r="M132" s="139">
        <v>38750</v>
      </c>
      <c r="N132" s="138">
        <f t="shared" si="3"/>
        <v>2</v>
      </c>
      <c r="O132" s="137">
        <f t="shared" si="3"/>
        <v>38750</v>
      </c>
    </row>
    <row r="133" spans="1:15" x14ac:dyDescent="0.3">
      <c r="A133" s="45"/>
      <c r="B133" s="38" t="s">
        <v>72</v>
      </c>
      <c r="C133" s="27" t="s">
        <v>4</v>
      </c>
      <c r="D133" s="93">
        <v>91</v>
      </c>
      <c r="E133" s="153">
        <v>86341987.87000002</v>
      </c>
      <c r="F133" s="38" t="s">
        <v>72</v>
      </c>
      <c r="G133" s="27" t="s">
        <v>4</v>
      </c>
      <c r="H133" s="148">
        <v>30</v>
      </c>
      <c r="I133" s="149">
        <v>17867573.969999999</v>
      </c>
      <c r="J133" s="148">
        <v>52</v>
      </c>
      <c r="K133" s="149">
        <v>17321515.779999997</v>
      </c>
      <c r="L133" s="138">
        <v>82</v>
      </c>
      <c r="M133" s="139">
        <v>35189089.75</v>
      </c>
      <c r="N133" s="138">
        <f t="shared" si="3"/>
        <v>173</v>
      </c>
      <c r="O133" s="137">
        <f t="shared" si="3"/>
        <v>121531077.62000002</v>
      </c>
    </row>
    <row r="134" spans="1:15" x14ac:dyDescent="0.3">
      <c r="A134" s="46" t="s">
        <v>36</v>
      </c>
      <c r="B134" s="39"/>
      <c r="C134" s="29"/>
      <c r="D134" s="30">
        <v>5314</v>
      </c>
      <c r="E134" s="155">
        <v>137920876.36000001</v>
      </c>
      <c r="F134" s="39"/>
      <c r="G134" s="29"/>
      <c r="H134" s="122">
        <v>671</v>
      </c>
      <c r="I134" s="123">
        <v>31145089.969999999</v>
      </c>
      <c r="J134" s="122">
        <v>591</v>
      </c>
      <c r="K134" s="89">
        <v>22138187.779999997</v>
      </c>
      <c r="L134" s="42">
        <v>1262</v>
      </c>
      <c r="M134" s="140">
        <v>53283277.75</v>
      </c>
      <c r="N134" s="42">
        <f t="shared" si="3"/>
        <v>6576</v>
      </c>
      <c r="O134" s="89">
        <f t="shared" si="3"/>
        <v>191204154.11000001</v>
      </c>
    </row>
    <row r="135" spans="1:15" x14ac:dyDescent="0.3">
      <c r="A135" s="45" t="s">
        <v>37</v>
      </c>
      <c r="B135" s="38" t="s">
        <v>70</v>
      </c>
      <c r="C135" s="27" t="s">
        <v>3</v>
      </c>
      <c r="D135" s="93">
        <v>7616</v>
      </c>
      <c r="E135" s="153">
        <v>70591411.140000001</v>
      </c>
      <c r="F135" s="38" t="s">
        <v>74</v>
      </c>
      <c r="G135" s="27" t="s">
        <v>3</v>
      </c>
      <c r="H135" s="130">
        <v>270</v>
      </c>
      <c r="I135" s="141">
        <v>5588755</v>
      </c>
      <c r="J135" s="135">
        <v>174</v>
      </c>
      <c r="K135" s="137">
        <v>1430838</v>
      </c>
      <c r="L135" s="138">
        <v>444</v>
      </c>
      <c r="M135" s="139">
        <v>7019593</v>
      </c>
      <c r="N135" s="138">
        <f t="shared" ref="N135:O202" si="4">+L135+D135</f>
        <v>8060</v>
      </c>
      <c r="O135" s="137">
        <f t="shared" si="4"/>
        <v>77611004.140000001</v>
      </c>
    </row>
    <row r="136" spans="1:15" x14ac:dyDescent="0.3">
      <c r="A136" s="45"/>
      <c r="B136" s="38" t="s">
        <v>70</v>
      </c>
      <c r="C136" s="27" t="s">
        <v>4</v>
      </c>
      <c r="D136" s="93">
        <v>14</v>
      </c>
      <c r="E136" s="153">
        <v>13776689.220000004</v>
      </c>
      <c r="F136" s="38" t="s">
        <v>74</v>
      </c>
      <c r="G136" s="27" t="s">
        <v>4</v>
      </c>
      <c r="H136" s="135">
        <v>0</v>
      </c>
      <c r="I136" s="136">
        <v>0</v>
      </c>
      <c r="J136" s="135">
        <v>0</v>
      </c>
      <c r="K136" s="137">
        <v>0</v>
      </c>
      <c r="L136" s="138">
        <v>0</v>
      </c>
      <c r="M136" s="139">
        <v>0</v>
      </c>
      <c r="N136" s="138">
        <f t="shared" si="4"/>
        <v>14</v>
      </c>
      <c r="O136" s="137">
        <f t="shared" si="4"/>
        <v>13776689.220000004</v>
      </c>
    </row>
    <row r="137" spans="1:15" x14ac:dyDescent="0.3">
      <c r="A137" s="45"/>
      <c r="B137" s="38" t="s">
        <v>72</v>
      </c>
      <c r="C137" s="27" t="s">
        <v>4</v>
      </c>
      <c r="D137" s="93">
        <v>68</v>
      </c>
      <c r="E137" s="153">
        <v>58167471.130000018</v>
      </c>
      <c r="F137" s="38" t="s">
        <v>72</v>
      </c>
      <c r="G137" s="27" t="s">
        <v>4</v>
      </c>
      <c r="H137" s="135">
        <v>14</v>
      </c>
      <c r="I137" s="136">
        <v>3929325.52</v>
      </c>
      <c r="J137" s="135">
        <v>24</v>
      </c>
      <c r="K137" s="137">
        <v>4360983.95</v>
      </c>
      <c r="L137" s="138">
        <v>38</v>
      </c>
      <c r="M137" s="139">
        <v>8290309.4700000007</v>
      </c>
      <c r="N137" s="138">
        <f t="shared" si="4"/>
        <v>106</v>
      </c>
      <c r="O137" s="137">
        <f t="shared" si="4"/>
        <v>66457780.600000016</v>
      </c>
    </row>
    <row r="138" spans="1:15" x14ac:dyDescent="0.3">
      <c r="A138" s="46" t="s">
        <v>37</v>
      </c>
      <c r="B138" s="40"/>
      <c r="C138" s="32"/>
      <c r="D138" s="30">
        <v>7698</v>
      </c>
      <c r="E138" s="155">
        <v>142535571.49000001</v>
      </c>
      <c r="F138" s="40"/>
      <c r="G138" s="32"/>
      <c r="H138" s="122">
        <v>284</v>
      </c>
      <c r="I138" s="123">
        <v>9518080.5199999996</v>
      </c>
      <c r="J138" s="122">
        <v>198</v>
      </c>
      <c r="K138" s="89">
        <v>5791821.9500000002</v>
      </c>
      <c r="L138" s="42">
        <v>482</v>
      </c>
      <c r="M138" s="140">
        <v>15309902.470000001</v>
      </c>
      <c r="N138" s="42">
        <f t="shared" si="4"/>
        <v>8180</v>
      </c>
      <c r="O138" s="89">
        <f t="shared" si="4"/>
        <v>157845473.96000001</v>
      </c>
    </row>
    <row r="139" spans="1:15" x14ac:dyDescent="0.3">
      <c r="A139" s="45" t="s">
        <v>38</v>
      </c>
      <c r="B139" s="38" t="s">
        <v>70</v>
      </c>
      <c r="C139" s="27" t="s">
        <v>3</v>
      </c>
      <c r="D139" s="93">
        <v>32288</v>
      </c>
      <c r="E139" s="153">
        <v>309941662.30999982</v>
      </c>
      <c r="F139" s="38" t="s">
        <v>74</v>
      </c>
      <c r="G139" s="27" t="s">
        <v>3</v>
      </c>
      <c r="H139" s="130">
        <v>3061</v>
      </c>
      <c r="I139" s="141">
        <v>63969626</v>
      </c>
      <c r="J139" s="130">
        <v>2525</v>
      </c>
      <c r="K139" s="142">
        <v>22366361</v>
      </c>
      <c r="L139" s="138">
        <v>5586</v>
      </c>
      <c r="M139" s="139">
        <v>86335987</v>
      </c>
      <c r="N139" s="138">
        <f t="shared" si="4"/>
        <v>37874</v>
      </c>
      <c r="O139" s="137">
        <f t="shared" si="4"/>
        <v>396277649.30999982</v>
      </c>
    </row>
    <row r="140" spans="1:15" x14ac:dyDescent="0.3">
      <c r="A140" s="45"/>
      <c r="B140" s="38" t="s">
        <v>70</v>
      </c>
      <c r="C140" s="27" t="s">
        <v>4</v>
      </c>
      <c r="D140" s="93">
        <v>23</v>
      </c>
      <c r="E140" s="153">
        <v>40864813.449999988</v>
      </c>
      <c r="F140" s="38" t="s">
        <v>74</v>
      </c>
      <c r="G140" s="27" t="s">
        <v>4</v>
      </c>
      <c r="H140" s="135">
        <v>2</v>
      </c>
      <c r="I140" s="136">
        <v>2939024.0300000003</v>
      </c>
      <c r="J140" s="135">
        <v>4</v>
      </c>
      <c r="K140" s="142">
        <v>2939024</v>
      </c>
      <c r="L140" s="138">
        <v>6</v>
      </c>
      <c r="M140" s="139">
        <v>5878048.0300000003</v>
      </c>
      <c r="N140" s="138">
        <f t="shared" si="4"/>
        <v>29</v>
      </c>
      <c r="O140" s="137">
        <f t="shared" si="4"/>
        <v>46742861.479999989</v>
      </c>
    </row>
    <row r="141" spans="1:15" x14ac:dyDescent="0.3">
      <c r="A141" s="45"/>
      <c r="B141" s="38" t="s">
        <v>72</v>
      </c>
      <c r="C141" s="27" t="s">
        <v>4</v>
      </c>
      <c r="D141" s="93">
        <v>220</v>
      </c>
      <c r="E141" s="153">
        <v>323662801.51000041</v>
      </c>
      <c r="F141" s="38" t="s">
        <v>72</v>
      </c>
      <c r="G141" s="27" t="s">
        <v>4</v>
      </c>
      <c r="H141" s="135">
        <v>47</v>
      </c>
      <c r="I141" s="136">
        <v>51082174.839999989</v>
      </c>
      <c r="J141" s="130">
        <v>116</v>
      </c>
      <c r="K141" s="142">
        <v>58619675.670000017</v>
      </c>
      <c r="L141" s="138">
        <v>163</v>
      </c>
      <c r="M141" s="139">
        <v>109701850.51000001</v>
      </c>
      <c r="N141" s="138">
        <f t="shared" si="4"/>
        <v>383</v>
      </c>
      <c r="O141" s="137">
        <f t="shared" si="4"/>
        <v>433364652.0200004</v>
      </c>
    </row>
    <row r="142" spans="1:15" x14ac:dyDescent="0.3">
      <c r="A142" s="46" t="s">
        <v>38</v>
      </c>
      <c r="B142" s="39"/>
      <c r="C142" s="29"/>
      <c r="D142" s="30">
        <v>32531</v>
      </c>
      <c r="E142" s="155">
        <v>674469277.27000022</v>
      </c>
      <c r="F142" s="39"/>
      <c r="G142" s="29"/>
      <c r="H142" s="122">
        <v>3110</v>
      </c>
      <c r="I142" s="123">
        <v>117990824.86999999</v>
      </c>
      <c r="J142" s="122">
        <v>2645</v>
      </c>
      <c r="K142" s="89">
        <v>83925060.670000017</v>
      </c>
      <c r="L142" s="42">
        <v>5755</v>
      </c>
      <c r="M142" s="140">
        <v>201915885.54000002</v>
      </c>
      <c r="N142" s="42">
        <f t="shared" si="4"/>
        <v>38286</v>
      </c>
      <c r="O142" s="89">
        <f t="shared" si="4"/>
        <v>876385162.81000018</v>
      </c>
    </row>
    <row r="143" spans="1:15" x14ac:dyDescent="0.3">
      <c r="A143" s="45" t="s">
        <v>39</v>
      </c>
      <c r="B143" s="38" t="s">
        <v>70</v>
      </c>
      <c r="C143" s="27" t="s">
        <v>3</v>
      </c>
      <c r="D143" s="93">
        <v>3775</v>
      </c>
      <c r="E143" s="153">
        <v>36493148.409999974</v>
      </c>
      <c r="F143" s="38" t="s">
        <v>74</v>
      </c>
      <c r="G143" s="27" t="s">
        <v>3</v>
      </c>
      <c r="H143" s="130">
        <v>2327</v>
      </c>
      <c r="I143" s="141">
        <v>49413335</v>
      </c>
      <c r="J143" s="130">
        <v>1412</v>
      </c>
      <c r="K143" s="142">
        <v>12772669</v>
      </c>
      <c r="L143" s="138">
        <v>3739</v>
      </c>
      <c r="M143" s="139">
        <v>62186004</v>
      </c>
      <c r="N143" s="138">
        <f t="shared" si="4"/>
        <v>7514</v>
      </c>
      <c r="O143" s="137">
        <f t="shared" si="4"/>
        <v>98679152.409999967</v>
      </c>
    </row>
    <row r="144" spans="1:15" x14ac:dyDescent="0.3">
      <c r="A144" s="45"/>
      <c r="B144" s="38" t="s">
        <v>70</v>
      </c>
      <c r="C144" s="27" t="s">
        <v>4</v>
      </c>
      <c r="D144" s="93">
        <v>2</v>
      </c>
      <c r="E144" s="153">
        <v>2381992.98</v>
      </c>
      <c r="F144" s="38" t="s">
        <v>74</v>
      </c>
      <c r="G144" s="27" t="s">
        <v>4</v>
      </c>
      <c r="H144" s="135">
        <v>0</v>
      </c>
      <c r="I144" s="136">
        <v>0</v>
      </c>
      <c r="J144" s="135">
        <v>0</v>
      </c>
      <c r="K144" s="137">
        <v>0</v>
      </c>
      <c r="L144" s="138">
        <v>0</v>
      </c>
      <c r="M144" s="139">
        <v>0</v>
      </c>
      <c r="N144" s="138">
        <f t="shared" si="4"/>
        <v>2</v>
      </c>
      <c r="O144" s="137">
        <f t="shared" si="4"/>
        <v>2381992.98</v>
      </c>
    </row>
    <row r="145" spans="1:15" x14ac:dyDescent="0.3">
      <c r="A145" s="45"/>
      <c r="B145" s="38" t="s">
        <v>72</v>
      </c>
      <c r="C145" s="27" t="s">
        <v>4</v>
      </c>
      <c r="D145" s="93">
        <v>121</v>
      </c>
      <c r="E145" s="153">
        <v>87064282.509999961</v>
      </c>
      <c r="F145" s="38" t="s">
        <v>72</v>
      </c>
      <c r="G145" s="27" t="s">
        <v>4</v>
      </c>
      <c r="H145" s="135">
        <v>33</v>
      </c>
      <c r="I145" s="136">
        <v>26792258</v>
      </c>
      <c r="J145" s="135">
        <v>67</v>
      </c>
      <c r="K145" s="142">
        <v>28765219</v>
      </c>
      <c r="L145" s="138">
        <v>100</v>
      </c>
      <c r="M145" s="139">
        <v>55557477</v>
      </c>
      <c r="N145" s="138">
        <f t="shared" si="4"/>
        <v>221</v>
      </c>
      <c r="O145" s="137">
        <f t="shared" si="4"/>
        <v>142621759.50999996</v>
      </c>
    </row>
    <row r="146" spans="1:15" x14ac:dyDescent="0.3">
      <c r="A146" s="46" t="s">
        <v>39</v>
      </c>
      <c r="B146" s="39"/>
      <c r="C146" s="29"/>
      <c r="D146" s="30">
        <v>3898</v>
      </c>
      <c r="E146" s="155">
        <v>125939423.89999993</v>
      </c>
      <c r="F146" s="39"/>
      <c r="G146" s="29"/>
      <c r="H146" s="122">
        <v>2360</v>
      </c>
      <c r="I146" s="123">
        <v>76205593</v>
      </c>
      <c r="J146" s="122">
        <v>1479</v>
      </c>
      <c r="K146" s="89">
        <v>41537888</v>
      </c>
      <c r="L146" s="42">
        <v>3839</v>
      </c>
      <c r="M146" s="140">
        <v>117743481</v>
      </c>
      <c r="N146" s="42">
        <f t="shared" si="4"/>
        <v>7737</v>
      </c>
      <c r="O146" s="89">
        <f t="shared" si="4"/>
        <v>243682904.89999992</v>
      </c>
    </row>
    <row r="147" spans="1:15" x14ac:dyDescent="0.3">
      <c r="A147" s="45" t="s">
        <v>40</v>
      </c>
      <c r="B147" s="38" t="s">
        <v>70</v>
      </c>
      <c r="C147" s="27" t="s">
        <v>3</v>
      </c>
      <c r="D147" s="93">
        <v>56462</v>
      </c>
      <c r="E147" s="153">
        <v>531681547.53000158</v>
      </c>
      <c r="F147" s="38" t="s">
        <v>74</v>
      </c>
      <c r="G147" s="27" t="s">
        <v>3</v>
      </c>
      <c r="H147" s="130">
        <v>15154</v>
      </c>
      <c r="I147" s="141">
        <v>315102199</v>
      </c>
      <c r="J147" s="130">
        <v>8956</v>
      </c>
      <c r="K147" s="142">
        <v>74899259</v>
      </c>
      <c r="L147" s="138">
        <v>24110</v>
      </c>
      <c r="M147" s="139">
        <v>390001458</v>
      </c>
      <c r="N147" s="138">
        <f t="shared" si="4"/>
        <v>80572</v>
      </c>
      <c r="O147" s="137">
        <f t="shared" si="4"/>
        <v>921683005.53000164</v>
      </c>
    </row>
    <row r="148" spans="1:15" x14ac:dyDescent="0.3">
      <c r="A148" s="45"/>
      <c r="B148" s="38" t="s">
        <v>70</v>
      </c>
      <c r="C148" s="27" t="s">
        <v>4</v>
      </c>
      <c r="D148" s="93">
        <v>25</v>
      </c>
      <c r="E148" s="153">
        <v>30932583.620000001</v>
      </c>
      <c r="F148" s="38" t="s">
        <v>74</v>
      </c>
      <c r="G148" s="27" t="s">
        <v>4</v>
      </c>
      <c r="H148" s="135">
        <v>3</v>
      </c>
      <c r="I148" s="136">
        <v>4959085</v>
      </c>
      <c r="J148" s="31">
        <v>2</v>
      </c>
      <c r="K148" s="142">
        <v>1837958</v>
      </c>
      <c r="L148" s="138">
        <v>5</v>
      </c>
      <c r="M148" s="139">
        <v>6797043</v>
      </c>
      <c r="N148" s="138">
        <f t="shared" si="4"/>
        <v>30</v>
      </c>
      <c r="O148" s="137">
        <f t="shared" si="4"/>
        <v>37729626.620000005</v>
      </c>
    </row>
    <row r="149" spans="1:15" x14ac:dyDescent="0.3">
      <c r="A149" s="45"/>
      <c r="B149" s="38" t="s">
        <v>72</v>
      </c>
      <c r="C149" s="27" t="s">
        <v>4</v>
      </c>
      <c r="D149" s="93">
        <v>552</v>
      </c>
      <c r="E149" s="153">
        <v>706165811.59999847</v>
      </c>
      <c r="F149" s="38" t="s">
        <v>72</v>
      </c>
      <c r="G149" s="27" t="s">
        <v>4</v>
      </c>
      <c r="H149" s="135">
        <v>167</v>
      </c>
      <c r="I149" s="136">
        <v>202810309.92000008</v>
      </c>
      <c r="J149" s="130">
        <v>290</v>
      </c>
      <c r="K149" s="142">
        <v>194450739.62</v>
      </c>
      <c r="L149" s="138">
        <v>457</v>
      </c>
      <c r="M149" s="139">
        <v>397261049.54000008</v>
      </c>
      <c r="N149" s="138">
        <f t="shared" si="4"/>
        <v>1009</v>
      </c>
      <c r="O149" s="137">
        <f t="shared" si="4"/>
        <v>1103426861.1399984</v>
      </c>
    </row>
    <row r="150" spans="1:15" x14ac:dyDescent="0.3">
      <c r="A150" s="46" t="s">
        <v>40</v>
      </c>
      <c r="B150" s="39"/>
      <c r="C150" s="29"/>
      <c r="D150" s="30">
        <v>57039</v>
      </c>
      <c r="E150" s="155">
        <v>1268779942.75</v>
      </c>
      <c r="F150" s="39"/>
      <c r="G150" s="29"/>
      <c r="H150" s="122">
        <v>15324</v>
      </c>
      <c r="I150" s="123">
        <v>522871593.92000008</v>
      </c>
      <c r="J150" s="122">
        <v>9248</v>
      </c>
      <c r="K150" s="89">
        <v>271187956.62</v>
      </c>
      <c r="L150" s="42">
        <v>24572</v>
      </c>
      <c r="M150" s="140">
        <v>794059550.54000008</v>
      </c>
      <c r="N150" s="42">
        <f t="shared" si="4"/>
        <v>81611</v>
      </c>
      <c r="O150" s="89">
        <f t="shared" si="4"/>
        <v>2062839493.29</v>
      </c>
    </row>
    <row r="151" spans="1:15" x14ac:dyDescent="0.3">
      <c r="A151" s="45" t="s">
        <v>41</v>
      </c>
      <c r="B151" s="38" t="s">
        <v>70</v>
      </c>
      <c r="C151" s="27" t="s">
        <v>3</v>
      </c>
      <c r="D151" s="93">
        <v>37241</v>
      </c>
      <c r="E151" s="153">
        <v>348104560.27000028</v>
      </c>
      <c r="F151" s="38" t="s">
        <v>74</v>
      </c>
      <c r="G151" s="27" t="s">
        <v>3</v>
      </c>
      <c r="H151" s="130">
        <v>5479</v>
      </c>
      <c r="I151" s="141">
        <v>115148142</v>
      </c>
      <c r="J151" s="130">
        <v>7655</v>
      </c>
      <c r="K151" s="142">
        <v>69837501</v>
      </c>
      <c r="L151" s="138">
        <v>13134</v>
      </c>
      <c r="M151" s="139">
        <v>184985643</v>
      </c>
      <c r="N151" s="138">
        <f t="shared" si="4"/>
        <v>50375</v>
      </c>
      <c r="O151" s="137">
        <f t="shared" si="4"/>
        <v>533090203.27000028</v>
      </c>
    </row>
    <row r="152" spans="1:15" x14ac:dyDescent="0.3">
      <c r="A152" s="45"/>
      <c r="B152" s="38" t="s">
        <v>70</v>
      </c>
      <c r="C152" s="27" t="s">
        <v>4</v>
      </c>
      <c r="D152" s="93">
        <v>8</v>
      </c>
      <c r="E152" s="153">
        <v>11178551.02</v>
      </c>
      <c r="F152" s="38" t="s">
        <v>74</v>
      </c>
      <c r="G152" s="27" t="s">
        <v>4</v>
      </c>
      <c r="H152" s="135">
        <v>0</v>
      </c>
      <c r="I152" s="136">
        <v>0</v>
      </c>
      <c r="J152" s="135">
        <v>0</v>
      </c>
      <c r="K152" s="137">
        <v>0</v>
      </c>
      <c r="L152" s="138">
        <v>0</v>
      </c>
      <c r="M152" s="139">
        <v>0</v>
      </c>
      <c r="N152" s="138">
        <f t="shared" si="4"/>
        <v>8</v>
      </c>
      <c r="O152" s="137">
        <f t="shared" si="4"/>
        <v>11178551.02</v>
      </c>
    </row>
    <row r="153" spans="1:15" x14ac:dyDescent="0.3">
      <c r="A153" s="45"/>
      <c r="B153" s="38" t="s">
        <v>72</v>
      </c>
      <c r="C153" s="27" t="s">
        <v>4</v>
      </c>
      <c r="D153" s="93">
        <v>347</v>
      </c>
      <c r="E153" s="153">
        <v>394808395.11999857</v>
      </c>
      <c r="F153" s="38" t="s">
        <v>72</v>
      </c>
      <c r="G153" s="27" t="s">
        <v>4</v>
      </c>
      <c r="H153" s="130">
        <v>81</v>
      </c>
      <c r="I153" s="141">
        <v>60576852.179999977</v>
      </c>
      <c r="J153" s="130">
        <v>192</v>
      </c>
      <c r="K153" s="142">
        <v>80213335.220000014</v>
      </c>
      <c r="L153" s="138">
        <v>273</v>
      </c>
      <c r="M153" s="139">
        <v>140790187.39999998</v>
      </c>
      <c r="N153" s="138">
        <f t="shared" si="4"/>
        <v>620</v>
      </c>
      <c r="O153" s="137">
        <f t="shared" si="4"/>
        <v>535598582.51999855</v>
      </c>
    </row>
    <row r="154" spans="1:15" x14ac:dyDescent="0.3">
      <c r="A154" s="46" t="s">
        <v>41</v>
      </c>
      <c r="B154" s="39"/>
      <c r="C154" s="29"/>
      <c r="D154" s="30">
        <v>37596</v>
      </c>
      <c r="E154" s="155">
        <v>754091506.40999889</v>
      </c>
      <c r="F154" s="39"/>
      <c r="G154" s="29"/>
      <c r="H154" s="122">
        <v>5560</v>
      </c>
      <c r="I154" s="123">
        <v>175724994.17999998</v>
      </c>
      <c r="J154" s="122">
        <v>7847</v>
      </c>
      <c r="K154" s="89">
        <v>150050836.22000003</v>
      </c>
      <c r="L154" s="42">
        <v>13407</v>
      </c>
      <c r="M154" s="140">
        <v>325775830.39999998</v>
      </c>
      <c r="N154" s="42">
        <f t="shared" si="4"/>
        <v>51003</v>
      </c>
      <c r="O154" s="89">
        <f t="shared" si="4"/>
        <v>1079867336.809999</v>
      </c>
    </row>
    <row r="155" spans="1:15" x14ac:dyDescent="0.3">
      <c r="A155" s="45" t="s">
        <v>42</v>
      </c>
      <c r="B155" s="38" t="s">
        <v>70</v>
      </c>
      <c r="C155" s="27" t="s">
        <v>3</v>
      </c>
      <c r="D155" s="93">
        <v>4026</v>
      </c>
      <c r="E155" s="153">
        <v>35487153.82</v>
      </c>
      <c r="F155" s="38" t="s">
        <v>74</v>
      </c>
      <c r="G155" s="27" t="s">
        <v>3</v>
      </c>
      <c r="H155" s="135">
        <v>194</v>
      </c>
      <c r="I155" s="141">
        <v>3860429</v>
      </c>
      <c r="J155" s="135">
        <v>144</v>
      </c>
      <c r="K155" s="142">
        <v>1161686</v>
      </c>
      <c r="L155" s="138">
        <v>338</v>
      </c>
      <c r="M155" s="139">
        <v>5022115</v>
      </c>
      <c r="N155" s="138">
        <f t="shared" si="4"/>
        <v>4364</v>
      </c>
      <c r="O155" s="137">
        <f t="shared" si="4"/>
        <v>40509268.82</v>
      </c>
    </row>
    <row r="156" spans="1:15" x14ac:dyDescent="0.3">
      <c r="A156" s="45"/>
      <c r="B156" s="38" t="s">
        <v>70</v>
      </c>
      <c r="C156" s="27" t="s">
        <v>4</v>
      </c>
      <c r="D156" s="93">
        <v>26</v>
      </c>
      <c r="E156" s="153">
        <v>3493712.03</v>
      </c>
      <c r="F156" s="38" t="s">
        <v>74</v>
      </c>
      <c r="G156" s="27" t="s">
        <v>4</v>
      </c>
      <c r="H156" s="135">
        <v>0</v>
      </c>
      <c r="I156" s="136">
        <v>0</v>
      </c>
      <c r="J156" s="135">
        <v>0</v>
      </c>
      <c r="K156" s="137">
        <v>0</v>
      </c>
      <c r="L156" s="138">
        <v>0</v>
      </c>
      <c r="M156" s="139">
        <v>0</v>
      </c>
      <c r="N156" s="138">
        <f t="shared" si="4"/>
        <v>26</v>
      </c>
      <c r="O156" s="137">
        <f t="shared" si="4"/>
        <v>3493712.03</v>
      </c>
    </row>
    <row r="157" spans="1:15" x14ac:dyDescent="0.3">
      <c r="A157" s="45"/>
      <c r="B157" s="38" t="s">
        <v>72</v>
      </c>
      <c r="C157" s="27" t="s">
        <v>4</v>
      </c>
      <c r="D157" s="93">
        <v>71</v>
      </c>
      <c r="E157" s="153">
        <v>50674030.669999994</v>
      </c>
      <c r="F157" s="38" t="s">
        <v>72</v>
      </c>
      <c r="G157" s="27" t="s">
        <v>4</v>
      </c>
      <c r="H157" s="135">
        <v>20</v>
      </c>
      <c r="I157" s="136">
        <v>8250394.9000000013</v>
      </c>
      <c r="J157" s="135">
        <v>41</v>
      </c>
      <c r="K157" s="137">
        <v>9114784.370000001</v>
      </c>
      <c r="L157" s="138">
        <v>61</v>
      </c>
      <c r="M157" s="139">
        <v>17365179.270000003</v>
      </c>
      <c r="N157" s="138">
        <f t="shared" si="4"/>
        <v>132</v>
      </c>
      <c r="O157" s="137">
        <f t="shared" si="4"/>
        <v>68039209.939999998</v>
      </c>
    </row>
    <row r="158" spans="1:15" x14ac:dyDescent="0.3">
      <c r="A158" s="46" t="s">
        <v>42</v>
      </c>
      <c r="B158" s="39"/>
      <c r="C158" s="29"/>
      <c r="D158" s="30">
        <v>4123</v>
      </c>
      <c r="E158" s="155">
        <v>89654896.519999996</v>
      </c>
      <c r="F158" s="39"/>
      <c r="G158" s="29"/>
      <c r="H158" s="122">
        <v>214</v>
      </c>
      <c r="I158" s="123">
        <v>12110823.900000002</v>
      </c>
      <c r="J158" s="122">
        <v>185</v>
      </c>
      <c r="K158" s="89">
        <v>10276470.370000001</v>
      </c>
      <c r="L158" s="42">
        <v>399</v>
      </c>
      <c r="M158" s="140">
        <v>22387294.270000003</v>
      </c>
      <c r="N158" s="42">
        <f t="shared" si="4"/>
        <v>4522</v>
      </c>
      <c r="O158" s="89">
        <f t="shared" si="4"/>
        <v>112042190.78999999</v>
      </c>
    </row>
    <row r="159" spans="1:15" ht="15" customHeight="1" x14ac:dyDescent="0.3">
      <c r="A159" s="49" t="s">
        <v>43</v>
      </c>
      <c r="B159" s="38" t="s">
        <v>70</v>
      </c>
      <c r="C159" s="27" t="s">
        <v>3</v>
      </c>
      <c r="D159" s="28">
        <v>0</v>
      </c>
      <c r="E159" s="154">
        <v>0</v>
      </c>
      <c r="F159" s="38" t="s">
        <v>74</v>
      </c>
      <c r="G159" s="27" t="s">
        <v>3</v>
      </c>
      <c r="H159" s="135">
        <v>17</v>
      </c>
      <c r="I159" s="136">
        <v>361250</v>
      </c>
      <c r="J159" s="135">
        <v>0</v>
      </c>
      <c r="K159" s="137">
        <v>0</v>
      </c>
      <c r="L159" s="138">
        <v>17</v>
      </c>
      <c r="M159" s="139">
        <v>361250</v>
      </c>
      <c r="N159" s="138">
        <f t="shared" ref="N159:N162" si="5">+L159+D159</f>
        <v>17</v>
      </c>
      <c r="O159" s="137">
        <f t="shared" ref="O159:O162" si="6">+M159+E159</f>
        <v>361250</v>
      </c>
    </row>
    <row r="160" spans="1:15" x14ac:dyDescent="0.3">
      <c r="A160" s="45"/>
      <c r="B160" s="38" t="s">
        <v>70</v>
      </c>
      <c r="C160" s="27" t="s">
        <v>4</v>
      </c>
      <c r="D160" s="28">
        <v>0</v>
      </c>
      <c r="E160" s="154">
        <v>0</v>
      </c>
      <c r="F160" s="38" t="s">
        <v>74</v>
      </c>
      <c r="G160" s="27" t="s">
        <v>4</v>
      </c>
      <c r="H160" s="135">
        <v>1</v>
      </c>
      <c r="I160" s="136">
        <v>1403047.7</v>
      </c>
      <c r="J160" s="135">
        <v>0</v>
      </c>
      <c r="K160" s="137">
        <v>0</v>
      </c>
      <c r="L160" s="138">
        <v>1</v>
      </c>
      <c r="M160" s="139">
        <v>1403047.7</v>
      </c>
      <c r="N160" s="138">
        <f t="shared" si="5"/>
        <v>1</v>
      </c>
      <c r="O160" s="137">
        <f t="shared" si="6"/>
        <v>1403047.7</v>
      </c>
    </row>
    <row r="161" spans="1:15" x14ac:dyDescent="0.3">
      <c r="A161" s="45"/>
      <c r="B161" s="38" t="s">
        <v>72</v>
      </c>
      <c r="C161" s="27" t="s">
        <v>4</v>
      </c>
      <c r="D161" s="28">
        <v>0</v>
      </c>
      <c r="E161" s="154">
        <v>0</v>
      </c>
      <c r="F161" s="38" t="s">
        <v>72</v>
      </c>
      <c r="G161" s="27" t="s">
        <v>4</v>
      </c>
      <c r="H161" s="135">
        <v>0</v>
      </c>
      <c r="I161" s="136">
        <v>0</v>
      </c>
      <c r="J161" s="135">
        <v>0</v>
      </c>
      <c r="K161" s="137">
        <v>0</v>
      </c>
      <c r="L161" s="138">
        <v>0</v>
      </c>
      <c r="M161" s="139">
        <v>0</v>
      </c>
      <c r="N161" s="138">
        <f t="shared" si="5"/>
        <v>0</v>
      </c>
      <c r="O161" s="137">
        <f t="shared" si="6"/>
        <v>0</v>
      </c>
    </row>
    <row r="162" spans="1:15" ht="15" customHeight="1" x14ac:dyDescent="0.3">
      <c r="A162" s="50" t="s">
        <v>43</v>
      </c>
      <c r="B162" s="39"/>
      <c r="C162" s="29"/>
      <c r="D162" s="30">
        <v>0</v>
      </c>
      <c r="E162" s="155">
        <v>0</v>
      </c>
      <c r="F162" s="39"/>
      <c r="G162" s="29"/>
      <c r="H162" s="122">
        <v>18</v>
      </c>
      <c r="I162" s="123">
        <v>1764297.7</v>
      </c>
      <c r="J162" s="122">
        <v>0</v>
      </c>
      <c r="K162" s="89">
        <v>0</v>
      </c>
      <c r="L162" s="42">
        <v>18</v>
      </c>
      <c r="M162" s="140">
        <v>1764297.7</v>
      </c>
      <c r="N162" s="42">
        <f t="shared" si="5"/>
        <v>18</v>
      </c>
      <c r="O162" s="89">
        <f t="shared" si="6"/>
        <v>1764297.7</v>
      </c>
    </row>
    <row r="163" spans="1:15" x14ac:dyDescent="0.3">
      <c r="A163" s="45" t="s">
        <v>44</v>
      </c>
      <c r="B163" s="38" t="s">
        <v>70</v>
      </c>
      <c r="C163" s="27" t="s">
        <v>3</v>
      </c>
      <c r="D163" s="93">
        <v>45586</v>
      </c>
      <c r="E163" s="153">
        <v>412944401.3600015</v>
      </c>
      <c r="F163" s="38" t="s">
        <v>74</v>
      </c>
      <c r="G163" s="27" t="s">
        <v>3</v>
      </c>
      <c r="H163" s="130">
        <v>7427</v>
      </c>
      <c r="I163" s="141">
        <v>155713012</v>
      </c>
      <c r="J163" s="130">
        <v>10387</v>
      </c>
      <c r="K163" s="142">
        <v>95372977</v>
      </c>
      <c r="L163" s="138">
        <v>17814</v>
      </c>
      <c r="M163" s="139">
        <v>251085989</v>
      </c>
      <c r="N163" s="138">
        <f t="shared" si="4"/>
        <v>63400</v>
      </c>
      <c r="O163" s="137">
        <f t="shared" si="4"/>
        <v>664030390.36000156</v>
      </c>
    </row>
    <row r="164" spans="1:15" x14ac:dyDescent="0.3">
      <c r="A164" s="45"/>
      <c r="B164" s="38" t="s">
        <v>70</v>
      </c>
      <c r="C164" s="27" t="s">
        <v>4</v>
      </c>
      <c r="D164" s="93">
        <v>12</v>
      </c>
      <c r="E164" s="153">
        <v>9693101.2299999986</v>
      </c>
      <c r="F164" s="38" t="s">
        <v>74</v>
      </c>
      <c r="G164" s="27" t="s">
        <v>4</v>
      </c>
      <c r="H164" s="135">
        <v>8</v>
      </c>
      <c r="I164" s="136">
        <v>14528566.300000001</v>
      </c>
      <c r="J164" s="130">
        <v>21</v>
      </c>
      <c r="K164" s="142">
        <v>20373789.449999996</v>
      </c>
      <c r="L164" s="138">
        <v>29</v>
      </c>
      <c r="M164" s="139">
        <v>34902355.75</v>
      </c>
      <c r="N164" s="138">
        <f t="shared" si="4"/>
        <v>41</v>
      </c>
      <c r="O164" s="137">
        <f t="shared" si="4"/>
        <v>44595456.979999997</v>
      </c>
    </row>
    <row r="165" spans="1:15" x14ac:dyDescent="0.3">
      <c r="A165" s="45"/>
      <c r="B165" s="38" t="s">
        <v>72</v>
      </c>
      <c r="C165" s="27" t="s">
        <v>4</v>
      </c>
      <c r="D165" s="93">
        <v>552</v>
      </c>
      <c r="E165" s="153">
        <v>657308324.71999693</v>
      </c>
      <c r="F165" s="38" t="s">
        <v>72</v>
      </c>
      <c r="G165" s="27" t="s">
        <v>4</v>
      </c>
      <c r="H165" s="135">
        <v>150</v>
      </c>
      <c r="I165" s="136">
        <v>80311133.340000004</v>
      </c>
      <c r="J165" s="130">
        <v>400</v>
      </c>
      <c r="K165" s="142">
        <v>113368282.4799999</v>
      </c>
      <c r="L165" s="138">
        <v>550</v>
      </c>
      <c r="M165" s="139">
        <v>193679415.8199999</v>
      </c>
      <c r="N165" s="138">
        <f t="shared" si="4"/>
        <v>1102</v>
      </c>
      <c r="O165" s="137">
        <f t="shared" si="4"/>
        <v>850987740.53999686</v>
      </c>
    </row>
    <row r="166" spans="1:15" x14ac:dyDescent="0.3">
      <c r="A166" s="46" t="s">
        <v>44</v>
      </c>
      <c r="B166" s="39"/>
      <c r="C166" s="29"/>
      <c r="D166" s="30">
        <v>46150</v>
      </c>
      <c r="E166" s="155">
        <v>1079945827.3099985</v>
      </c>
      <c r="F166" s="39"/>
      <c r="G166" s="29"/>
      <c r="H166" s="122">
        <v>7585</v>
      </c>
      <c r="I166" s="123">
        <v>250552711.64000002</v>
      </c>
      <c r="J166" s="122">
        <v>10808</v>
      </c>
      <c r="K166" s="89">
        <v>229115048.92999989</v>
      </c>
      <c r="L166" s="42">
        <v>18393</v>
      </c>
      <c r="M166" s="140">
        <v>479667760.56999993</v>
      </c>
      <c r="N166" s="42">
        <f t="shared" si="4"/>
        <v>64543</v>
      </c>
      <c r="O166" s="89">
        <f t="shared" si="4"/>
        <v>1559613587.8799984</v>
      </c>
    </row>
    <row r="167" spans="1:15" x14ac:dyDescent="0.3">
      <c r="A167" s="45" t="s">
        <v>45</v>
      </c>
      <c r="B167" s="38" t="s">
        <v>70</v>
      </c>
      <c r="C167" s="27" t="s">
        <v>3</v>
      </c>
      <c r="D167" s="93">
        <v>9226</v>
      </c>
      <c r="E167" s="153">
        <v>85445974.969999999</v>
      </c>
      <c r="F167" s="38" t="s">
        <v>74</v>
      </c>
      <c r="G167" s="27" t="s">
        <v>3</v>
      </c>
      <c r="H167" s="130">
        <v>2835</v>
      </c>
      <c r="I167" s="141">
        <v>59111553.680000007</v>
      </c>
      <c r="J167" s="130">
        <v>2684</v>
      </c>
      <c r="K167" s="142">
        <v>24706387</v>
      </c>
      <c r="L167" s="138">
        <v>5519</v>
      </c>
      <c r="M167" s="139">
        <v>83817940.680000007</v>
      </c>
      <c r="N167" s="138">
        <f t="shared" si="4"/>
        <v>14745</v>
      </c>
      <c r="O167" s="137">
        <f t="shared" si="4"/>
        <v>169263915.65000001</v>
      </c>
    </row>
    <row r="168" spans="1:15" x14ac:dyDescent="0.3">
      <c r="A168" s="45"/>
      <c r="B168" s="38" t="s">
        <v>70</v>
      </c>
      <c r="C168" s="27" t="s">
        <v>4</v>
      </c>
      <c r="D168" s="93">
        <v>29</v>
      </c>
      <c r="E168" s="153">
        <v>19977921.849999998</v>
      </c>
      <c r="F168" s="38" t="s">
        <v>74</v>
      </c>
      <c r="G168" s="27" t="s">
        <v>4</v>
      </c>
      <c r="H168" s="135">
        <v>5</v>
      </c>
      <c r="I168" s="136">
        <v>4075208.76</v>
      </c>
      <c r="J168" s="135">
        <v>0</v>
      </c>
      <c r="K168" s="137">
        <v>0</v>
      </c>
      <c r="L168" s="138">
        <v>5</v>
      </c>
      <c r="M168" s="139">
        <v>4075208.76</v>
      </c>
      <c r="N168" s="138">
        <f t="shared" si="4"/>
        <v>34</v>
      </c>
      <c r="O168" s="137">
        <f t="shared" si="4"/>
        <v>24053130.609999999</v>
      </c>
    </row>
    <row r="169" spans="1:15" x14ac:dyDescent="0.3">
      <c r="A169" s="45"/>
      <c r="B169" s="38" t="s">
        <v>72</v>
      </c>
      <c r="C169" s="27" t="s">
        <v>4</v>
      </c>
      <c r="D169" s="93">
        <v>342</v>
      </c>
      <c r="E169" s="153">
        <v>274136915.89999992</v>
      </c>
      <c r="F169" s="38" t="s">
        <v>72</v>
      </c>
      <c r="G169" s="27" t="s">
        <v>4</v>
      </c>
      <c r="H169" s="135">
        <v>91</v>
      </c>
      <c r="I169" s="136">
        <v>55001125.559999987</v>
      </c>
      <c r="J169" s="130">
        <v>201</v>
      </c>
      <c r="K169" s="142">
        <v>65536305.029999971</v>
      </c>
      <c r="L169" s="138">
        <v>292</v>
      </c>
      <c r="M169" s="139">
        <v>120537430.58999996</v>
      </c>
      <c r="N169" s="138">
        <f t="shared" si="4"/>
        <v>634</v>
      </c>
      <c r="O169" s="137">
        <f t="shared" si="4"/>
        <v>394674346.48999989</v>
      </c>
    </row>
    <row r="170" spans="1:15" x14ac:dyDescent="0.3">
      <c r="A170" s="46" t="s">
        <v>45</v>
      </c>
      <c r="B170" s="39"/>
      <c r="C170" s="29"/>
      <c r="D170" s="30">
        <v>9597</v>
      </c>
      <c r="E170" s="155">
        <v>379560812.71999991</v>
      </c>
      <c r="F170" s="39"/>
      <c r="G170" s="29"/>
      <c r="H170" s="122">
        <v>2931</v>
      </c>
      <c r="I170" s="123">
        <v>118187888</v>
      </c>
      <c r="J170" s="122">
        <v>2885</v>
      </c>
      <c r="K170" s="89">
        <v>90242692.029999971</v>
      </c>
      <c r="L170" s="42">
        <v>5816</v>
      </c>
      <c r="M170" s="140">
        <v>208430580.02999997</v>
      </c>
      <c r="N170" s="42">
        <f t="shared" si="4"/>
        <v>15413</v>
      </c>
      <c r="O170" s="89">
        <f t="shared" si="4"/>
        <v>587991392.74999988</v>
      </c>
    </row>
    <row r="171" spans="1:15" x14ac:dyDescent="0.3">
      <c r="A171" s="45" t="s">
        <v>46</v>
      </c>
      <c r="B171" s="38" t="s">
        <v>70</v>
      </c>
      <c r="C171" s="27" t="s">
        <v>3</v>
      </c>
      <c r="D171" s="93">
        <v>15643</v>
      </c>
      <c r="E171" s="153">
        <v>138643034.72000015</v>
      </c>
      <c r="F171" s="38" t="s">
        <v>74</v>
      </c>
      <c r="G171" s="27" t="s">
        <v>3</v>
      </c>
      <c r="H171" s="130">
        <v>2510</v>
      </c>
      <c r="I171" s="141">
        <v>52870022</v>
      </c>
      <c r="J171" s="130">
        <v>3553</v>
      </c>
      <c r="K171" s="142">
        <v>35075277</v>
      </c>
      <c r="L171" s="138">
        <v>6063</v>
      </c>
      <c r="M171" s="139">
        <v>87945299</v>
      </c>
      <c r="N171" s="138">
        <f t="shared" si="4"/>
        <v>21706</v>
      </c>
      <c r="O171" s="137">
        <f t="shared" si="4"/>
        <v>226588333.72000015</v>
      </c>
    </row>
    <row r="172" spans="1:15" x14ac:dyDescent="0.3">
      <c r="A172" s="45"/>
      <c r="B172" s="38" t="s">
        <v>70</v>
      </c>
      <c r="C172" s="27" t="s">
        <v>4</v>
      </c>
      <c r="D172" s="93">
        <v>5</v>
      </c>
      <c r="E172" s="153">
        <v>6493685.8000000007</v>
      </c>
      <c r="F172" s="38" t="s">
        <v>74</v>
      </c>
      <c r="G172" s="27" t="s">
        <v>4</v>
      </c>
      <c r="H172" s="135">
        <v>1</v>
      </c>
      <c r="I172" s="136">
        <v>531899.97</v>
      </c>
      <c r="J172" s="135">
        <v>1</v>
      </c>
      <c r="K172" s="137">
        <v>1423183.92</v>
      </c>
      <c r="L172" s="138">
        <v>2</v>
      </c>
      <c r="M172" s="139">
        <v>1955083.89</v>
      </c>
      <c r="N172" s="138">
        <f t="shared" si="4"/>
        <v>7</v>
      </c>
      <c r="O172" s="137">
        <f t="shared" si="4"/>
        <v>8448769.6900000013</v>
      </c>
    </row>
    <row r="173" spans="1:15" x14ac:dyDescent="0.3">
      <c r="A173" s="45"/>
      <c r="B173" s="38" t="s">
        <v>72</v>
      </c>
      <c r="C173" s="27" t="s">
        <v>4</v>
      </c>
      <c r="D173" s="93">
        <v>166</v>
      </c>
      <c r="E173" s="153">
        <v>162910884.37</v>
      </c>
      <c r="F173" s="38" t="s">
        <v>72</v>
      </c>
      <c r="G173" s="27" t="s">
        <v>4</v>
      </c>
      <c r="H173" s="135">
        <v>45</v>
      </c>
      <c r="I173" s="141">
        <v>29189233.460000005</v>
      </c>
      <c r="J173" s="130">
        <v>109</v>
      </c>
      <c r="K173" s="142">
        <v>40740045.439999968</v>
      </c>
      <c r="L173" s="138">
        <v>154</v>
      </c>
      <c r="M173" s="139">
        <v>69929278.899999976</v>
      </c>
      <c r="N173" s="138">
        <f t="shared" si="4"/>
        <v>320</v>
      </c>
      <c r="O173" s="137">
        <f t="shared" si="4"/>
        <v>232840163.26999998</v>
      </c>
    </row>
    <row r="174" spans="1:15" x14ac:dyDescent="0.3">
      <c r="A174" s="46" t="s">
        <v>46</v>
      </c>
      <c r="B174" s="39"/>
      <c r="C174" s="29"/>
      <c r="D174" s="30">
        <v>15814</v>
      </c>
      <c r="E174" s="155">
        <v>308047604.89000016</v>
      </c>
      <c r="F174" s="39"/>
      <c r="G174" s="29"/>
      <c r="H174" s="122">
        <v>2556</v>
      </c>
      <c r="I174" s="123">
        <v>82591155.430000007</v>
      </c>
      <c r="J174" s="122">
        <v>3663</v>
      </c>
      <c r="K174" s="89">
        <v>77238506.35999997</v>
      </c>
      <c r="L174" s="42">
        <v>6219</v>
      </c>
      <c r="M174" s="140">
        <v>159829661.78999996</v>
      </c>
      <c r="N174" s="42">
        <f t="shared" si="4"/>
        <v>22033</v>
      </c>
      <c r="O174" s="89">
        <f t="shared" si="4"/>
        <v>467877266.68000013</v>
      </c>
    </row>
    <row r="175" spans="1:15" x14ac:dyDescent="0.3">
      <c r="A175" s="47" t="s">
        <v>47</v>
      </c>
      <c r="B175" s="38" t="s">
        <v>70</v>
      </c>
      <c r="C175" s="27" t="s">
        <v>3</v>
      </c>
      <c r="D175" s="93">
        <v>15</v>
      </c>
      <c r="E175" s="153">
        <v>150641.19</v>
      </c>
      <c r="F175" s="38" t="s">
        <v>74</v>
      </c>
      <c r="G175" s="27" t="s">
        <v>3</v>
      </c>
      <c r="H175" s="135">
        <v>0</v>
      </c>
      <c r="I175" s="136">
        <v>0</v>
      </c>
      <c r="J175" s="135">
        <v>0</v>
      </c>
      <c r="K175" s="137">
        <v>0</v>
      </c>
      <c r="L175" s="138">
        <v>0</v>
      </c>
      <c r="M175" s="139">
        <v>0</v>
      </c>
      <c r="N175" s="138">
        <f t="shared" si="4"/>
        <v>15</v>
      </c>
      <c r="O175" s="137">
        <f t="shared" si="4"/>
        <v>150641.19</v>
      </c>
    </row>
    <row r="176" spans="1:15" x14ac:dyDescent="0.3">
      <c r="A176" s="48"/>
      <c r="B176" s="38" t="s">
        <v>70</v>
      </c>
      <c r="C176" s="27" t="s">
        <v>4</v>
      </c>
      <c r="D176" s="28">
        <v>0</v>
      </c>
      <c r="E176" s="154">
        <v>0</v>
      </c>
      <c r="F176" s="38" t="s">
        <v>74</v>
      </c>
      <c r="G176" s="27" t="s">
        <v>4</v>
      </c>
      <c r="H176" s="135">
        <v>0</v>
      </c>
      <c r="I176" s="136">
        <v>0</v>
      </c>
      <c r="J176" s="135">
        <v>0</v>
      </c>
      <c r="K176" s="137">
        <v>0</v>
      </c>
      <c r="L176" s="138">
        <v>0</v>
      </c>
      <c r="M176" s="139">
        <v>0</v>
      </c>
      <c r="N176" s="138">
        <f t="shared" si="4"/>
        <v>0</v>
      </c>
      <c r="O176" s="137">
        <f t="shared" si="4"/>
        <v>0</v>
      </c>
    </row>
    <row r="177" spans="1:15" x14ac:dyDescent="0.3">
      <c r="A177" s="48"/>
      <c r="B177" s="38" t="s">
        <v>72</v>
      </c>
      <c r="C177" s="27" t="s">
        <v>4</v>
      </c>
      <c r="D177" s="28">
        <v>0</v>
      </c>
      <c r="E177" s="154">
        <v>0</v>
      </c>
      <c r="F177" s="38" t="s">
        <v>72</v>
      </c>
      <c r="G177" s="27" t="s">
        <v>4</v>
      </c>
      <c r="H177" s="135">
        <v>0</v>
      </c>
      <c r="I177" s="136">
        <v>0</v>
      </c>
      <c r="J177" s="135">
        <v>0</v>
      </c>
      <c r="K177" s="137">
        <v>0</v>
      </c>
      <c r="L177" s="138">
        <v>0</v>
      </c>
      <c r="M177" s="139">
        <v>0</v>
      </c>
      <c r="N177" s="138">
        <f t="shared" si="4"/>
        <v>0</v>
      </c>
      <c r="O177" s="137">
        <f t="shared" si="4"/>
        <v>0</v>
      </c>
    </row>
    <row r="178" spans="1:15" x14ac:dyDescent="0.3">
      <c r="A178" s="46" t="s">
        <v>47</v>
      </c>
      <c r="B178" s="39"/>
      <c r="C178" s="29"/>
      <c r="D178" s="30">
        <v>15</v>
      </c>
      <c r="E178" s="155">
        <v>150641.19</v>
      </c>
      <c r="F178" s="39"/>
      <c r="G178" s="29"/>
      <c r="H178" s="122">
        <v>0</v>
      </c>
      <c r="I178" s="123">
        <v>0</v>
      </c>
      <c r="J178" s="122">
        <v>0</v>
      </c>
      <c r="K178" s="89">
        <v>0</v>
      </c>
      <c r="L178" s="42">
        <v>0</v>
      </c>
      <c r="M178" s="140">
        <v>0</v>
      </c>
      <c r="N178" s="42">
        <f t="shared" si="4"/>
        <v>15</v>
      </c>
      <c r="O178" s="89">
        <f t="shared" si="4"/>
        <v>150641.19</v>
      </c>
    </row>
    <row r="179" spans="1:15" x14ac:dyDescent="0.3">
      <c r="A179" s="45" t="s">
        <v>48</v>
      </c>
      <c r="B179" s="38" t="s">
        <v>70</v>
      </c>
      <c r="C179" s="27" t="s">
        <v>3</v>
      </c>
      <c r="D179" s="93">
        <v>56014</v>
      </c>
      <c r="E179" s="153">
        <v>517657929.2699995</v>
      </c>
      <c r="F179" s="38" t="s">
        <v>74</v>
      </c>
      <c r="G179" s="27" t="s">
        <v>3</v>
      </c>
      <c r="H179" s="130">
        <v>6569</v>
      </c>
      <c r="I179" s="141">
        <v>136956373</v>
      </c>
      <c r="J179" s="130">
        <v>7816</v>
      </c>
      <c r="K179" s="142">
        <v>69785145</v>
      </c>
      <c r="L179" s="138">
        <v>14385</v>
      </c>
      <c r="M179" s="139">
        <v>206741518</v>
      </c>
      <c r="N179" s="138">
        <f t="shared" si="4"/>
        <v>70399</v>
      </c>
      <c r="O179" s="137">
        <f t="shared" si="4"/>
        <v>724399447.2699995</v>
      </c>
    </row>
    <row r="180" spans="1:15" x14ac:dyDescent="0.3">
      <c r="A180" s="45"/>
      <c r="B180" s="38" t="s">
        <v>70</v>
      </c>
      <c r="C180" s="27" t="s">
        <v>4</v>
      </c>
      <c r="D180" s="93">
        <v>58</v>
      </c>
      <c r="E180" s="153">
        <v>68457289.929999992</v>
      </c>
      <c r="F180" s="38" t="s">
        <v>74</v>
      </c>
      <c r="G180" s="27" t="s">
        <v>4</v>
      </c>
      <c r="H180" s="135">
        <v>6</v>
      </c>
      <c r="I180" s="136">
        <v>13381114.25</v>
      </c>
      <c r="J180" s="130">
        <v>11</v>
      </c>
      <c r="K180" s="142">
        <v>12044006.459999999</v>
      </c>
      <c r="L180" s="138">
        <v>17</v>
      </c>
      <c r="M180" s="139">
        <v>25425120.710000001</v>
      </c>
      <c r="N180" s="138">
        <f t="shared" si="4"/>
        <v>75</v>
      </c>
      <c r="O180" s="137">
        <f t="shared" si="4"/>
        <v>93882410.639999986</v>
      </c>
    </row>
    <row r="181" spans="1:15" x14ac:dyDescent="0.3">
      <c r="A181" s="45"/>
      <c r="B181" s="38" t="s">
        <v>72</v>
      </c>
      <c r="C181" s="27" t="s">
        <v>4</v>
      </c>
      <c r="D181" s="93">
        <v>527</v>
      </c>
      <c r="E181" s="153">
        <v>665943569.44999969</v>
      </c>
      <c r="F181" s="38" t="s">
        <v>72</v>
      </c>
      <c r="G181" s="27" t="s">
        <v>4</v>
      </c>
      <c r="H181" s="135">
        <v>96</v>
      </c>
      <c r="I181" s="136">
        <v>68383773.36999999</v>
      </c>
      <c r="J181" s="130">
        <v>418</v>
      </c>
      <c r="K181" s="142">
        <v>113285251.52999997</v>
      </c>
      <c r="L181" s="138">
        <v>514</v>
      </c>
      <c r="M181" s="139">
        <v>181669024.89999998</v>
      </c>
      <c r="N181" s="138">
        <f t="shared" si="4"/>
        <v>1041</v>
      </c>
      <c r="O181" s="137">
        <f t="shared" si="4"/>
        <v>847612594.34999967</v>
      </c>
    </row>
    <row r="182" spans="1:15" x14ac:dyDescent="0.3">
      <c r="A182" s="46" t="s">
        <v>48</v>
      </c>
      <c r="B182" s="39"/>
      <c r="C182" s="29"/>
      <c r="D182" s="30">
        <v>56599</v>
      </c>
      <c r="E182" s="155">
        <v>1252058788.6499991</v>
      </c>
      <c r="F182" s="39"/>
      <c r="G182" s="29"/>
      <c r="H182" s="122">
        <v>6671</v>
      </c>
      <c r="I182" s="123">
        <v>218721260.62</v>
      </c>
      <c r="J182" s="122">
        <v>8245</v>
      </c>
      <c r="K182" s="89">
        <v>195114402.98999995</v>
      </c>
      <c r="L182" s="42">
        <v>14916</v>
      </c>
      <c r="M182" s="140">
        <v>413835663.61000001</v>
      </c>
      <c r="N182" s="42">
        <f t="shared" si="4"/>
        <v>71515</v>
      </c>
      <c r="O182" s="89">
        <f t="shared" si="4"/>
        <v>1665894452.2599993</v>
      </c>
    </row>
    <row r="183" spans="1:15" x14ac:dyDescent="0.3">
      <c r="A183" s="45" t="s">
        <v>49</v>
      </c>
      <c r="B183" s="38" t="s">
        <v>70</v>
      </c>
      <c r="C183" s="27" t="s">
        <v>3</v>
      </c>
      <c r="D183" s="93">
        <v>1058</v>
      </c>
      <c r="E183" s="153">
        <v>10714748.980000008</v>
      </c>
      <c r="F183" s="38" t="s">
        <v>74</v>
      </c>
      <c r="G183" s="27" t="s">
        <v>3</v>
      </c>
      <c r="H183" s="130">
        <v>3569</v>
      </c>
      <c r="I183" s="141">
        <v>75791669</v>
      </c>
      <c r="J183" s="135">
        <v>980</v>
      </c>
      <c r="K183" s="137">
        <v>8508500</v>
      </c>
      <c r="L183" s="138">
        <v>4549</v>
      </c>
      <c r="M183" s="139">
        <v>84300169</v>
      </c>
      <c r="N183" s="138">
        <f t="shared" si="4"/>
        <v>5607</v>
      </c>
      <c r="O183" s="137">
        <f t="shared" si="4"/>
        <v>95014917.980000004</v>
      </c>
    </row>
    <row r="184" spans="1:15" x14ac:dyDescent="0.3">
      <c r="A184" s="45"/>
      <c r="B184" s="38" t="s">
        <v>70</v>
      </c>
      <c r="C184" s="27" t="s">
        <v>4</v>
      </c>
      <c r="D184" s="28">
        <v>0</v>
      </c>
      <c r="E184" s="154">
        <v>0</v>
      </c>
      <c r="F184" s="38" t="s">
        <v>74</v>
      </c>
      <c r="G184" s="27" t="s">
        <v>4</v>
      </c>
      <c r="H184" s="135">
        <v>51</v>
      </c>
      <c r="I184" s="136">
        <v>52441412</v>
      </c>
      <c r="J184" s="135">
        <v>33</v>
      </c>
      <c r="K184" s="137">
        <v>21572966</v>
      </c>
      <c r="L184" s="138">
        <v>84</v>
      </c>
      <c r="M184" s="139">
        <v>74014378</v>
      </c>
      <c r="N184" s="138">
        <f t="shared" si="4"/>
        <v>84</v>
      </c>
      <c r="O184" s="137">
        <f t="shared" si="4"/>
        <v>74014378</v>
      </c>
    </row>
    <row r="185" spans="1:15" x14ac:dyDescent="0.3">
      <c r="A185" s="45"/>
      <c r="B185" s="38" t="s">
        <v>72</v>
      </c>
      <c r="C185" s="27" t="s">
        <v>4</v>
      </c>
      <c r="D185" s="28">
        <v>10</v>
      </c>
      <c r="E185" s="154">
        <v>12457623.970000001</v>
      </c>
      <c r="F185" s="38" t="s">
        <v>72</v>
      </c>
      <c r="G185" s="27" t="s">
        <v>4</v>
      </c>
      <c r="H185" s="135">
        <v>0</v>
      </c>
      <c r="I185" s="136">
        <v>0</v>
      </c>
      <c r="J185" s="135">
        <v>2</v>
      </c>
      <c r="K185" s="137">
        <v>736609</v>
      </c>
      <c r="L185" s="138">
        <v>2</v>
      </c>
      <c r="M185" s="139">
        <v>736609</v>
      </c>
      <c r="N185" s="138">
        <f t="shared" si="4"/>
        <v>12</v>
      </c>
      <c r="O185" s="137">
        <f t="shared" si="4"/>
        <v>13194232.970000001</v>
      </c>
    </row>
    <row r="186" spans="1:15" x14ac:dyDescent="0.3">
      <c r="A186" s="46" t="s">
        <v>49</v>
      </c>
      <c r="B186" s="39"/>
      <c r="C186" s="29"/>
      <c r="D186" s="30">
        <v>1068</v>
      </c>
      <c r="E186" s="155">
        <v>23172372.95000001</v>
      </c>
      <c r="F186" s="39"/>
      <c r="G186" s="29"/>
      <c r="H186" s="122">
        <v>3620</v>
      </c>
      <c r="I186" s="123">
        <v>128233081</v>
      </c>
      <c r="J186" s="122">
        <v>1015</v>
      </c>
      <c r="K186" s="89">
        <v>30818075</v>
      </c>
      <c r="L186" s="42">
        <v>4635</v>
      </c>
      <c r="M186" s="140">
        <v>159051156</v>
      </c>
      <c r="N186" s="42">
        <f t="shared" si="4"/>
        <v>5703</v>
      </c>
      <c r="O186" s="89">
        <f t="shared" si="4"/>
        <v>182223528.95000002</v>
      </c>
    </row>
    <row r="187" spans="1:15" x14ac:dyDescent="0.3">
      <c r="A187" s="45" t="s">
        <v>50</v>
      </c>
      <c r="B187" s="38" t="s">
        <v>70</v>
      </c>
      <c r="C187" s="27" t="s">
        <v>3</v>
      </c>
      <c r="D187" s="93">
        <v>3049</v>
      </c>
      <c r="E187" s="153">
        <v>29489571.399999999</v>
      </c>
      <c r="F187" s="38" t="s">
        <v>74</v>
      </c>
      <c r="G187" s="27" t="s">
        <v>3</v>
      </c>
      <c r="H187" s="130">
        <v>694</v>
      </c>
      <c r="I187" s="141">
        <v>14414599</v>
      </c>
      <c r="J187" s="130">
        <v>759</v>
      </c>
      <c r="K187" s="142">
        <v>6460032</v>
      </c>
      <c r="L187" s="138">
        <v>1453</v>
      </c>
      <c r="M187" s="139">
        <v>20874631</v>
      </c>
      <c r="N187" s="138">
        <f t="shared" si="4"/>
        <v>4502</v>
      </c>
      <c r="O187" s="137">
        <f t="shared" si="4"/>
        <v>50364202.399999999</v>
      </c>
    </row>
    <row r="188" spans="1:15" x14ac:dyDescent="0.3">
      <c r="A188" s="45"/>
      <c r="B188" s="38" t="s">
        <v>70</v>
      </c>
      <c r="C188" s="27" t="s">
        <v>4</v>
      </c>
      <c r="D188" s="93">
        <v>4</v>
      </c>
      <c r="E188" s="153">
        <v>4097369.6399999992</v>
      </c>
      <c r="F188" s="38" t="s">
        <v>74</v>
      </c>
      <c r="G188" s="27" t="s">
        <v>4</v>
      </c>
      <c r="H188" s="135">
        <v>0</v>
      </c>
      <c r="I188" s="136">
        <v>0</v>
      </c>
      <c r="J188" s="135">
        <v>0</v>
      </c>
      <c r="K188" s="137">
        <v>0</v>
      </c>
      <c r="L188" s="138">
        <v>0</v>
      </c>
      <c r="M188" s="139">
        <v>0</v>
      </c>
      <c r="N188" s="138">
        <f t="shared" si="4"/>
        <v>4</v>
      </c>
      <c r="O188" s="137">
        <f t="shared" si="4"/>
        <v>4097369.6399999992</v>
      </c>
    </row>
    <row r="189" spans="1:15" x14ac:dyDescent="0.3">
      <c r="A189" s="45"/>
      <c r="B189" s="38" t="s">
        <v>72</v>
      </c>
      <c r="C189" s="27" t="s">
        <v>4</v>
      </c>
      <c r="D189" s="93">
        <v>30</v>
      </c>
      <c r="E189" s="153">
        <v>39913230.419999972</v>
      </c>
      <c r="F189" s="38" t="s">
        <v>72</v>
      </c>
      <c r="G189" s="27" t="s">
        <v>4</v>
      </c>
      <c r="H189" s="135">
        <v>3</v>
      </c>
      <c r="I189" s="136">
        <v>1801967.0699999998</v>
      </c>
      <c r="J189" s="135">
        <v>22</v>
      </c>
      <c r="K189" s="137">
        <v>14973059.729999999</v>
      </c>
      <c r="L189" s="138">
        <v>25</v>
      </c>
      <c r="M189" s="139">
        <v>16775026.799999999</v>
      </c>
      <c r="N189" s="138">
        <f t="shared" si="4"/>
        <v>55</v>
      </c>
      <c r="O189" s="137">
        <f t="shared" si="4"/>
        <v>56688257.219999969</v>
      </c>
    </row>
    <row r="190" spans="1:15" x14ac:dyDescent="0.3">
      <c r="A190" s="46" t="s">
        <v>50</v>
      </c>
      <c r="B190" s="39"/>
      <c r="C190" s="29"/>
      <c r="D190" s="30">
        <v>3083</v>
      </c>
      <c r="E190" s="155">
        <v>73500171.459999979</v>
      </c>
      <c r="F190" s="39"/>
      <c r="G190" s="29"/>
      <c r="H190" s="122">
        <v>697</v>
      </c>
      <c r="I190" s="123">
        <v>16216566.07</v>
      </c>
      <c r="J190" s="122">
        <v>781</v>
      </c>
      <c r="K190" s="89">
        <v>21433091.729999997</v>
      </c>
      <c r="L190" s="42">
        <v>1478</v>
      </c>
      <c r="M190" s="140">
        <v>37649657.799999997</v>
      </c>
      <c r="N190" s="42">
        <f t="shared" si="4"/>
        <v>4561</v>
      </c>
      <c r="O190" s="89">
        <f t="shared" si="4"/>
        <v>111149829.25999998</v>
      </c>
    </row>
    <row r="191" spans="1:15" x14ac:dyDescent="0.3">
      <c r="A191" s="45" t="s">
        <v>51</v>
      </c>
      <c r="B191" s="38" t="s">
        <v>70</v>
      </c>
      <c r="C191" s="27" t="s">
        <v>3</v>
      </c>
      <c r="D191" s="93">
        <v>13677</v>
      </c>
      <c r="E191" s="153">
        <v>132796720.08000012</v>
      </c>
      <c r="F191" s="38" t="s">
        <v>74</v>
      </c>
      <c r="G191" s="27" t="s">
        <v>3</v>
      </c>
      <c r="H191" s="130">
        <v>2396</v>
      </c>
      <c r="I191" s="141">
        <v>50433354</v>
      </c>
      <c r="J191" s="130">
        <v>1973</v>
      </c>
      <c r="K191" s="142">
        <v>17599265</v>
      </c>
      <c r="L191" s="138">
        <v>4369</v>
      </c>
      <c r="M191" s="139">
        <v>68032619</v>
      </c>
      <c r="N191" s="138">
        <f t="shared" si="4"/>
        <v>18046</v>
      </c>
      <c r="O191" s="137">
        <f t="shared" si="4"/>
        <v>200829339.0800001</v>
      </c>
    </row>
    <row r="192" spans="1:15" x14ac:dyDescent="0.3">
      <c r="A192" s="45"/>
      <c r="B192" s="38" t="s">
        <v>70</v>
      </c>
      <c r="C192" s="27" t="s">
        <v>4</v>
      </c>
      <c r="D192" s="28">
        <v>0</v>
      </c>
      <c r="E192" s="154">
        <v>0</v>
      </c>
      <c r="F192" s="38" t="s">
        <v>74</v>
      </c>
      <c r="G192" s="27" t="s">
        <v>4</v>
      </c>
      <c r="H192" s="135">
        <v>1</v>
      </c>
      <c r="I192" s="136">
        <v>942622.95</v>
      </c>
      <c r="J192" s="135">
        <v>1</v>
      </c>
      <c r="K192" s="137">
        <v>754098.36</v>
      </c>
      <c r="L192" s="138">
        <v>2</v>
      </c>
      <c r="M192" s="139">
        <v>1696721.31</v>
      </c>
      <c r="N192" s="138">
        <f t="shared" si="4"/>
        <v>2</v>
      </c>
      <c r="O192" s="137">
        <f t="shared" si="4"/>
        <v>1696721.31</v>
      </c>
    </row>
    <row r="193" spans="1:15" x14ac:dyDescent="0.3">
      <c r="A193" s="45"/>
      <c r="B193" s="38" t="s">
        <v>72</v>
      </c>
      <c r="C193" s="27" t="s">
        <v>4</v>
      </c>
      <c r="D193" s="93">
        <v>217</v>
      </c>
      <c r="E193" s="153">
        <v>252206232.21999982</v>
      </c>
      <c r="F193" s="38" t="s">
        <v>72</v>
      </c>
      <c r="G193" s="27" t="s">
        <v>4</v>
      </c>
      <c r="H193" s="135">
        <v>31</v>
      </c>
      <c r="I193" s="136">
        <v>25654247.819999993</v>
      </c>
      <c r="J193" s="135">
        <v>135</v>
      </c>
      <c r="K193" s="137">
        <v>60488894.569999993</v>
      </c>
      <c r="L193" s="138">
        <v>166</v>
      </c>
      <c r="M193" s="139">
        <v>86143142.389999986</v>
      </c>
      <c r="N193" s="138">
        <f t="shared" si="4"/>
        <v>383</v>
      </c>
      <c r="O193" s="137">
        <f t="shared" si="4"/>
        <v>338349374.60999978</v>
      </c>
    </row>
    <row r="194" spans="1:15" x14ac:dyDescent="0.3">
      <c r="A194" s="46" t="s">
        <v>51</v>
      </c>
      <c r="B194" s="39"/>
      <c r="C194" s="29"/>
      <c r="D194" s="30">
        <v>13894</v>
      </c>
      <c r="E194" s="155">
        <v>385002952.29999995</v>
      </c>
      <c r="F194" s="39"/>
      <c r="G194" s="29"/>
      <c r="H194" s="122">
        <v>2428</v>
      </c>
      <c r="I194" s="123">
        <v>77030224.769999996</v>
      </c>
      <c r="J194" s="122">
        <v>2109</v>
      </c>
      <c r="K194" s="89">
        <v>78842257.929999992</v>
      </c>
      <c r="L194" s="42">
        <v>4537</v>
      </c>
      <c r="M194" s="140">
        <v>155872482.69999999</v>
      </c>
      <c r="N194" s="42">
        <f t="shared" si="4"/>
        <v>18431</v>
      </c>
      <c r="O194" s="89">
        <f t="shared" si="4"/>
        <v>540875435</v>
      </c>
    </row>
    <row r="195" spans="1:15" x14ac:dyDescent="0.3">
      <c r="A195" s="45" t="s">
        <v>52</v>
      </c>
      <c r="B195" s="38" t="s">
        <v>70</v>
      </c>
      <c r="C195" s="27" t="s">
        <v>3</v>
      </c>
      <c r="D195" s="93">
        <v>4982</v>
      </c>
      <c r="E195" s="153">
        <v>43644578.189999953</v>
      </c>
      <c r="F195" s="38" t="s">
        <v>74</v>
      </c>
      <c r="G195" s="27" t="s">
        <v>3</v>
      </c>
      <c r="H195" s="130">
        <v>399</v>
      </c>
      <c r="I195" s="141">
        <v>8322924</v>
      </c>
      <c r="J195" s="135">
        <v>512</v>
      </c>
      <c r="K195" s="137">
        <v>4347755</v>
      </c>
      <c r="L195" s="138">
        <v>911</v>
      </c>
      <c r="M195" s="139">
        <v>12670679</v>
      </c>
      <c r="N195" s="138">
        <f t="shared" si="4"/>
        <v>5893</v>
      </c>
      <c r="O195" s="137">
        <f t="shared" si="4"/>
        <v>56315257.189999953</v>
      </c>
    </row>
    <row r="196" spans="1:15" x14ac:dyDescent="0.3">
      <c r="A196" s="45"/>
      <c r="B196" s="38" t="s">
        <v>70</v>
      </c>
      <c r="C196" s="27" t="s">
        <v>4</v>
      </c>
      <c r="D196" s="93">
        <v>40</v>
      </c>
      <c r="E196" s="153">
        <v>19516457.579999998</v>
      </c>
      <c r="F196" s="38" t="s">
        <v>74</v>
      </c>
      <c r="G196" s="27" t="s">
        <v>4</v>
      </c>
      <c r="H196" s="135">
        <v>1</v>
      </c>
      <c r="I196" s="136">
        <v>1950000</v>
      </c>
      <c r="J196" s="135">
        <v>2</v>
      </c>
      <c r="K196" s="137">
        <v>2925000</v>
      </c>
      <c r="L196" s="138">
        <v>3</v>
      </c>
      <c r="M196" s="139">
        <v>4875000</v>
      </c>
      <c r="N196" s="138">
        <f t="shared" si="4"/>
        <v>43</v>
      </c>
      <c r="O196" s="137">
        <f t="shared" si="4"/>
        <v>24391457.579999998</v>
      </c>
    </row>
    <row r="197" spans="1:15" x14ac:dyDescent="0.3">
      <c r="A197" s="45"/>
      <c r="B197" s="38" t="s">
        <v>72</v>
      </c>
      <c r="C197" s="27" t="s">
        <v>4</v>
      </c>
      <c r="D197" s="93">
        <v>131</v>
      </c>
      <c r="E197" s="153">
        <v>48760803.070000008</v>
      </c>
      <c r="F197" s="38" t="s">
        <v>72</v>
      </c>
      <c r="G197" s="27" t="s">
        <v>4</v>
      </c>
      <c r="H197" s="135">
        <v>16</v>
      </c>
      <c r="I197" s="136">
        <v>8237551.75</v>
      </c>
      <c r="J197" s="130">
        <v>73</v>
      </c>
      <c r="K197" s="142">
        <v>23536995.629999999</v>
      </c>
      <c r="L197" s="138">
        <v>89</v>
      </c>
      <c r="M197" s="139">
        <v>31774547.379999999</v>
      </c>
      <c r="N197" s="138">
        <f t="shared" si="4"/>
        <v>220</v>
      </c>
      <c r="O197" s="137">
        <f t="shared" si="4"/>
        <v>80535350.450000003</v>
      </c>
    </row>
    <row r="198" spans="1:15" x14ac:dyDescent="0.3">
      <c r="A198" s="46" t="s">
        <v>52</v>
      </c>
      <c r="B198" s="39"/>
      <c r="C198" s="29"/>
      <c r="D198" s="30">
        <v>5153</v>
      </c>
      <c r="E198" s="155">
        <v>111921838.83999996</v>
      </c>
      <c r="F198" s="39"/>
      <c r="G198" s="29"/>
      <c r="H198" s="122">
        <v>416</v>
      </c>
      <c r="I198" s="123">
        <v>18510475.75</v>
      </c>
      <c r="J198" s="122">
        <v>587</v>
      </c>
      <c r="K198" s="89">
        <v>30809750.629999999</v>
      </c>
      <c r="L198" s="42">
        <v>1003</v>
      </c>
      <c r="M198" s="140">
        <v>49320226.379999995</v>
      </c>
      <c r="N198" s="42">
        <f t="shared" si="4"/>
        <v>6156</v>
      </c>
      <c r="O198" s="89">
        <f t="shared" si="4"/>
        <v>161242065.21999997</v>
      </c>
    </row>
    <row r="199" spans="1:15" x14ac:dyDescent="0.3">
      <c r="A199" s="45" t="s">
        <v>53</v>
      </c>
      <c r="B199" s="38" t="s">
        <v>70</v>
      </c>
      <c r="C199" s="27" t="s">
        <v>3</v>
      </c>
      <c r="D199" s="93">
        <v>18712</v>
      </c>
      <c r="E199" s="153">
        <v>179076074.10000023</v>
      </c>
      <c r="F199" s="38" t="s">
        <v>74</v>
      </c>
      <c r="G199" s="27" t="s">
        <v>3</v>
      </c>
      <c r="H199" s="130">
        <v>5141</v>
      </c>
      <c r="I199" s="141">
        <v>108502534</v>
      </c>
      <c r="J199" s="130">
        <v>3819</v>
      </c>
      <c r="K199" s="142">
        <v>33154302</v>
      </c>
      <c r="L199" s="138">
        <v>8960</v>
      </c>
      <c r="M199" s="139">
        <v>141656836</v>
      </c>
      <c r="N199" s="138">
        <f t="shared" si="4"/>
        <v>27672</v>
      </c>
      <c r="O199" s="137">
        <f t="shared" si="4"/>
        <v>320732910.10000026</v>
      </c>
    </row>
    <row r="200" spans="1:15" x14ac:dyDescent="0.3">
      <c r="A200" s="45"/>
      <c r="B200" s="38" t="s">
        <v>70</v>
      </c>
      <c r="C200" s="27" t="s">
        <v>4</v>
      </c>
      <c r="D200" s="93">
        <v>9</v>
      </c>
      <c r="E200" s="153">
        <v>13568614.470000001</v>
      </c>
      <c r="F200" s="38" t="s">
        <v>74</v>
      </c>
      <c r="G200" s="27" t="s">
        <v>4</v>
      </c>
      <c r="H200" s="135">
        <v>2</v>
      </c>
      <c r="I200" s="136">
        <v>4023248</v>
      </c>
      <c r="J200" s="135">
        <v>2</v>
      </c>
      <c r="K200" s="137">
        <v>2511236</v>
      </c>
      <c r="L200" s="138">
        <v>4</v>
      </c>
      <c r="M200" s="139">
        <v>6534484</v>
      </c>
      <c r="N200" s="138">
        <f t="shared" si="4"/>
        <v>13</v>
      </c>
      <c r="O200" s="137">
        <f t="shared" si="4"/>
        <v>20103098.469999999</v>
      </c>
    </row>
    <row r="201" spans="1:15" x14ac:dyDescent="0.3">
      <c r="A201" s="45"/>
      <c r="B201" s="38" t="s">
        <v>72</v>
      </c>
      <c r="C201" s="27" t="s">
        <v>4</v>
      </c>
      <c r="D201" s="93">
        <v>378</v>
      </c>
      <c r="E201" s="153">
        <v>404019704.72000051</v>
      </c>
      <c r="F201" s="38" t="s">
        <v>72</v>
      </c>
      <c r="G201" s="27" t="s">
        <v>4</v>
      </c>
      <c r="H201" s="135">
        <v>104</v>
      </c>
      <c r="I201" s="136">
        <v>66713645.07</v>
      </c>
      <c r="J201" s="130">
        <v>180</v>
      </c>
      <c r="K201" s="142">
        <v>58057567.920000002</v>
      </c>
      <c r="L201" s="138">
        <v>284</v>
      </c>
      <c r="M201" s="139">
        <v>124771212.99000001</v>
      </c>
      <c r="N201" s="138">
        <f t="shared" si="4"/>
        <v>662</v>
      </c>
      <c r="O201" s="137">
        <f t="shared" si="4"/>
        <v>528790917.71000051</v>
      </c>
    </row>
    <row r="202" spans="1:15" x14ac:dyDescent="0.3">
      <c r="A202" s="46" t="s">
        <v>53</v>
      </c>
      <c r="B202" s="39"/>
      <c r="C202" s="29"/>
      <c r="D202" s="30">
        <v>19099</v>
      </c>
      <c r="E202" s="155">
        <v>596664393.29000068</v>
      </c>
      <c r="F202" s="39"/>
      <c r="G202" s="29"/>
      <c r="H202" s="122">
        <v>5247</v>
      </c>
      <c r="I202" s="123">
        <v>179239427.06999999</v>
      </c>
      <c r="J202" s="122">
        <v>4001</v>
      </c>
      <c r="K202" s="89">
        <v>93723105.920000002</v>
      </c>
      <c r="L202" s="42">
        <v>9248</v>
      </c>
      <c r="M202" s="140">
        <v>272962532.99000001</v>
      </c>
      <c r="N202" s="42">
        <f t="shared" si="4"/>
        <v>28347</v>
      </c>
      <c r="O202" s="89">
        <f t="shared" si="4"/>
        <v>869626926.28000069</v>
      </c>
    </row>
    <row r="203" spans="1:15" x14ac:dyDescent="0.3">
      <c r="A203" s="45" t="s">
        <v>54</v>
      </c>
      <c r="B203" s="38" t="s">
        <v>70</v>
      </c>
      <c r="C203" s="27" t="s">
        <v>3</v>
      </c>
      <c r="D203" s="159">
        <v>60476</v>
      </c>
      <c r="E203" s="153">
        <v>573826223.63999903</v>
      </c>
      <c r="F203" s="38" t="s">
        <v>74</v>
      </c>
      <c r="G203" s="27" t="s">
        <v>3</v>
      </c>
      <c r="H203" s="130">
        <v>10213</v>
      </c>
      <c r="I203" s="141">
        <v>208498009</v>
      </c>
      <c r="J203" s="130">
        <v>9037</v>
      </c>
      <c r="K203" s="142">
        <v>79415549</v>
      </c>
      <c r="L203" s="138">
        <v>19250</v>
      </c>
      <c r="M203" s="139">
        <v>287913558</v>
      </c>
      <c r="N203" s="138">
        <f t="shared" ref="N203:O238" si="7">+L203+D203</f>
        <v>79726</v>
      </c>
      <c r="O203" s="137">
        <f t="shared" si="7"/>
        <v>861739781.63999903</v>
      </c>
    </row>
    <row r="204" spans="1:15" x14ac:dyDescent="0.3">
      <c r="A204" s="45"/>
      <c r="B204" s="38" t="s">
        <v>70</v>
      </c>
      <c r="C204" s="27" t="s">
        <v>4</v>
      </c>
      <c r="D204" s="93">
        <v>91</v>
      </c>
      <c r="E204" s="153">
        <v>53537590.910000004</v>
      </c>
      <c r="F204" s="38" t="s">
        <v>74</v>
      </c>
      <c r="G204" s="27" t="s">
        <v>4</v>
      </c>
      <c r="H204" s="130">
        <v>15</v>
      </c>
      <c r="I204" s="141">
        <v>28780857.129999995</v>
      </c>
      <c r="J204" s="130">
        <v>15</v>
      </c>
      <c r="K204" s="142">
        <v>20426824.32</v>
      </c>
      <c r="L204" s="138">
        <v>30</v>
      </c>
      <c r="M204" s="139">
        <v>49207681.449999996</v>
      </c>
      <c r="N204" s="138">
        <f t="shared" si="7"/>
        <v>121</v>
      </c>
      <c r="O204" s="137">
        <f t="shared" si="7"/>
        <v>102745272.36</v>
      </c>
    </row>
    <row r="205" spans="1:15" x14ac:dyDescent="0.3">
      <c r="A205" s="45"/>
      <c r="B205" s="38" t="s">
        <v>72</v>
      </c>
      <c r="C205" s="27" t="s">
        <v>4</v>
      </c>
      <c r="D205" s="93">
        <v>1186</v>
      </c>
      <c r="E205" s="153">
        <v>1062255459.6899976</v>
      </c>
      <c r="F205" s="38" t="s">
        <v>72</v>
      </c>
      <c r="G205" s="27" t="s">
        <v>4</v>
      </c>
      <c r="H205" s="130">
        <v>316</v>
      </c>
      <c r="I205" s="141">
        <v>246068630.53999981</v>
      </c>
      <c r="J205" s="130">
        <v>568</v>
      </c>
      <c r="K205" s="142">
        <v>233423499.28000003</v>
      </c>
      <c r="L205" s="138">
        <v>884</v>
      </c>
      <c r="M205" s="139">
        <v>479492129.81999981</v>
      </c>
      <c r="N205" s="138">
        <f t="shared" si="7"/>
        <v>2070</v>
      </c>
      <c r="O205" s="137">
        <f t="shared" si="7"/>
        <v>1541747589.5099974</v>
      </c>
    </row>
    <row r="206" spans="1:15" x14ac:dyDescent="0.3">
      <c r="A206" s="46" t="s">
        <v>54</v>
      </c>
      <c r="B206" s="39"/>
      <c r="C206" s="29"/>
      <c r="D206" s="30">
        <v>61753</v>
      </c>
      <c r="E206" s="155">
        <v>1689619274.2399964</v>
      </c>
      <c r="F206" s="39"/>
      <c r="G206" s="29"/>
      <c r="H206" s="122">
        <v>10544</v>
      </c>
      <c r="I206" s="123">
        <v>483347496.66999984</v>
      </c>
      <c r="J206" s="122">
        <v>9620</v>
      </c>
      <c r="K206" s="89">
        <v>333265872.60000002</v>
      </c>
      <c r="L206" s="42">
        <v>20164</v>
      </c>
      <c r="M206" s="140">
        <v>816613369.26999974</v>
      </c>
      <c r="N206" s="42">
        <f t="shared" si="7"/>
        <v>81917</v>
      </c>
      <c r="O206" s="89">
        <f t="shared" si="7"/>
        <v>2506232643.5099964</v>
      </c>
    </row>
    <row r="207" spans="1:15" x14ac:dyDescent="0.3">
      <c r="A207" s="45" t="s">
        <v>55</v>
      </c>
      <c r="B207" s="38" t="s">
        <v>70</v>
      </c>
      <c r="C207" s="27" t="s">
        <v>3</v>
      </c>
      <c r="D207" s="93">
        <v>9260</v>
      </c>
      <c r="E207" s="153">
        <v>86300031.310000002</v>
      </c>
      <c r="F207" s="38" t="s">
        <v>74</v>
      </c>
      <c r="G207" s="27" t="s">
        <v>3</v>
      </c>
      <c r="H207" s="130">
        <v>978</v>
      </c>
      <c r="I207" s="141">
        <v>19677548</v>
      </c>
      <c r="J207" s="130">
        <v>823</v>
      </c>
      <c r="K207" s="142">
        <v>6624377</v>
      </c>
      <c r="L207" s="138">
        <v>1801</v>
      </c>
      <c r="M207" s="139">
        <v>26301925</v>
      </c>
      <c r="N207" s="138">
        <f t="shared" si="7"/>
        <v>11061</v>
      </c>
      <c r="O207" s="137">
        <f t="shared" si="7"/>
        <v>112601956.31</v>
      </c>
    </row>
    <row r="208" spans="1:15" x14ac:dyDescent="0.3">
      <c r="A208" s="45"/>
      <c r="B208" s="38" t="s">
        <v>70</v>
      </c>
      <c r="C208" s="27" t="s">
        <v>4</v>
      </c>
      <c r="D208" s="28">
        <v>0</v>
      </c>
      <c r="E208" s="154">
        <v>0</v>
      </c>
      <c r="F208" s="38" t="s">
        <v>74</v>
      </c>
      <c r="G208" s="27" t="s">
        <v>4</v>
      </c>
      <c r="H208" s="130">
        <v>2</v>
      </c>
      <c r="I208" s="141">
        <v>3237807</v>
      </c>
      <c r="J208" s="135">
        <v>2</v>
      </c>
      <c r="K208" s="137">
        <v>813668</v>
      </c>
      <c r="L208" s="138">
        <v>4</v>
      </c>
      <c r="M208" s="139">
        <v>4051475</v>
      </c>
      <c r="N208" s="138">
        <f t="shared" si="7"/>
        <v>4</v>
      </c>
      <c r="O208" s="137">
        <f t="shared" si="7"/>
        <v>4051475</v>
      </c>
    </row>
    <row r="209" spans="1:15" x14ac:dyDescent="0.3">
      <c r="A209" s="45"/>
      <c r="B209" s="38" t="s">
        <v>72</v>
      </c>
      <c r="C209" s="27" t="s">
        <v>4</v>
      </c>
      <c r="D209" s="93">
        <v>130</v>
      </c>
      <c r="E209" s="153">
        <v>83388230.919999972</v>
      </c>
      <c r="F209" s="38" t="s">
        <v>72</v>
      </c>
      <c r="G209" s="27" t="s">
        <v>4</v>
      </c>
      <c r="H209" s="135">
        <v>35</v>
      </c>
      <c r="I209" s="136">
        <v>22673846</v>
      </c>
      <c r="J209" s="130">
        <v>70</v>
      </c>
      <c r="K209" s="142">
        <v>28941923</v>
      </c>
      <c r="L209" s="138">
        <v>105</v>
      </c>
      <c r="M209" s="139">
        <v>51615769</v>
      </c>
      <c r="N209" s="138">
        <f t="shared" si="7"/>
        <v>235</v>
      </c>
      <c r="O209" s="137">
        <f t="shared" si="7"/>
        <v>135003999.91999996</v>
      </c>
    </row>
    <row r="210" spans="1:15" x14ac:dyDescent="0.3">
      <c r="A210" s="46" t="s">
        <v>55</v>
      </c>
      <c r="B210" s="39"/>
      <c r="C210" s="29"/>
      <c r="D210" s="30">
        <v>9390</v>
      </c>
      <c r="E210" s="155">
        <v>169688262.22999996</v>
      </c>
      <c r="F210" s="39"/>
      <c r="G210" s="29"/>
      <c r="H210" s="122">
        <v>1015</v>
      </c>
      <c r="I210" s="123">
        <v>45589201</v>
      </c>
      <c r="J210" s="122">
        <v>895</v>
      </c>
      <c r="K210" s="89">
        <v>36379968</v>
      </c>
      <c r="L210" s="42">
        <v>1910</v>
      </c>
      <c r="M210" s="140">
        <v>81969169</v>
      </c>
      <c r="N210" s="42">
        <f t="shared" si="7"/>
        <v>11300</v>
      </c>
      <c r="O210" s="89">
        <f t="shared" si="7"/>
        <v>251657431.22999996</v>
      </c>
    </row>
    <row r="211" spans="1:15" x14ac:dyDescent="0.3">
      <c r="A211" s="45" t="s">
        <v>56</v>
      </c>
      <c r="B211" s="38" t="s">
        <v>70</v>
      </c>
      <c r="C211" s="27" t="s">
        <v>3</v>
      </c>
      <c r="D211" s="93">
        <v>2402</v>
      </c>
      <c r="E211" s="153">
        <v>21948367.29999999</v>
      </c>
      <c r="F211" s="38" t="s">
        <v>74</v>
      </c>
      <c r="G211" s="27" t="s">
        <v>3</v>
      </c>
      <c r="H211" s="130">
        <v>986</v>
      </c>
      <c r="I211" s="141">
        <v>20598345</v>
      </c>
      <c r="J211" s="130">
        <v>1643</v>
      </c>
      <c r="K211" s="142">
        <v>14068940</v>
      </c>
      <c r="L211" s="138">
        <v>2629</v>
      </c>
      <c r="M211" s="139">
        <v>34667285</v>
      </c>
      <c r="N211" s="138">
        <f t="shared" si="7"/>
        <v>5031</v>
      </c>
      <c r="O211" s="137">
        <f t="shared" si="7"/>
        <v>56615652.29999999</v>
      </c>
    </row>
    <row r="212" spans="1:15" x14ac:dyDescent="0.3">
      <c r="A212" s="45"/>
      <c r="B212" s="38" t="s">
        <v>70</v>
      </c>
      <c r="C212" s="27" t="s">
        <v>4</v>
      </c>
      <c r="D212" s="28">
        <v>2</v>
      </c>
      <c r="E212" s="154">
        <v>2348128.9999999995</v>
      </c>
      <c r="F212" s="38" t="s">
        <v>74</v>
      </c>
      <c r="G212" s="27" t="s">
        <v>4</v>
      </c>
      <c r="H212" s="135">
        <v>0</v>
      </c>
      <c r="I212" s="136">
        <v>0</v>
      </c>
      <c r="J212" s="135">
        <v>0</v>
      </c>
      <c r="K212" s="137">
        <v>0</v>
      </c>
      <c r="L212" s="138">
        <v>0</v>
      </c>
      <c r="M212" s="139">
        <v>0</v>
      </c>
      <c r="N212" s="138">
        <f t="shared" si="7"/>
        <v>2</v>
      </c>
      <c r="O212" s="137">
        <f t="shared" si="7"/>
        <v>2348128.9999999995</v>
      </c>
    </row>
    <row r="213" spans="1:15" x14ac:dyDescent="0.3">
      <c r="A213" s="45"/>
      <c r="B213" s="38" t="s">
        <v>72</v>
      </c>
      <c r="C213" s="27" t="s">
        <v>4</v>
      </c>
      <c r="D213" s="93">
        <v>42</v>
      </c>
      <c r="E213" s="153">
        <v>35714742.559999987</v>
      </c>
      <c r="F213" s="38" t="s">
        <v>72</v>
      </c>
      <c r="G213" s="27" t="s">
        <v>4</v>
      </c>
      <c r="H213" s="135">
        <v>10</v>
      </c>
      <c r="I213" s="136">
        <v>5845442.3700000001</v>
      </c>
      <c r="J213" s="135">
        <v>37</v>
      </c>
      <c r="K213" s="137">
        <v>10578857.979999999</v>
      </c>
      <c r="L213" s="138">
        <v>47</v>
      </c>
      <c r="M213" s="139">
        <v>16424300.349999998</v>
      </c>
      <c r="N213" s="138">
        <f t="shared" si="7"/>
        <v>89</v>
      </c>
      <c r="O213" s="137">
        <f t="shared" si="7"/>
        <v>52139042.909999982</v>
      </c>
    </row>
    <row r="214" spans="1:15" x14ac:dyDescent="0.3">
      <c r="A214" s="46" t="s">
        <v>56</v>
      </c>
      <c r="B214" s="39"/>
      <c r="C214" s="29"/>
      <c r="D214" s="30">
        <v>2446</v>
      </c>
      <c r="E214" s="155">
        <v>60011238.859999977</v>
      </c>
      <c r="F214" s="39"/>
      <c r="G214" s="29"/>
      <c r="H214" s="122">
        <v>996</v>
      </c>
      <c r="I214" s="123">
        <v>26443787.370000001</v>
      </c>
      <c r="J214" s="122">
        <v>1680</v>
      </c>
      <c r="K214" s="89">
        <v>24647797.979999997</v>
      </c>
      <c r="L214" s="42">
        <v>2676</v>
      </c>
      <c r="M214" s="140">
        <v>51091585.349999994</v>
      </c>
      <c r="N214" s="42">
        <f t="shared" si="7"/>
        <v>5122</v>
      </c>
      <c r="O214" s="89">
        <f t="shared" si="7"/>
        <v>111102824.20999998</v>
      </c>
    </row>
    <row r="215" spans="1:15" x14ac:dyDescent="0.3">
      <c r="A215" s="45" t="s">
        <v>57</v>
      </c>
      <c r="B215" s="38" t="s">
        <v>70</v>
      </c>
      <c r="C215" s="27" t="s">
        <v>3</v>
      </c>
      <c r="D215" s="93">
        <v>102</v>
      </c>
      <c r="E215" s="153">
        <v>1053426.2899999998</v>
      </c>
      <c r="F215" s="38" t="s">
        <v>74</v>
      </c>
      <c r="G215" s="27" t="s">
        <v>3</v>
      </c>
      <c r="H215" s="135">
        <v>9</v>
      </c>
      <c r="I215" s="136">
        <v>184167</v>
      </c>
      <c r="J215" s="135">
        <v>0</v>
      </c>
      <c r="K215" s="137">
        <v>0</v>
      </c>
      <c r="L215" s="138">
        <v>9</v>
      </c>
      <c r="M215" s="139">
        <v>184167</v>
      </c>
      <c r="N215" s="138">
        <f t="shared" si="7"/>
        <v>111</v>
      </c>
      <c r="O215" s="137">
        <f t="shared" si="7"/>
        <v>1237593.2899999998</v>
      </c>
    </row>
    <row r="216" spans="1:15" x14ac:dyDescent="0.3">
      <c r="A216" s="45"/>
      <c r="B216" s="38" t="s">
        <v>70</v>
      </c>
      <c r="C216" s="27" t="s">
        <v>4</v>
      </c>
      <c r="D216" s="28">
        <v>0</v>
      </c>
      <c r="E216" s="154">
        <v>0</v>
      </c>
      <c r="F216" s="38" t="s">
        <v>74</v>
      </c>
      <c r="G216" s="27" t="s">
        <v>4</v>
      </c>
      <c r="H216" s="135">
        <v>2</v>
      </c>
      <c r="I216" s="136">
        <v>1601253.12</v>
      </c>
      <c r="J216" s="135">
        <v>0</v>
      </c>
      <c r="K216" s="137">
        <v>0</v>
      </c>
      <c r="L216" s="138">
        <v>2</v>
      </c>
      <c r="M216" s="139">
        <v>1601253.12</v>
      </c>
      <c r="N216" s="138">
        <f t="shared" si="7"/>
        <v>2</v>
      </c>
      <c r="O216" s="137">
        <f t="shared" si="7"/>
        <v>1601253.12</v>
      </c>
    </row>
    <row r="217" spans="1:15" x14ac:dyDescent="0.3">
      <c r="A217" s="45"/>
      <c r="B217" s="38" t="s">
        <v>72</v>
      </c>
      <c r="C217" s="27" t="s">
        <v>4</v>
      </c>
      <c r="D217" s="28">
        <v>0</v>
      </c>
      <c r="E217" s="154">
        <v>0</v>
      </c>
      <c r="F217" s="38" t="s">
        <v>72</v>
      </c>
      <c r="G217" s="27" t="s">
        <v>4</v>
      </c>
      <c r="H217" s="135">
        <v>0</v>
      </c>
      <c r="I217" s="136">
        <v>0</v>
      </c>
      <c r="J217" s="135">
        <v>0</v>
      </c>
      <c r="K217" s="137">
        <v>0</v>
      </c>
      <c r="L217" s="138">
        <v>0</v>
      </c>
      <c r="M217" s="139">
        <v>0</v>
      </c>
      <c r="N217" s="138">
        <f t="shared" si="7"/>
        <v>0</v>
      </c>
      <c r="O217" s="137">
        <f t="shared" si="7"/>
        <v>0</v>
      </c>
    </row>
    <row r="218" spans="1:15" ht="15" customHeight="1" x14ac:dyDescent="0.3">
      <c r="A218" s="46" t="s">
        <v>57</v>
      </c>
      <c r="B218" s="39"/>
      <c r="C218" s="29"/>
      <c r="D218" s="30">
        <v>102</v>
      </c>
      <c r="E218" s="155">
        <v>1053426.2899999998</v>
      </c>
      <c r="F218" s="39"/>
      <c r="G218" s="29"/>
      <c r="H218" s="122">
        <v>11</v>
      </c>
      <c r="I218" s="123">
        <v>1785420.12</v>
      </c>
      <c r="J218" s="122">
        <v>0</v>
      </c>
      <c r="K218" s="89">
        <v>0</v>
      </c>
      <c r="L218" s="42">
        <v>11</v>
      </c>
      <c r="M218" s="140">
        <v>1785420.12</v>
      </c>
      <c r="N218" s="42">
        <f t="shared" si="7"/>
        <v>113</v>
      </c>
      <c r="O218" s="89">
        <f t="shared" si="7"/>
        <v>2838846.41</v>
      </c>
    </row>
    <row r="219" spans="1:15" x14ac:dyDescent="0.3">
      <c r="A219" s="45" t="s">
        <v>58</v>
      </c>
      <c r="B219" s="38" t="s">
        <v>70</v>
      </c>
      <c r="C219" s="27" t="s">
        <v>3</v>
      </c>
      <c r="D219" s="93">
        <v>30316</v>
      </c>
      <c r="E219" s="153">
        <v>281825013.12999994</v>
      </c>
      <c r="F219" s="38" t="s">
        <v>74</v>
      </c>
      <c r="G219" s="27" t="s">
        <v>3</v>
      </c>
      <c r="H219" s="130">
        <v>2713</v>
      </c>
      <c r="I219" s="141">
        <v>56411706</v>
      </c>
      <c r="J219" s="130">
        <v>2995</v>
      </c>
      <c r="K219" s="142">
        <v>26865699</v>
      </c>
      <c r="L219" s="138">
        <v>5708</v>
      </c>
      <c r="M219" s="139">
        <v>83277405</v>
      </c>
      <c r="N219" s="138">
        <f t="shared" si="7"/>
        <v>36024</v>
      </c>
      <c r="O219" s="137">
        <f t="shared" si="7"/>
        <v>365102418.12999994</v>
      </c>
    </row>
    <row r="220" spans="1:15" x14ac:dyDescent="0.3">
      <c r="A220" s="45"/>
      <c r="B220" s="38" t="s">
        <v>70</v>
      </c>
      <c r="C220" s="27" t="s">
        <v>4</v>
      </c>
      <c r="D220" s="93">
        <v>8</v>
      </c>
      <c r="E220" s="153">
        <v>12647726.25</v>
      </c>
      <c r="F220" s="38" t="s">
        <v>74</v>
      </c>
      <c r="G220" s="27" t="s">
        <v>4</v>
      </c>
      <c r="H220" s="135">
        <v>1</v>
      </c>
      <c r="I220" s="136">
        <v>1961381.2</v>
      </c>
      <c r="J220" s="135">
        <v>0</v>
      </c>
      <c r="K220" s="137">
        <v>0</v>
      </c>
      <c r="L220" s="138">
        <v>1</v>
      </c>
      <c r="M220" s="139">
        <v>1961381.2</v>
      </c>
      <c r="N220" s="138">
        <f t="shared" si="7"/>
        <v>9</v>
      </c>
      <c r="O220" s="137">
        <f t="shared" si="7"/>
        <v>14609107.449999999</v>
      </c>
    </row>
    <row r="221" spans="1:15" x14ac:dyDescent="0.3">
      <c r="A221" s="45"/>
      <c r="B221" s="38" t="s">
        <v>72</v>
      </c>
      <c r="C221" s="27" t="s">
        <v>4</v>
      </c>
      <c r="D221" s="93">
        <v>292</v>
      </c>
      <c r="E221" s="153">
        <v>359271704.5800001</v>
      </c>
      <c r="F221" s="38" t="s">
        <v>72</v>
      </c>
      <c r="G221" s="27" t="s">
        <v>4</v>
      </c>
      <c r="H221" s="130">
        <v>74</v>
      </c>
      <c r="I221" s="141">
        <v>51835729.929999992</v>
      </c>
      <c r="J221" s="130">
        <v>135</v>
      </c>
      <c r="K221" s="142">
        <v>41590394.680000022</v>
      </c>
      <c r="L221" s="138">
        <v>209</v>
      </c>
      <c r="M221" s="139">
        <v>93426124.610000014</v>
      </c>
      <c r="N221" s="138">
        <f t="shared" si="7"/>
        <v>501</v>
      </c>
      <c r="O221" s="137">
        <f t="shared" si="7"/>
        <v>452697829.19000012</v>
      </c>
    </row>
    <row r="222" spans="1:15" ht="15" customHeight="1" x14ac:dyDescent="0.3">
      <c r="A222" s="46" t="s">
        <v>58</v>
      </c>
      <c r="B222" s="39"/>
      <c r="C222" s="29"/>
      <c r="D222" s="30">
        <v>30616</v>
      </c>
      <c r="E222" s="155">
        <v>653744443.96000004</v>
      </c>
      <c r="F222" s="39"/>
      <c r="G222" s="29"/>
      <c r="H222" s="122">
        <v>2788</v>
      </c>
      <c r="I222" s="123">
        <v>110208817.13</v>
      </c>
      <c r="J222" s="122">
        <v>3130</v>
      </c>
      <c r="K222" s="89">
        <v>68456093.680000022</v>
      </c>
      <c r="L222" s="42">
        <v>5918</v>
      </c>
      <c r="M222" s="140">
        <v>178664910.81</v>
      </c>
      <c r="N222" s="42">
        <f t="shared" si="7"/>
        <v>36534</v>
      </c>
      <c r="O222" s="89">
        <f t="shared" si="7"/>
        <v>832409354.76999998</v>
      </c>
    </row>
    <row r="223" spans="1:15" x14ac:dyDescent="0.3">
      <c r="A223" s="45" t="s">
        <v>59</v>
      </c>
      <c r="B223" s="38" t="s">
        <v>70</v>
      </c>
      <c r="C223" s="27" t="s">
        <v>3</v>
      </c>
      <c r="D223" s="93">
        <v>22404</v>
      </c>
      <c r="E223" s="153">
        <v>209230890.41999996</v>
      </c>
      <c r="F223" s="38" t="s">
        <v>74</v>
      </c>
      <c r="G223" s="27" t="s">
        <v>3</v>
      </c>
      <c r="H223" s="130">
        <v>6579</v>
      </c>
      <c r="I223" s="141">
        <v>138698778</v>
      </c>
      <c r="J223" s="130">
        <v>6509</v>
      </c>
      <c r="K223" s="142">
        <v>59351278</v>
      </c>
      <c r="L223" s="138">
        <v>13088</v>
      </c>
      <c r="M223" s="139">
        <v>198050056</v>
      </c>
      <c r="N223" s="138">
        <f t="shared" si="7"/>
        <v>35492</v>
      </c>
      <c r="O223" s="137">
        <f t="shared" si="7"/>
        <v>407280946.41999996</v>
      </c>
    </row>
    <row r="224" spans="1:15" x14ac:dyDescent="0.3">
      <c r="A224" s="45"/>
      <c r="B224" s="38" t="s">
        <v>70</v>
      </c>
      <c r="C224" s="27" t="s">
        <v>4</v>
      </c>
      <c r="D224" s="93">
        <v>16</v>
      </c>
      <c r="E224" s="153">
        <v>16779347.790000003</v>
      </c>
      <c r="F224" s="38" t="s">
        <v>74</v>
      </c>
      <c r="G224" s="27" t="s">
        <v>4</v>
      </c>
      <c r="H224" s="135">
        <v>8</v>
      </c>
      <c r="I224" s="136">
        <v>9072607</v>
      </c>
      <c r="J224" s="135">
        <v>4</v>
      </c>
      <c r="K224" s="142">
        <v>3379166</v>
      </c>
      <c r="L224" s="138">
        <v>12</v>
      </c>
      <c r="M224" s="139">
        <v>12451773</v>
      </c>
      <c r="N224" s="138">
        <f t="shared" si="7"/>
        <v>28</v>
      </c>
      <c r="O224" s="137">
        <f t="shared" si="7"/>
        <v>29231120.790000003</v>
      </c>
    </row>
    <row r="225" spans="1:15" x14ac:dyDescent="0.3">
      <c r="A225" s="45"/>
      <c r="B225" s="38" t="s">
        <v>72</v>
      </c>
      <c r="C225" s="27" t="s">
        <v>4</v>
      </c>
      <c r="D225" s="93">
        <v>276</v>
      </c>
      <c r="E225" s="153">
        <v>236597500.49999982</v>
      </c>
      <c r="F225" s="38" t="s">
        <v>72</v>
      </c>
      <c r="G225" s="27" t="s">
        <v>4</v>
      </c>
      <c r="H225" s="135">
        <v>69</v>
      </c>
      <c r="I225" s="136">
        <v>46721364</v>
      </c>
      <c r="J225" s="130">
        <v>198</v>
      </c>
      <c r="K225" s="142">
        <v>79333441</v>
      </c>
      <c r="L225" s="138">
        <v>267</v>
      </c>
      <c r="M225" s="139">
        <v>126054805</v>
      </c>
      <c r="N225" s="138">
        <f t="shared" si="7"/>
        <v>543</v>
      </c>
      <c r="O225" s="137">
        <f t="shared" si="7"/>
        <v>362652305.49999982</v>
      </c>
    </row>
    <row r="226" spans="1:15" x14ac:dyDescent="0.3">
      <c r="A226" s="46" t="s">
        <v>59</v>
      </c>
      <c r="B226" s="39"/>
      <c r="C226" s="29"/>
      <c r="D226" s="30">
        <v>22696</v>
      </c>
      <c r="E226" s="155">
        <v>462607738.7099998</v>
      </c>
      <c r="F226" s="39"/>
      <c r="G226" s="29"/>
      <c r="H226" s="122">
        <v>6656</v>
      </c>
      <c r="I226" s="123">
        <v>194492749</v>
      </c>
      <c r="J226" s="122">
        <v>6711</v>
      </c>
      <c r="K226" s="89">
        <v>142063885</v>
      </c>
      <c r="L226" s="42">
        <v>13367</v>
      </c>
      <c r="M226" s="140">
        <v>336556634</v>
      </c>
      <c r="N226" s="42">
        <f t="shared" si="7"/>
        <v>36063</v>
      </c>
      <c r="O226" s="89">
        <f t="shared" si="7"/>
        <v>799164372.7099998</v>
      </c>
    </row>
    <row r="227" spans="1:15" x14ac:dyDescent="0.3">
      <c r="A227" s="45" t="s">
        <v>60</v>
      </c>
      <c r="B227" s="38" t="s">
        <v>70</v>
      </c>
      <c r="C227" s="27" t="s">
        <v>3</v>
      </c>
      <c r="D227" s="93">
        <v>5472</v>
      </c>
      <c r="E227" s="153">
        <v>52180897.339999996</v>
      </c>
      <c r="F227" s="38" t="s">
        <v>74</v>
      </c>
      <c r="G227" s="27" t="s">
        <v>3</v>
      </c>
      <c r="H227" s="130">
        <v>1209</v>
      </c>
      <c r="I227" s="141">
        <v>25393764</v>
      </c>
      <c r="J227" s="130">
        <v>1380</v>
      </c>
      <c r="K227" s="142">
        <v>12057283</v>
      </c>
      <c r="L227" s="138">
        <v>2589</v>
      </c>
      <c r="M227" s="139">
        <v>37451047</v>
      </c>
      <c r="N227" s="138">
        <f t="shared" si="7"/>
        <v>8061</v>
      </c>
      <c r="O227" s="137">
        <f t="shared" si="7"/>
        <v>89631944.340000004</v>
      </c>
    </row>
    <row r="228" spans="1:15" x14ac:dyDescent="0.3">
      <c r="A228" s="45"/>
      <c r="B228" s="38" t="s">
        <v>70</v>
      </c>
      <c r="C228" s="27" t="s">
        <v>4</v>
      </c>
      <c r="D228" s="93">
        <v>5</v>
      </c>
      <c r="E228" s="153">
        <v>5438169.9199999999</v>
      </c>
      <c r="F228" s="38" t="s">
        <v>74</v>
      </c>
      <c r="G228" s="27" t="s">
        <v>4</v>
      </c>
      <c r="H228" s="135">
        <v>1</v>
      </c>
      <c r="I228" s="136">
        <v>3401136.1</v>
      </c>
      <c r="J228" s="130">
        <v>2</v>
      </c>
      <c r="K228" s="142">
        <v>3401136.0999999996</v>
      </c>
      <c r="L228" s="138">
        <v>3</v>
      </c>
      <c r="M228" s="139">
        <v>6802272.1999999993</v>
      </c>
      <c r="N228" s="138">
        <f t="shared" si="7"/>
        <v>8</v>
      </c>
      <c r="O228" s="137">
        <f t="shared" si="7"/>
        <v>12240442.119999999</v>
      </c>
    </row>
    <row r="229" spans="1:15" x14ac:dyDescent="0.3">
      <c r="A229" s="45"/>
      <c r="B229" s="38" t="s">
        <v>72</v>
      </c>
      <c r="C229" s="27" t="s">
        <v>4</v>
      </c>
      <c r="D229" s="93">
        <v>140</v>
      </c>
      <c r="E229" s="153">
        <v>139616311.72000003</v>
      </c>
      <c r="F229" s="38" t="s">
        <v>72</v>
      </c>
      <c r="G229" s="27" t="s">
        <v>4</v>
      </c>
      <c r="H229" s="135">
        <v>39</v>
      </c>
      <c r="I229" s="136">
        <v>26418387.859999992</v>
      </c>
      <c r="J229" s="130">
        <v>74</v>
      </c>
      <c r="K229" s="142">
        <v>28516440.599999998</v>
      </c>
      <c r="L229" s="138">
        <v>113</v>
      </c>
      <c r="M229" s="139">
        <v>54934828.459999993</v>
      </c>
      <c r="N229" s="138">
        <f t="shared" si="7"/>
        <v>253</v>
      </c>
      <c r="O229" s="137">
        <f t="shared" si="7"/>
        <v>194551140.18000001</v>
      </c>
    </row>
    <row r="230" spans="1:15" x14ac:dyDescent="0.3">
      <c r="A230" s="46" t="s">
        <v>60</v>
      </c>
      <c r="B230" s="39"/>
      <c r="C230" s="29"/>
      <c r="D230" s="30">
        <v>5617</v>
      </c>
      <c r="E230" s="155">
        <v>197235378.98000002</v>
      </c>
      <c r="F230" s="39"/>
      <c r="G230" s="29"/>
      <c r="H230" s="122">
        <v>1249</v>
      </c>
      <c r="I230" s="123">
        <v>55213287.959999993</v>
      </c>
      <c r="J230" s="122">
        <v>1456</v>
      </c>
      <c r="K230" s="89">
        <v>43974859.699999996</v>
      </c>
      <c r="L230" s="42">
        <v>2705</v>
      </c>
      <c r="M230" s="140">
        <v>99188147.659999996</v>
      </c>
      <c r="N230" s="42">
        <f t="shared" si="7"/>
        <v>8322</v>
      </c>
      <c r="O230" s="89">
        <f t="shared" si="7"/>
        <v>296423526.63999999</v>
      </c>
    </row>
    <row r="231" spans="1:15" x14ac:dyDescent="0.3">
      <c r="A231" s="45" t="s">
        <v>61</v>
      </c>
      <c r="B231" s="38" t="s">
        <v>70</v>
      </c>
      <c r="C231" s="27" t="s">
        <v>3</v>
      </c>
      <c r="D231" s="93">
        <v>31834</v>
      </c>
      <c r="E231" s="153">
        <v>282778947.61000013</v>
      </c>
      <c r="F231" s="38" t="s">
        <v>74</v>
      </c>
      <c r="G231" s="27" t="s">
        <v>3</v>
      </c>
      <c r="H231" s="130">
        <v>3564</v>
      </c>
      <c r="I231" s="141">
        <v>73418818</v>
      </c>
      <c r="J231" s="130">
        <v>5397</v>
      </c>
      <c r="K231" s="142">
        <v>48532432</v>
      </c>
      <c r="L231" s="138">
        <v>8961</v>
      </c>
      <c r="M231" s="139">
        <v>121951250</v>
      </c>
      <c r="N231" s="138">
        <f t="shared" si="7"/>
        <v>40795</v>
      </c>
      <c r="O231" s="137">
        <f t="shared" si="7"/>
        <v>404730197.61000013</v>
      </c>
    </row>
    <row r="232" spans="1:15" x14ac:dyDescent="0.3">
      <c r="A232" s="45"/>
      <c r="B232" s="38" t="s">
        <v>70</v>
      </c>
      <c r="C232" s="27" t="s">
        <v>4</v>
      </c>
      <c r="D232" s="31">
        <v>0</v>
      </c>
      <c r="E232" s="154">
        <v>0</v>
      </c>
      <c r="F232" s="38" t="s">
        <v>74</v>
      </c>
      <c r="G232" s="27" t="s">
        <v>4</v>
      </c>
      <c r="H232" s="135">
        <v>2</v>
      </c>
      <c r="I232" s="136">
        <v>5412390.0600000005</v>
      </c>
      <c r="J232" s="135">
        <v>4</v>
      </c>
      <c r="K232" s="137">
        <v>2233812.54</v>
      </c>
      <c r="L232" s="138">
        <v>6</v>
      </c>
      <c r="M232" s="139">
        <v>7646202.6000000006</v>
      </c>
      <c r="N232" s="138">
        <f t="shared" si="7"/>
        <v>6</v>
      </c>
      <c r="O232" s="137">
        <f t="shared" si="7"/>
        <v>7646202.6000000006</v>
      </c>
    </row>
    <row r="233" spans="1:15" x14ac:dyDescent="0.3">
      <c r="A233" s="45"/>
      <c r="B233" s="38" t="s">
        <v>72</v>
      </c>
      <c r="C233" s="27" t="s">
        <v>4</v>
      </c>
      <c r="D233" s="93">
        <v>406</v>
      </c>
      <c r="E233" s="153">
        <v>330596014.84999973</v>
      </c>
      <c r="F233" s="38" t="s">
        <v>72</v>
      </c>
      <c r="G233" s="27" t="s">
        <v>4</v>
      </c>
      <c r="H233" s="130">
        <v>102</v>
      </c>
      <c r="I233" s="141">
        <v>52666443.839999966</v>
      </c>
      <c r="J233" s="130">
        <v>257</v>
      </c>
      <c r="K233" s="142">
        <v>72238212.249999925</v>
      </c>
      <c r="L233" s="138">
        <v>359</v>
      </c>
      <c r="M233" s="139">
        <v>124904656.08999988</v>
      </c>
      <c r="N233" s="138">
        <f t="shared" si="7"/>
        <v>765</v>
      </c>
      <c r="O233" s="137">
        <f t="shared" si="7"/>
        <v>455500670.93999958</v>
      </c>
    </row>
    <row r="234" spans="1:15" x14ac:dyDescent="0.3">
      <c r="A234" s="46" t="s">
        <v>61</v>
      </c>
      <c r="B234" s="39"/>
      <c r="C234" s="29"/>
      <c r="D234" s="30">
        <v>32240</v>
      </c>
      <c r="E234" s="155">
        <v>613374962.4599998</v>
      </c>
      <c r="F234" s="39"/>
      <c r="G234" s="29"/>
      <c r="H234" s="122">
        <v>3668</v>
      </c>
      <c r="I234" s="123">
        <v>131497651.89999998</v>
      </c>
      <c r="J234" s="122">
        <v>5658</v>
      </c>
      <c r="K234" s="89">
        <v>123004456.78999993</v>
      </c>
      <c r="L234" s="42">
        <v>9326</v>
      </c>
      <c r="M234" s="140">
        <v>254502108.68999988</v>
      </c>
      <c r="N234" s="42">
        <f t="shared" si="7"/>
        <v>41566</v>
      </c>
      <c r="O234" s="89">
        <f t="shared" si="7"/>
        <v>867877071.14999962</v>
      </c>
    </row>
    <row r="235" spans="1:15" x14ac:dyDescent="0.3">
      <c r="A235" s="45" t="s">
        <v>62</v>
      </c>
      <c r="B235" s="38" t="s">
        <v>70</v>
      </c>
      <c r="C235" s="27" t="s">
        <v>3</v>
      </c>
      <c r="D235" s="93">
        <v>1332</v>
      </c>
      <c r="E235" s="153">
        <v>13402233.339999998</v>
      </c>
      <c r="F235" s="38" t="s">
        <v>74</v>
      </c>
      <c r="G235" s="27" t="s">
        <v>3</v>
      </c>
      <c r="H235" s="130">
        <v>171</v>
      </c>
      <c r="I235" s="141">
        <v>3577083.34</v>
      </c>
      <c r="J235" s="135">
        <v>146</v>
      </c>
      <c r="K235" s="142">
        <v>1374166.67</v>
      </c>
      <c r="L235" s="138">
        <v>317</v>
      </c>
      <c r="M235" s="139">
        <v>4951250.01</v>
      </c>
      <c r="N235" s="138">
        <f t="shared" si="7"/>
        <v>1649</v>
      </c>
      <c r="O235" s="137">
        <f t="shared" si="7"/>
        <v>18353483.349999998</v>
      </c>
    </row>
    <row r="236" spans="1:15" x14ac:dyDescent="0.3">
      <c r="A236" s="45"/>
      <c r="B236" s="38" t="s">
        <v>70</v>
      </c>
      <c r="C236" s="27" t="s">
        <v>4</v>
      </c>
      <c r="D236" s="93">
        <v>4</v>
      </c>
      <c r="E236" s="153">
        <v>2114800.6599999978</v>
      </c>
      <c r="F236" s="38" t="s">
        <v>74</v>
      </c>
      <c r="G236" s="27" t="s">
        <v>4</v>
      </c>
      <c r="H236" s="135">
        <v>1</v>
      </c>
      <c r="I236" s="136">
        <v>199838.27</v>
      </c>
      <c r="J236" s="135">
        <v>0</v>
      </c>
      <c r="K236" s="137">
        <v>0</v>
      </c>
      <c r="L236" s="138">
        <v>1</v>
      </c>
      <c r="M236" s="139">
        <v>199838.27</v>
      </c>
      <c r="N236" s="138">
        <f t="shared" si="7"/>
        <v>5</v>
      </c>
      <c r="O236" s="137">
        <f t="shared" si="7"/>
        <v>2314638.9299999978</v>
      </c>
    </row>
    <row r="237" spans="1:15" x14ac:dyDescent="0.3">
      <c r="A237" s="45"/>
      <c r="B237" s="38" t="s">
        <v>72</v>
      </c>
      <c r="C237" s="27" t="s">
        <v>4</v>
      </c>
      <c r="D237" s="93">
        <v>71</v>
      </c>
      <c r="E237" s="153">
        <v>35318054.380000003</v>
      </c>
      <c r="F237" s="38" t="s">
        <v>72</v>
      </c>
      <c r="G237" s="27" t="s">
        <v>4</v>
      </c>
      <c r="H237" s="130">
        <v>21</v>
      </c>
      <c r="I237" s="141">
        <v>7808233.290000001</v>
      </c>
      <c r="J237" s="135">
        <v>48</v>
      </c>
      <c r="K237" s="137">
        <v>8719171.6000000015</v>
      </c>
      <c r="L237" s="138">
        <v>69</v>
      </c>
      <c r="M237" s="139">
        <v>16527404.890000002</v>
      </c>
      <c r="N237" s="138">
        <f t="shared" si="7"/>
        <v>140</v>
      </c>
      <c r="O237" s="137">
        <f t="shared" si="7"/>
        <v>51845459.270000003</v>
      </c>
    </row>
    <row r="238" spans="1:15" ht="15" customHeight="1" x14ac:dyDescent="0.3">
      <c r="A238" s="46" t="s">
        <v>62</v>
      </c>
      <c r="B238" s="39"/>
      <c r="C238" s="29"/>
      <c r="D238" s="30">
        <v>1407</v>
      </c>
      <c r="E238" s="155">
        <v>50835088.379999995</v>
      </c>
      <c r="F238" s="39"/>
      <c r="G238" s="29"/>
      <c r="H238" s="122">
        <v>193</v>
      </c>
      <c r="I238" s="123">
        <v>11585154.9</v>
      </c>
      <c r="J238" s="122">
        <v>194</v>
      </c>
      <c r="K238" s="89">
        <v>10093338.270000001</v>
      </c>
      <c r="L238" s="52">
        <v>387</v>
      </c>
      <c r="M238" s="91">
        <v>21678493.170000002</v>
      </c>
      <c r="N238" s="42">
        <f t="shared" si="7"/>
        <v>1794</v>
      </c>
      <c r="O238" s="89">
        <f t="shared" si="7"/>
        <v>72513581.549999997</v>
      </c>
    </row>
    <row r="239" spans="1:15" s="14" customFormat="1" ht="15" customHeight="1" x14ac:dyDescent="0.3">
      <c r="A239" s="51" t="s">
        <v>75</v>
      </c>
      <c r="B239" s="41"/>
      <c r="C239" s="33"/>
      <c r="D239" s="81">
        <f>SUM(D6,D10,D14,D18,D22,D26,D30,D34,D38,D42,D46,D50,D54,D58,D62,D66,D70,D74,D78,D82,D86,D90,D94,D98,D102,D106,D110,D114,D118,D122,D126,D130,D134,D138,D142,D146,D150,D154,D158,D162,D166,D170,D174,D178,D182,D186,D190,D194,D198,D202,D206,D210,D214,D218,D222,D226,D230,D234,D238)</f>
        <v>1039532</v>
      </c>
      <c r="E239" s="156">
        <f>SUM(E6,E10,E14,E18,E22,E26,E30,E34,E38,E42,E46,E50,E54,E58,E62,E66,E70,E74,E78,E82,E86,E90,E94,E98,E102,E106,E110,E114,E118,E122,E126,E130,E134,E138,E142,E146,E150,E154,E158,E162,E166,E170,E174,E178,E182,E186,E190,E194,E198,E202,E206,E210,E214,E218,E222,E226,E230,E234,E238)</f>
        <v>24651587029.389988</v>
      </c>
      <c r="F239" s="41"/>
      <c r="G239" s="33"/>
      <c r="H239" s="124">
        <f t="shared" ref="H239:O239" si="8">SUM(H6,H10,H14,H18,H22,H26,H30,H34,H38,H42,H46,H50,H54,H58,H62,H66,H70,H74,H78,H82,H86,H90,H94,H98,H102,H106,H110,H114,H118,H122,H126,H130,H134,H138,H142,H146,H150,H154,H158,H162,H166,H170,H174,H178,H182,H186,H190,H194,H198,H202,H206,H210,H214,H218,H222,H226,H230,H234,H238)</f>
        <v>189303</v>
      </c>
      <c r="I239" s="125">
        <f t="shared" si="8"/>
        <v>6860674505.7599993</v>
      </c>
      <c r="J239" s="124">
        <f t="shared" si="8"/>
        <v>188873</v>
      </c>
      <c r="K239" s="88">
        <f t="shared" si="8"/>
        <v>5073137408.6199999</v>
      </c>
      <c r="L239" s="43">
        <f t="shared" si="8"/>
        <v>378176</v>
      </c>
      <c r="M239" s="92">
        <f t="shared" si="8"/>
        <v>11933811914.380003</v>
      </c>
      <c r="N239" s="43">
        <f t="shared" si="8"/>
        <v>1417708</v>
      </c>
      <c r="O239" s="88">
        <f t="shared" si="8"/>
        <v>36585398943.769989</v>
      </c>
    </row>
    <row r="240" spans="1:15" x14ac:dyDescent="0.3">
      <c r="I240" s="79"/>
      <c r="K240" s="79"/>
      <c r="L240" s="79"/>
    </row>
    <row r="241" spans="9:14" x14ac:dyDescent="0.3">
      <c r="L241" s="79"/>
      <c r="M241" s="23"/>
      <c r="N241" s="24"/>
    </row>
    <row r="242" spans="9:14" x14ac:dyDescent="0.3">
      <c r="I242" s="152"/>
    </row>
  </sheetData>
  <mergeCells count="4">
    <mergeCell ref="A1:A2"/>
    <mergeCell ref="B1:E1"/>
    <mergeCell ref="F1:M1"/>
    <mergeCell ref="N1:O1"/>
  </mergeCells>
  <printOptions horizontalCentered="1"/>
  <pageMargins left="0.45" right="0.45" top="1.75" bottom="0.75" header="0.3" footer="0.3"/>
  <pageSetup scale="58" fitToHeight="100" orientation="landscape" r:id="rId1"/>
  <headerFooter>
    <oddHeader xml:space="preserve">&amp;L
&amp;G
&amp;C&amp;"-,Bold"&amp;14&amp;UCombined Medicare And Medicaid Payments by State
&amp;"-,Regular"&amp;12&amp;UMedicare and Medicaid Incentive Provider Payments
By State, Program Type and Provider Type
January 2011 to May 2017&amp;R
&amp;G
</oddHeader>
    <oddFooter xml:space="preserve">&amp;CPage &amp;P of &amp;N&amp;R 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42"/>
  <sheetViews>
    <sheetView showRuler="0" view="pageLayout" zoomScaleNormal="100" workbookViewId="0"/>
  </sheetViews>
  <sheetFormatPr defaultColWidth="0.6640625" defaultRowHeight="14.4" x14ac:dyDescent="0.3"/>
  <cols>
    <col min="1" max="1" width="28.5546875" style="21" customWidth="1"/>
    <col min="2" max="2" width="22.88671875" style="16" customWidth="1"/>
    <col min="3" max="3" width="15.88671875" style="16" customWidth="1"/>
    <col min="4" max="4" width="15.5546875" style="22" customWidth="1"/>
    <col min="5" max="5" width="14.44140625" style="20" customWidth="1"/>
    <col min="6" max="6" width="13.33203125" style="18" customWidth="1"/>
    <col min="7" max="7" width="10" style="18" customWidth="1"/>
    <col min="8" max="8" width="17" style="9" customWidth="1"/>
    <col min="9" max="9" width="9.5546875" style="18" customWidth="1"/>
    <col min="10" max="10" width="15.88671875" style="9" customWidth="1"/>
    <col min="11" max="11" width="10.109375" style="18" customWidth="1"/>
    <col min="12" max="12" width="17.5546875" style="9" customWidth="1"/>
    <col min="13" max="13" width="11.109375" customWidth="1"/>
    <col min="14" max="14" width="17.6640625" style="9" customWidth="1"/>
    <col min="15" max="15" width="12.5546875" customWidth="1"/>
    <col min="16" max="16" width="11.5546875" customWidth="1"/>
    <col min="17" max="17" width="10.109375" customWidth="1"/>
    <col min="18" max="18" width="10.88671875" customWidth="1"/>
    <col min="19" max="19" width="10.33203125" customWidth="1"/>
    <col min="20" max="20" width="9.109375" customWidth="1"/>
    <col min="21" max="21" width="13.109375" customWidth="1"/>
    <col min="22" max="22" width="12.109375" customWidth="1"/>
    <col min="23" max="23" width="12.44140625" customWidth="1"/>
    <col min="24" max="24" width="13.109375" customWidth="1"/>
    <col min="25" max="25" width="14" customWidth="1"/>
    <col min="26" max="26" width="12.88671875" customWidth="1"/>
  </cols>
  <sheetData>
    <row r="1" spans="1:14" s="57" customFormat="1" ht="28.5" customHeight="1" x14ac:dyDescent="0.3">
      <c r="A1" s="53" t="s">
        <v>97</v>
      </c>
      <c r="B1" s="53" t="s">
        <v>80</v>
      </c>
      <c r="C1" s="53" t="s">
        <v>98</v>
      </c>
      <c r="D1" s="53" t="s">
        <v>99</v>
      </c>
      <c r="E1" s="54"/>
      <c r="F1" s="55"/>
      <c r="G1" s="55"/>
      <c r="H1" s="56"/>
      <c r="I1" s="55"/>
      <c r="J1" s="56"/>
      <c r="K1" s="55"/>
      <c r="L1" s="56"/>
      <c r="N1" s="56"/>
    </row>
    <row r="2" spans="1:14" x14ac:dyDescent="0.3">
      <c r="A2" s="69" t="s">
        <v>5</v>
      </c>
      <c r="B2" s="69" t="s">
        <v>100</v>
      </c>
      <c r="C2" s="161">
        <v>2001</v>
      </c>
      <c r="D2" s="161">
        <v>2</v>
      </c>
      <c r="L2" s="23"/>
    </row>
    <row r="3" spans="1:14" x14ac:dyDescent="0.3">
      <c r="A3" s="70"/>
      <c r="B3" s="69" t="s">
        <v>101</v>
      </c>
      <c r="C3" s="161">
        <v>4233</v>
      </c>
      <c r="D3" s="161">
        <v>3</v>
      </c>
      <c r="G3" s="9"/>
      <c r="H3" s="18"/>
      <c r="I3" s="9"/>
      <c r="J3" s="18"/>
      <c r="K3" s="9"/>
      <c r="L3"/>
      <c r="M3" s="9"/>
      <c r="N3"/>
    </row>
    <row r="4" spans="1:14" x14ac:dyDescent="0.3">
      <c r="A4" s="70"/>
      <c r="B4" s="69" t="s">
        <v>102</v>
      </c>
      <c r="C4" s="162"/>
      <c r="D4" s="161">
        <v>96</v>
      </c>
    </row>
    <row r="5" spans="1:14" x14ac:dyDescent="0.3">
      <c r="A5" s="71" t="s">
        <v>5</v>
      </c>
      <c r="B5" s="72"/>
      <c r="C5" s="117">
        <v>6234</v>
      </c>
      <c r="D5" s="117">
        <v>101</v>
      </c>
    </row>
    <row r="6" spans="1:14" x14ac:dyDescent="0.3">
      <c r="A6" s="69" t="s">
        <v>6</v>
      </c>
      <c r="B6" s="69" t="s">
        <v>100</v>
      </c>
      <c r="C6" s="161">
        <v>888</v>
      </c>
      <c r="D6" s="160">
        <v>3</v>
      </c>
    </row>
    <row r="7" spans="1:14" x14ac:dyDescent="0.3">
      <c r="A7" s="70"/>
      <c r="B7" s="69" t="s">
        <v>101</v>
      </c>
      <c r="C7" s="161">
        <v>331</v>
      </c>
      <c r="D7" s="160">
        <v>1</v>
      </c>
    </row>
    <row r="8" spans="1:14" x14ac:dyDescent="0.3">
      <c r="A8" s="70"/>
      <c r="B8" s="69" t="s">
        <v>102</v>
      </c>
      <c r="C8" s="160"/>
      <c r="D8" s="161">
        <v>18</v>
      </c>
    </row>
    <row r="9" spans="1:14" x14ac:dyDescent="0.3">
      <c r="A9" s="71" t="s">
        <v>6</v>
      </c>
      <c r="B9" s="74"/>
      <c r="C9" s="117">
        <v>1219</v>
      </c>
      <c r="D9" s="117">
        <v>22</v>
      </c>
    </row>
    <row r="10" spans="1:14" x14ac:dyDescent="0.3">
      <c r="A10" s="69" t="s">
        <v>104</v>
      </c>
      <c r="B10" s="69" t="s">
        <v>100</v>
      </c>
      <c r="C10" s="161">
        <v>11</v>
      </c>
      <c r="D10" s="161">
        <v>1</v>
      </c>
    </row>
    <row r="11" spans="1:14" x14ac:dyDescent="0.3">
      <c r="A11" s="70"/>
      <c r="B11" s="69" t="s">
        <v>101</v>
      </c>
      <c r="C11" s="161"/>
      <c r="D11" s="161"/>
    </row>
    <row r="12" spans="1:14" x14ac:dyDescent="0.3">
      <c r="A12" s="70"/>
      <c r="B12" s="69" t="s">
        <v>102</v>
      </c>
      <c r="C12" s="162"/>
      <c r="D12" s="161"/>
    </row>
    <row r="13" spans="1:14" x14ac:dyDescent="0.3">
      <c r="A13" s="71" t="s">
        <v>104</v>
      </c>
      <c r="B13" s="74"/>
      <c r="C13" s="117">
        <v>11</v>
      </c>
      <c r="D13" s="117">
        <v>1</v>
      </c>
    </row>
    <row r="14" spans="1:14" x14ac:dyDescent="0.3">
      <c r="A14" s="69" t="s">
        <v>7</v>
      </c>
      <c r="B14" s="69" t="s">
        <v>100</v>
      </c>
      <c r="C14" s="161">
        <v>3661</v>
      </c>
      <c r="D14" s="161">
        <v>3</v>
      </c>
    </row>
    <row r="15" spans="1:14" x14ac:dyDescent="0.3">
      <c r="A15" s="70"/>
      <c r="B15" s="69" t="s">
        <v>101</v>
      </c>
      <c r="C15" s="161">
        <v>5322</v>
      </c>
      <c r="D15" s="160">
        <v>1</v>
      </c>
    </row>
    <row r="16" spans="1:14" x14ac:dyDescent="0.3">
      <c r="A16" s="70"/>
      <c r="B16" s="69" t="s">
        <v>102</v>
      </c>
      <c r="C16" s="160"/>
      <c r="D16" s="161">
        <v>82</v>
      </c>
    </row>
    <row r="17" spans="1:4" x14ac:dyDescent="0.3">
      <c r="A17" s="71" t="s">
        <v>7</v>
      </c>
      <c r="B17" s="74"/>
      <c r="C17" s="117">
        <v>8983</v>
      </c>
      <c r="D17" s="117">
        <v>86</v>
      </c>
    </row>
    <row r="18" spans="1:4" x14ac:dyDescent="0.3">
      <c r="A18" s="69" t="s">
        <v>8</v>
      </c>
      <c r="B18" s="69" t="s">
        <v>100</v>
      </c>
      <c r="C18" s="161">
        <v>1867</v>
      </c>
      <c r="D18" s="161">
        <v>1</v>
      </c>
    </row>
    <row r="19" spans="1:4" x14ac:dyDescent="0.3">
      <c r="A19" s="70"/>
      <c r="B19" s="69" t="s">
        <v>101</v>
      </c>
      <c r="C19" s="161">
        <v>2341</v>
      </c>
      <c r="D19" s="161">
        <v>2</v>
      </c>
    </row>
    <row r="20" spans="1:4" x14ac:dyDescent="0.3">
      <c r="A20" s="70"/>
      <c r="B20" s="69" t="s">
        <v>102</v>
      </c>
      <c r="C20" s="160"/>
      <c r="D20" s="161">
        <v>74</v>
      </c>
    </row>
    <row r="21" spans="1:4" x14ac:dyDescent="0.3">
      <c r="A21" s="71" t="s">
        <v>8</v>
      </c>
      <c r="B21" s="74"/>
      <c r="C21" s="117">
        <v>4208</v>
      </c>
      <c r="D21" s="117">
        <v>77</v>
      </c>
    </row>
    <row r="22" spans="1:4" x14ac:dyDescent="0.3">
      <c r="A22" s="69" t="s">
        <v>9</v>
      </c>
      <c r="B22" s="69" t="s">
        <v>100</v>
      </c>
      <c r="C22" s="161">
        <v>22273</v>
      </c>
      <c r="D22" s="161">
        <v>14</v>
      </c>
    </row>
    <row r="23" spans="1:4" x14ac:dyDescent="0.3">
      <c r="A23" s="70"/>
      <c r="B23" s="69" t="s">
        <v>101</v>
      </c>
      <c r="C23" s="161">
        <v>24694</v>
      </c>
      <c r="D23" s="161">
        <v>17</v>
      </c>
    </row>
    <row r="24" spans="1:4" x14ac:dyDescent="0.3">
      <c r="A24" s="70"/>
      <c r="B24" s="69" t="s">
        <v>102</v>
      </c>
      <c r="C24" s="160"/>
      <c r="D24" s="161">
        <v>325</v>
      </c>
    </row>
    <row r="25" spans="1:4" x14ac:dyDescent="0.3">
      <c r="A25" s="71" t="s">
        <v>9</v>
      </c>
      <c r="B25" s="74"/>
      <c r="C25" s="117">
        <v>46967</v>
      </c>
      <c r="D25" s="117">
        <v>356</v>
      </c>
    </row>
    <row r="26" spans="1:4" x14ac:dyDescent="0.3">
      <c r="A26" s="69" t="s">
        <v>10</v>
      </c>
      <c r="B26" s="69" t="s">
        <v>100</v>
      </c>
      <c r="C26" s="161">
        <v>3326</v>
      </c>
      <c r="D26" s="161">
        <v>1</v>
      </c>
    </row>
    <row r="27" spans="1:4" x14ac:dyDescent="0.3">
      <c r="A27" s="70"/>
      <c r="B27" s="69" t="s">
        <v>101</v>
      </c>
      <c r="C27" s="161">
        <v>5097</v>
      </c>
      <c r="D27" s="161">
        <v>4</v>
      </c>
    </row>
    <row r="28" spans="1:4" x14ac:dyDescent="0.3">
      <c r="A28" s="70"/>
      <c r="B28" s="69" t="s">
        <v>102</v>
      </c>
      <c r="C28" s="160"/>
      <c r="D28" s="161">
        <v>71</v>
      </c>
    </row>
    <row r="29" spans="1:4" x14ac:dyDescent="0.3">
      <c r="A29" s="71" t="s">
        <v>10</v>
      </c>
      <c r="B29" s="74"/>
      <c r="C29" s="117">
        <v>8423</v>
      </c>
      <c r="D29" s="117">
        <v>76</v>
      </c>
    </row>
    <row r="30" spans="1:4" x14ac:dyDescent="0.3">
      <c r="A30" s="69" t="s">
        <v>11</v>
      </c>
      <c r="B30" s="69" t="s">
        <v>100</v>
      </c>
      <c r="C30" s="161">
        <v>2502</v>
      </c>
      <c r="D30" s="161">
        <v>2</v>
      </c>
    </row>
    <row r="31" spans="1:4" x14ac:dyDescent="0.3">
      <c r="A31" s="70"/>
      <c r="B31" s="69" t="s">
        <v>101</v>
      </c>
      <c r="C31" s="161">
        <v>4221</v>
      </c>
      <c r="D31" s="161">
        <v>1</v>
      </c>
    </row>
    <row r="32" spans="1:4" x14ac:dyDescent="0.3">
      <c r="A32" s="70"/>
      <c r="B32" s="69" t="s">
        <v>102</v>
      </c>
      <c r="C32" s="160"/>
      <c r="D32" s="161">
        <v>27</v>
      </c>
    </row>
    <row r="33" spans="1:4" x14ac:dyDescent="0.3">
      <c r="A33" s="71" t="s">
        <v>11</v>
      </c>
      <c r="B33" s="74"/>
      <c r="C33" s="117">
        <v>6723</v>
      </c>
      <c r="D33" s="117">
        <v>30</v>
      </c>
    </row>
    <row r="34" spans="1:4" ht="15" customHeight="1" x14ac:dyDescent="0.3">
      <c r="A34" s="69" t="s">
        <v>12</v>
      </c>
      <c r="B34" s="69" t="s">
        <v>100</v>
      </c>
      <c r="C34" s="161">
        <v>686</v>
      </c>
      <c r="D34" s="161">
        <v>1</v>
      </c>
    </row>
    <row r="35" spans="1:4" ht="15" customHeight="1" x14ac:dyDescent="0.3">
      <c r="A35" s="70"/>
      <c r="B35" s="69" t="s">
        <v>101</v>
      </c>
      <c r="C35" s="161">
        <v>1092</v>
      </c>
      <c r="D35" s="162"/>
    </row>
    <row r="36" spans="1:4" ht="15" customHeight="1" x14ac:dyDescent="0.3">
      <c r="A36" s="70"/>
      <c r="B36" s="69" t="s">
        <v>102</v>
      </c>
      <c r="C36" s="162"/>
      <c r="D36" s="161">
        <v>6</v>
      </c>
    </row>
    <row r="37" spans="1:4" ht="15" customHeight="1" x14ac:dyDescent="0.3">
      <c r="A37" s="71" t="s">
        <v>12</v>
      </c>
      <c r="B37" s="74"/>
      <c r="C37" s="117">
        <v>1778</v>
      </c>
      <c r="D37" s="117">
        <v>7</v>
      </c>
    </row>
    <row r="38" spans="1:4" x14ac:dyDescent="0.3">
      <c r="A38" s="69" t="s">
        <v>103</v>
      </c>
      <c r="B38" s="69" t="s">
        <v>100</v>
      </c>
      <c r="C38" s="161">
        <v>208</v>
      </c>
      <c r="D38" s="161">
        <v>1</v>
      </c>
    </row>
    <row r="39" spans="1:4" x14ac:dyDescent="0.3">
      <c r="A39" s="70"/>
      <c r="B39" s="69" t="s">
        <v>101</v>
      </c>
      <c r="C39" s="161">
        <v>984</v>
      </c>
      <c r="D39" s="160"/>
    </row>
    <row r="40" spans="1:4" ht="15" customHeight="1" x14ac:dyDescent="0.3">
      <c r="A40" s="70"/>
      <c r="B40" s="69" t="s">
        <v>102</v>
      </c>
      <c r="C40" s="160"/>
      <c r="D40" s="161">
        <v>6</v>
      </c>
    </row>
    <row r="41" spans="1:4" ht="15" customHeight="1" x14ac:dyDescent="0.3">
      <c r="A41" s="71" t="s">
        <v>103</v>
      </c>
      <c r="B41" s="74"/>
      <c r="C41" s="117">
        <v>1192</v>
      </c>
      <c r="D41" s="117">
        <v>7</v>
      </c>
    </row>
    <row r="42" spans="1:4" ht="15" customHeight="1" x14ac:dyDescent="0.3">
      <c r="A42" s="69" t="s">
        <v>14</v>
      </c>
      <c r="B42" s="69" t="s">
        <v>100</v>
      </c>
      <c r="C42" s="118"/>
      <c r="D42" s="119"/>
    </row>
    <row r="43" spans="1:4" ht="15" customHeight="1" x14ac:dyDescent="0.3">
      <c r="A43" s="75"/>
      <c r="B43" s="69" t="s">
        <v>101</v>
      </c>
      <c r="C43" s="161">
        <v>10</v>
      </c>
      <c r="D43" s="119"/>
    </row>
    <row r="44" spans="1:4" ht="15" customHeight="1" x14ac:dyDescent="0.3">
      <c r="A44" s="70"/>
      <c r="B44" s="69" t="s">
        <v>102</v>
      </c>
      <c r="C44" s="119"/>
      <c r="D44" s="119"/>
    </row>
    <row r="45" spans="1:4" x14ac:dyDescent="0.3">
      <c r="A45" s="71" t="s">
        <v>14</v>
      </c>
      <c r="B45" s="74"/>
      <c r="C45" s="117">
        <f>SUM(C42:C44)</f>
        <v>10</v>
      </c>
      <c r="D45" s="117">
        <f>SUM(D42:D44)</f>
        <v>0</v>
      </c>
    </row>
    <row r="46" spans="1:4" x14ac:dyDescent="0.3">
      <c r="A46" s="69" t="s">
        <v>15</v>
      </c>
      <c r="B46" s="69" t="s">
        <v>100</v>
      </c>
      <c r="C46" s="161">
        <v>8348</v>
      </c>
      <c r="D46" s="161">
        <v>7</v>
      </c>
    </row>
    <row r="47" spans="1:4" x14ac:dyDescent="0.3">
      <c r="A47" s="70"/>
      <c r="B47" s="69" t="s">
        <v>101</v>
      </c>
      <c r="C47" s="161">
        <v>19734</v>
      </c>
      <c r="D47" s="161">
        <v>2</v>
      </c>
    </row>
    <row r="48" spans="1:4" x14ac:dyDescent="0.3">
      <c r="A48" s="70"/>
      <c r="B48" s="69" t="s">
        <v>102</v>
      </c>
      <c r="C48" s="160"/>
      <c r="D48" s="161">
        <v>184</v>
      </c>
    </row>
    <row r="49" spans="1:4" x14ac:dyDescent="0.3">
      <c r="A49" s="71" t="s">
        <v>15</v>
      </c>
      <c r="B49" s="74"/>
      <c r="C49" s="117">
        <v>28082</v>
      </c>
      <c r="D49" s="117">
        <v>193</v>
      </c>
    </row>
    <row r="50" spans="1:4" x14ac:dyDescent="0.3">
      <c r="A50" s="69" t="s">
        <v>16</v>
      </c>
      <c r="B50" s="69" t="s">
        <v>100</v>
      </c>
      <c r="C50" s="161">
        <v>4164</v>
      </c>
      <c r="D50" s="161">
        <v>2</v>
      </c>
    </row>
    <row r="51" spans="1:4" x14ac:dyDescent="0.3">
      <c r="A51" s="70"/>
      <c r="B51" s="69" t="s">
        <v>101</v>
      </c>
      <c r="C51" s="161">
        <v>7376</v>
      </c>
      <c r="D51" s="161">
        <v>4</v>
      </c>
    </row>
    <row r="52" spans="1:4" x14ac:dyDescent="0.3">
      <c r="A52" s="70"/>
      <c r="B52" s="69" t="s">
        <v>102</v>
      </c>
      <c r="C52" s="160"/>
      <c r="D52" s="161">
        <v>140</v>
      </c>
    </row>
    <row r="53" spans="1:4" x14ac:dyDescent="0.3">
      <c r="A53" s="71" t="s">
        <v>16</v>
      </c>
      <c r="B53" s="74"/>
      <c r="C53" s="117">
        <v>11540</v>
      </c>
      <c r="D53" s="117">
        <v>146</v>
      </c>
    </row>
    <row r="54" spans="1:4" x14ac:dyDescent="0.3">
      <c r="A54" s="69" t="s">
        <v>17</v>
      </c>
      <c r="B54" s="69" t="s">
        <v>100</v>
      </c>
      <c r="C54" s="119">
        <v>15</v>
      </c>
      <c r="D54" s="119">
        <v>1</v>
      </c>
    </row>
    <row r="55" spans="1:4" x14ac:dyDescent="0.3">
      <c r="A55" s="75"/>
      <c r="B55" s="69" t="s">
        <v>101</v>
      </c>
      <c r="C55" s="161">
        <v>51</v>
      </c>
      <c r="D55" s="119"/>
    </row>
    <row r="56" spans="1:4" x14ac:dyDescent="0.3">
      <c r="A56" s="70"/>
      <c r="B56" s="69" t="s">
        <v>102</v>
      </c>
      <c r="C56" s="119"/>
      <c r="D56" s="119"/>
    </row>
    <row r="57" spans="1:4" x14ac:dyDescent="0.3">
      <c r="A57" s="71" t="s">
        <v>17</v>
      </c>
      <c r="B57" s="74"/>
      <c r="C57" s="117">
        <v>66</v>
      </c>
      <c r="D57" s="117">
        <v>1</v>
      </c>
    </row>
    <row r="58" spans="1:4" x14ac:dyDescent="0.3">
      <c r="A58" s="69" t="s">
        <v>18</v>
      </c>
      <c r="B58" s="69" t="s">
        <v>100</v>
      </c>
      <c r="C58" s="161">
        <v>621</v>
      </c>
      <c r="D58" s="161">
        <v>2</v>
      </c>
    </row>
    <row r="59" spans="1:4" x14ac:dyDescent="0.3">
      <c r="A59" s="70"/>
      <c r="B59" s="69" t="s">
        <v>101</v>
      </c>
      <c r="C59" s="161">
        <v>1047</v>
      </c>
      <c r="D59" s="161">
        <v>1</v>
      </c>
    </row>
    <row r="60" spans="1:4" x14ac:dyDescent="0.3">
      <c r="A60" s="70"/>
      <c r="B60" s="69" t="s">
        <v>102</v>
      </c>
      <c r="C60" s="160"/>
      <c r="D60" s="161">
        <v>21</v>
      </c>
    </row>
    <row r="61" spans="1:4" x14ac:dyDescent="0.3">
      <c r="A61" s="71" t="s">
        <v>18</v>
      </c>
      <c r="B61" s="74"/>
      <c r="C61" s="117">
        <v>1668</v>
      </c>
      <c r="D61" s="117">
        <v>24</v>
      </c>
    </row>
    <row r="62" spans="1:4" x14ac:dyDescent="0.3">
      <c r="A62" s="69" t="s">
        <v>19</v>
      </c>
      <c r="B62" s="69" t="s">
        <v>100</v>
      </c>
      <c r="C62" s="161">
        <v>895</v>
      </c>
      <c r="D62" s="160"/>
    </row>
    <row r="63" spans="1:4" x14ac:dyDescent="0.3">
      <c r="A63" s="70"/>
      <c r="B63" s="69" t="s">
        <v>101</v>
      </c>
      <c r="C63" s="161">
        <v>1343</v>
      </c>
      <c r="D63" s="161">
        <v>4</v>
      </c>
    </row>
    <row r="64" spans="1:4" x14ac:dyDescent="0.3">
      <c r="A64" s="70"/>
      <c r="B64" s="69" t="s">
        <v>102</v>
      </c>
      <c r="C64" s="160"/>
      <c r="D64" s="161">
        <v>36</v>
      </c>
    </row>
    <row r="65" spans="1:4" x14ac:dyDescent="0.3">
      <c r="A65" s="71" t="s">
        <v>19</v>
      </c>
      <c r="B65" s="74"/>
      <c r="C65" s="117">
        <v>2238</v>
      </c>
      <c r="D65" s="117">
        <v>40</v>
      </c>
    </row>
    <row r="66" spans="1:4" x14ac:dyDescent="0.3">
      <c r="A66" s="69" t="s">
        <v>20</v>
      </c>
      <c r="B66" s="69" t="s">
        <v>100</v>
      </c>
      <c r="C66" s="161">
        <v>8377</v>
      </c>
      <c r="D66" s="161">
        <v>3</v>
      </c>
    </row>
    <row r="67" spans="1:4" x14ac:dyDescent="0.3">
      <c r="A67" s="70"/>
      <c r="B67" s="69" t="s">
        <v>101</v>
      </c>
      <c r="C67" s="161">
        <v>14234</v>
      </c>
      <c r="D67" s="161">
        <v>3</v>
      </c>
    </row>
    <row r="68" spans="1:4" x14ac:dyDescent="0.3">
      <c r="A68" s="70"/>
      <c r="B68" s="69" t="s">
        <v>102</v>
      </c>
      <c r="C68" s="160"/>
      <c r="D68" s="161">
        <v>178</v>
      </c>
    </row>
    <row r="69" spans="1:4" x14ac:dyDescent="0.3">
      <c r="A69" s="71" t="s">
        <v>20</v>
      </c>
      <c r="B69" s="74"/>
      <c r="C69" s="117">
        <v>22611</v>
      </c>
      <c r="D69" s="117">
        <v>184</v>
      </c>
    </row>
    <row r="70" spans="1:4" x14ac:dyDescent="0.3">
      <c r="A70" s="69" t="s">
        <v>21</v>
      </c>
      <c r="B70" s="69" t="s">
        <v>100</v>
      </c>
      <c r="C70" s="161">
        <v>3552</v>
      </c>
      <c r="D70" s="160"/>
    </row>
    <row r="71" spans="1:4" x14ac:dyDescent="0.3">
      <c r="A71" s="70"/>
      <c r="B71" s="69" t="s">
        <v>101</v>
      </c>
      <c r="C71" s="161">
        <v>6700</v>
      </c>
      <c r="D71" s="161">
        <v>3</v>
      </c>
    </row>
    <row r="72" spans="1:4" x14ac:dyDescent="0.3">
      <c r="A72" s="70"/>
      <c r="B72" s="69" t="s">
        <v>102</v>
      </c>
      <c r="C72" s="160"/>
      <c r="D72" s="161">
        <v>123</v>
      </c>
    </row>
    <row r="73" spans="1:4" x14ac:dyDescent="0.3">
      <c r="A73" s="71" t="s">
        <v>21</v>
      </c>
      <c r="B73" s="74"/>
      <c r="C73" s="117">
        <v>10252</v>
      </c>
      <c r="D73" s="117">
        <v>126</v>
      </c>
    </row>
    <row r="74" spans="1:4" x14ac:dyDescent="0.3">
      <c r="A74" s="69" t="s">
        <v>22</v>
      </c>
      <c r="B74" s="69" t="s">
        <v>100</v>
      </c>
      <c r="C74" s="161">
        <v>1903</v>
      </c>
      <c r="D74" s="160"/>
    </row>
    <row r="75" spans="1:4" x14ac:dyDescent="0.3">
      <c r="A75" s="70"/>
      <c r="B75" s="69" t="s">
        <v>101</v>
      </c>
      <c r="C75" s="161">
        <v>3820</v>
      </c>
      <c r="D75" s="161">
        <v>6</v>
      </c>
    </row>
    <row r="76" spans="1:4" x14ac:dyDescent="0.3">
      <c r="A76" s="70"/>
      <c r="B76" s="69" t="s">
        <v>102</v>
      </c>
      <c r="C76" s="160"/>
      <c r="D76" s="161">
        <v>112</v>
      </c>
    </row>
    <row r="77" spans="1:4" x14ac:dyDescent="0.3">
      <c r="A77" s="71" t="s">
        <v>22</v>
      </c>
      <c r="B77" s="74"/>
      <c r="C77" s="117">
        <v>5723</v>
      </c>
      <c r="D77" s="117">
        <v>118</v>
      </c>
    </row>
    <row r="78" spans="1:4" x14ac:dyDescent="0.3">
      <c r="A78" s="69" t="s">
        <v>23</v>
      </c>
      <c r="B78" s="69" t="s">
        <v>100</v>
      </c>
      <c r="C78" s="161">
        <v>1113</v>
      </c>
      <c r="D78" s="161">
        <v>1</v>
      </c>
    </row>
    <row r="79" spans="1:4" x14ac:dyDescent="0.3">
      <c r="A79" s="70"/>
      <c r="B79" s="69" t="s">
        <v>101</v>
      </c>
      <c r="C79" s="161">
        <v>3187</v>
      </c>
      <c r="D79" s="161">
        <v>15</v>
      </c>
    </row>
    <row r="80" spans="1:4" x14ac:dyDescent="0.3">
      <c r="A80" s="70"/>
      <c r="B80" s="69" t="s">
        <v>102</v>
      </c>
      <c r="C80" s="160"/>
      <c r="D80" s="161">
        <v>120</v>
      </c>
    </row>
    <row r="81" spans="1:4" x14ac:dyDescent="0.3">
      <c r="A81" s="71" t="s">
        <v>23</v>
      </c>
      <c r="B81" s="74"/>
      <c r="C81" s="117">
        <v>4300</v>
      </c>
      <c r="D81" s="117">
        <v>136</v>
      </c>
    </row>
    <row r="82" spans="1:4" x14ac:dyDescent="0.3">
      <c r="A82" s="69" t="s">
        <v>24</v>
      </c>
      <c r="B82" s="69" t="s">
        <v>100</v>
      </c>
      <c r="C82" s="161">
        <v>3862</v>
      </c>
      <c r="D82" s="161">
        <v>2</v>
      </c>
    </row>
    <row r="83" spans="1:4" x14ac:dyDescent="0.3">
      <c r="A83" s="70"/>
      <c r="B83" s="69" t="s">
        <v>101</v>
      </c>
      <c r="C83" s="161">
        <v>3750</v>
      </c>
      <c r="D83" s="160"/>
    </row>
    <row r="84" spans="1:4" x14ac:dyDescent="0.3">
      <c r="A84" s="70"/>
      <c r="B84" s="69" t="s">
        <v>102</v>
      </c>
      <c r="C84" s="160"/>
      <c r="D84" s="161">
        <v>94</v>
      </c>
    </row>
    <row r="85" spans="1:4" x14ac:dyDescent="0.3">
      <c r="A85" s="71" t="s">
        <v>24</v>
      </c>
      <c r="B85" s="74"/>
      <c r="C85" s="117">
        <v>7612</v>
      </c>
      <c r="D85" s="117">
        <v>96</v>
      </c>
    </row>
    <row r="86" spans="1:4" x14ac:dyDescent="0.3">
      <c r="A86" s="69" t="s">
        <v>25</v>
      </c>
      <c r="B86" s="69" t="s">
        <v>100</v>
      </c>
      <c r="C86" s="161">
        <v>3455</v>
      </c>
      <c r="D86" s="161">
        <v>3</v>
      </c>
    </row>
    <row r="87" spans="1:4" x14ac:dyDescent="0.3">
      <c r="A87" s="70"/>
      <c r="B87" s="69" t="s">
        <v>101</v>
      </c>
      <c r="C87" s="161">
        <v>3733</v>
      </c>
      <c r="D87" s="161">
        <v>10</v>
      </c>
    </row>
    <row r="88" spans="1:4" x14ac:dyDescent="0.3">
      <c r="A88" s="70"/>
      <c r="B88" s="69" t="s">
        <v>102</v>
      </c>
      <c r="C88" s="160"/>
      <c r="D88" s="161">
        <v>114</v>
      </c>
    </row>
    <row r="89" spans="1:4" x14ac:dyDescent="0.3">
      <c r="A89" s="71" t="s">
        <v>25</v>
      </c>
      <c r="B89" s="74"/>
      <c r="C89" s="117">
        <v>7188</v>
      </c>
      <c r="D89" s="117">
        <v>127</v>
      </c>
    </row>
    <row r="90" spans="1:4" x14ac:dyDescent="0.3">
      <c r="A90" s="69" t="s">
        <v>26</v>
      </c>
      <c r="B90" s="69" t="s">
        <v>100</v>
      </c>
      <c r="C90" s="161">
        <v>3116</v>
      </c>
      <c r="D90" s="160"/>
    </row>
    <row r="91" spans="1:4" x14ac:dyDescent="0.3">
      <c r="A91" s="70"/>
      <c r="B91" s="69" t="s">
        <v>101</v>
      </c>
      <c r="C91" s="161">
        <v>1136</v>
      </c>
      <c r="D91" s="160"/>
    </row>
    <row r="92" spans="1:4" x14ac:dyDescent="0.3">
      <c r="A92" s="70"/>
      <c r="B92" s="69" t="s">
        <v>102</v>
      </c>
      <c r="C92" s="160"/>
      <c r="D92" s="161">
        <v>36</v>
      </c>
    </row>
    <row r="93" spans="1:4" x14ac:dyDescent="0.3">
      <c r="A93" s="71" t="s">
        <v>26</v>
      </c>
      <c r="B93" s="74"/>
      <c r="C93" s="117">
        <v>4252</v>
      </c>
      <c r="D93" s="117">
        <v>36</v>
      </c>
    </row>
    <row r="94" spans="1:4" x14ac:dyDescent="0.3">
      <c r="A94" s="69" t="s">
        <v>27</v>
      </c>
      <c r="B94" s="69" t="s">
        <v>100</v>
      </c>
      <c r="C94" s="119"/>
      <c r="D94" s="119"/>
    </row>
    <row r="95" spans="1:4" x14ac:dyDescent="0.3">
      <c r="A95" s="75"/>
      <c r="B95" s="69" t="s">
        <v>101</v>
      </c>
      <c r="C95" s="161">
        <v>1</v>
      </c>
      <c r="D95" s="119"/>
    </row>
    <row r="96" spans="1:4" x14ac:dyDescent="0.3">
      <c r="A96" s="70"/>
      <c r="B96" s="69" t="s">
        <v>102</v>
      </c>
      <c r="C96" s="119"/>
      <c r="D96" s="119"/>
    </row>
    <row r="97" spans="1:4" x14ac:dyDescent="0.3">
      <c r="A97" s="71" t="s">
        <v>27</v>
      </c>
      <c r="B97" s="74"/>
      <c r="C97" s="117">
        <v>1</v>
      </c>
      <c r="D97" s="117"/>
    </row>
    <row r="98" spans="1:4" x14ac:dyDescent="0.3">
      <c r="A98" s="69" t="s">
        <v>28</v>
      </c>
      <c r="B98" s="69" t="s">
        <v>100</v>
      </c>
      <c r="C98" s="161">
        <v>3514</v>
      </c>
      <c r="D98" s="161">
        <v>2</v>
      </c>
    </row>
    <row r="99" spans="1:4" x14ac:dyDescent="0.3">
      <c r="A99" s="70"/>
      <c r="B99" s="69" t="s">
        <v>101</v>
      </c>
      <c r="C99" s="161">
        <v>6490</v>
      </c>
      <c r="D99" s="161">
        <v>2</v>
      </c>
    </row>
    <row r="100" spans="1:4" x14ac:dyDescent="0.3">
      <c r="A100" s="70"/>
      <c r="B100" s="69" t="s">
        <v>102</v>
      </c>
      <c r="C100" s="160"/>
      <c r="D100" s="161">
        <v>46</v>
      </c>
    </row>
    <row r="101" spans="1:4" x14ac:dyDescent="0.3">
      <c r="A101" s="71" t="s">
        <v>28</v>
      </c>
      <c r="B101" s="74"/>
      <c r="C101" s="117">
        <v>10004</v>
      </c>
      <c r="D101" s="117">
        <v>50</v>
      </c>
    </row>
    <row r="102" spans="1:4" x14ac:dyDescent="0.3">
      <c r="A102" s="69" t="s">
        <v>29</v>
      </c>
      <c r="B102" s="69" t="s">
        <v>100</v>
      </c>
      <c r="C102" s="161">
        <v>7333</v>
      </c>
      <c r="D102" s="161">
        <v>3</v>
      </c>
    </row>
    <row r="103" spans="1:4" x14ac:dyDescent="0.3">
      <c r="A103" s="70"/>
      <c r="B103" s="69" t="s">
        <v>101</v>
      </c>
      <c r="C103" s="161">
        <v>10943</v>
      </c>
      <c r="D103" s="161">
        <v>5</v>
      </c>
    </row>
    <row r="104" spans="1:4" x14ac:dyDescent="0.3">
      <c r="A104" s="70"/>
      <c r="B104" s="69" t="s">
        <v>102</v>
      </c>
      <c r="C104" s="160"/>
      <c r="D104" s="161">
        <v>61</v>
      </c>
    </row>
    <row r="105" spans="1:4" x14ac:dyDescent="0.3">
      <c r="A105" s="71" t="s">
        <v>29</v>
      </c>
      <c r="B105" s="74"/>
      <c r="C105" s="117">
        <v>18276</v>
      </c>
      <c r="D105" s="117">
        <v>69</v>
      </c>
    </row>
    <row r="106" spans="1:4" x14ac:dyDescent="0.3">
      <c r="A106" s="69" t="s">
        <v>30</v>
      </c>
      <c r="B106" s="69" t="s">
        <v>100</v>
      </c>
      <c r="C106" s="161">
        <v>7182</v>
      </c>
      <c r="D106" s="161">
        <v>1</v>
      </c>
    </row>
    <row r="107" spans="1:4" x14ac:dyDescent="0.3">
      <c r="A107" s="70"/>
      <c r="B107" s="69" t="s">
        <v>101</v>
      </c>
      <c r="C107" s="161">
        <v>11712</v>
      </c>
      <c r="D107" s="161">
        <v>9</v>
      </c>
    </row>
    <row r="108" spans="1:4" x14ac:dyDescent="0.3">
      <c r="A108" s="70"/>
      <c r="B108" s="69" t="s">
        <v>102</v>
      </c>
      <c r="C108" s="160"/>
      <c r="D108" s="161">
        <v>128</v>
      </c>
    </row>
    <row r="109" spans="1:4" x14ac:dyDescent="0.3">
      <c r="A109" s="71" t="s">
        <v>30</v>
      </c>
      <c r="B109" s="74"/>
      <c r="C109" s="117">
        <v>18894</v>
      </c>
      <c r="D109" s="117">
        <v>138</v>
      </c>
    </row>
    <row r="110" spans="1:4" x14ac:dyDescent="0.3">
      <c r="A110" s="69" t="s">
        <v>31</v>
      </c>
      <c r="B110" s="69" t="s">
        <v>100</v>
      </c>
      <c r="C110" s="161">
        <v>2977</v>
      </c>
      <c r="D110" s="161">
        <v>5</v>
      </c>
    </row>
    <row r="111" spans="1:4" x14ac:dyDescent="0.3">
      <c r="A111" s="70"/>
      <c r="B111" s="69" t="s">
        <v>101</v>
      </c>
      <c r="C111" s="161">
        <v>9580</v>
      </c>
      <c r="D111" s="161">
        <v>4</v>
      </c>
    </row>
    <row r="112" spans="1:4" x14ac:dyDescent="0.3">
      <c r="A112" s="70"/>
      <c r="B112" s="69" t="s">
        <v>102</v>
      </c>
      <c r="C112" s="160"/>
      <c r="D112" s="161">
        <v>131</v>
      </c>
    </row>
    <row r="113" spans="1:4" x14ac:dyDescent="0.3">
      <c r="A113" s="71" t="s">
        <v>31</v>
      </c>
      <c r="B113" s="74"/>
      <c r="C113" s="117">
        <v>12557</v>
      </c>
      <c r="D113" s="117">
        <v>140</v>
      </c>
    </row>
    <row r="114" spans="1:4" x14ac:dyDescent="0.3">
      <c r="A114" s="69" t="s">
        <v>32</v>
      </c>
      <c r="B114" s="69" t="s">
        <v>100</v>
      </c>
      <c r="C114" s="161">
        <v>2913</v>
      </c>
      <c r="D114" s="161">
        <v>1</v>
      </c>
    </row>
    <row r="115" spans="1:4" x14ac:dyDescent="0.3">
      <c r="A115" s="70"/>
      <c r="B115" s="69" t="s">
        <v>101</v>
      </c>
      <c r="C115" s="161">
        <v>1828</v>
      </c>
      <c r="D115" s="160">
        <v>3</v>
      </c>
    </row>
    <row r="116" spans="1:4" x14ac:dyDescent="0.3">
      <c r="A116" s="70"/>
      <c r="B116" s="69" t="s">
        <v>102</v>
      </c>
      <c r="C116" s="160"/>
      <c r="D116" s="161">
        <v>96</v>
      </c>
    </row>
    <row r="117" spans="1:4" x14ac:dyDescent="0.3">
      <c r="A117" s="71" t="s">
        <v>32</v>
      </c>
      <c r="B117" s="74"/>
      <c r="C117" s="117">
        <v>4741</v>
      </c>
      <c r="D117" s="117">
        <v>100</v>
      </c>
    </row>
    <row r="118" spans="1:4" x14ac:dyDescent="0.3">
      <c r="A118" s="69" t="s">
        <v>33</v>
      </c>
      <c r="B118" s="69" t="s">
        <v>100</v>
      </c>
      <c r="C118" s="161">
        <v>3840</v>
      </c>
      <c r="D118" s="161">
        <v>4</v>
      </c>
    </row>
    <row r="119" spans="1:4" x14ac:dyDescent="0.3">
      <c r="A119" s="70"/>
      <c r="B119" s="69" t="s">
        <v>101</v>
      </c>
      <c r="C119" s="161">
        <v>6609</v>
      </c>
      <c r="D119" s="161">
        <v>5</v>
      </c>
    </row>
    <row r="120" spans="1:4" x14ac:dyDescent="0.3">
      <c r="A120" s="70"/>
      <c r="B120" s="69" t="s">
        <v>102</v>
      </c>
      <c r="C120" s="160"/>
      <c r="D120" s="161">
        <v>112</v>
      </c>
    </row>
    <row r="121" spans="1:4" x14ac:dyDescent="0.3">
      <c r="A121" s="71" t="s">
        <v>33</v>
      </c>
      <c r="B121" s="74"/>
      <c r="C121" s="117">
        <v>10449</v>
      </c>
      <c r="D121" s="117">
        <v>121</v>
      </c>
    </row>
    <row r="122" spans="1:4" x14ac:dyDescent="0.3">
      <c r="A122" s="69" t="s">
        <v>34</v>
      </c>
      <c r="B122" s="69" t="s">
        <v>100</v>
      </c>
      <c r="C122" s="161">
        <v>521</v>
      </c>
      <c r="D122" s="160"/>
    </row>
    <row r="123" spans="1:4" x14ac:dyDescent="0.3">
      <c r="A123" s="70"/>
      <c r="B123" s="69" t="s">
        <v>101</v>
      </c>
      <c r="C123" s="161">
        <v>1039</v>
      </c>
      <c r="D123" s="161">
        <v>5</v>
      </c>
    </row>
    <row r="124" spans="1:4" x14ac:dyDescent="0.3">
      <c r="A124" s="70"/>
      <c r="B124" s="69" t="s">
        <v>102</v>
      </c>
      <c r="C124" s="160"/>
      <c r="D124" s="161">
        <v>53</v>
      </c>
    </row>
    <row r="125" spans="1:4" x14ac:dyDescent="0.3">
      <c r="A125" s="71" t="s">
        <v>34</v>
      </c>
      <c r="B125" s="74"/>
      <c r="C125" s="117">
        <v>1560</v>
      </c>
      <c r="D125" s="117">
        <v>58</v>
      </c>
    </row>
    <row r="126" spans="1:4" x14ac:dyDescent="0.3">
      <c r="A126" s="69" t="s">
        <v>35</v>
      </c>
      <c r="B126" s="69" t="s">
        <v>100</v>
      </c>
      <c r="C126" s="161">
        <v>779</v>
      </c>
      <c r="D126" s="161">
        <v>2</v>
      </c>
    </row>
    <row r="127" spans="1:4" x14ac:dyDescent="0.3">
      <c r="A127" s="70"/>
      <c r="B127" s="69" t="s">
        <v>101</v>
      </c>
      <c r="C127" s="161">
        <v>2322</v>
      </c>
      <c r="D127" s="161">
        <v>5</v>
      </c>
    </row>
    <row r="128" spans="1:4" x14ac:dyDescent="0.3">
      <c r="A128" s="70"/>
      <c r="B128" s="69" t="s">
        <v>102</v>
      </c>
      <c r="C128" s="160"/>
      <c r="D128" s="161">
        <v>86</v>
      </c>
    </row>
    <row r="129" spans="1:4" x14ac:dyDescent="0.3">
      <c r="A129" s="71" t="s">
        <v>35</v>
      </c>
      <c r="B129" s="74"/>
      <c r="C129" s="117">
        <v>3101</v>
      </c>
      <c r="D129" s="117">
        <v>93</v>
      </c>
    </row>
    <row r="130" spans="1:4" x14ac:dyDescent="0.3">
      <c r="A130" s="69" t="s">
        <v>36</v>
      </c>
      <c r="B130" s="69" t="s">
        <v>100</v>
      </c>
      <c r="C130" s="161">
        <v>679</v>
      </c>
      <c r="D130" s="161"/>
    </row>
    <row r="131" spans="1:4" x14ac:dyDescent="0.3">
      <c r="A131" s="70"/>
      <c r="B131" s="69" t="s">
        <v>101</v>
      </c>
      <c r="C131" s="161">
        <v>1717</v>
      </c>
      <c r="D131" s="161"/>
    </row>
    <row r="132" spans="1:4" x14ac:dyDescent="0.3">
      <c r="A132" s="70"/>
      <c r="B132" s="69" t="s">
        <v>102</v>
      </c>
      <c r="C132" s="160"/>
      <c r="D132" s="161">
        <v>31</v>
      </c>
    </row>
    <row r="133" spans="1:4" x14ac:dyDescent="0.3">
      <c r="A133" s="71" t="s">
        <v>36</v>
      </c>
      <c r="B133" s="74"/>
      <c r="C133" s="117">
        <v>2396</v>
      </c>
      <c r="D133" s="117">
        <v>31</v>
      </c>
    </row>
    <row r="134" spans="1:4" x14ac:dyDescent="0.3">
      <c r="A134" s="69" t="s">
        <v>37</v>
      </c>
      <c r="B134" s="69" t="s">
        <v>100</v>
      </c>
      <c r="C134" s="161">
        <v>272</v>
      </c>
      <c r="D134" s="160"/>
    </row>
    <row r="135" spans="1:4" x14ac:dyDescent="0.3">
      <c r="A135" s="70"/>
      <c r="B135" s="69" t="s">
        <v>101</v>
      </c>
      <c r="C135" s="161">
        <v>2109</v>
      </c>
      <c r="D135" s="161">
        <v>3</v>
      </c>
    </row>
    <row r="136" spans="1:4" x14ac:dyDescent="0.3">
      <c r="A136" s="70"/>
      <c r="B136" s="69" t="s">
        <v>102</v>
      </c>
      <c r="C136" s="160"/>
      <c r="D136" s="161">
        <v>20</v>
      </c>
    </row>
    <row r="137" spans="1:4" x14ac:dyDescent="0.3">
      <c r="A137" s="71" t="s">
        <v>37</v>
      </c>
      <c r="B137" s="74"/>
      <c r="C137" s="117">
        <v>2381</v>
      </c>
      <c r="D137" s="117">
        <v>23</v>
      </c>
    </row>
    <row r="138" spans="1:4" x14ac:dyDescent="0.3">
      <c r="A138" s="69" t="s">
        <v>38</v>
      </c>
      <c r="B138" s="69" t="s">
        <v>100</v>
      </c>
      <c r="C138" s="161">
        <v>3187</v>
      </c>
      <c r="D138" s="161">
        <v>2</v>
      </c>
    </row>
    <row r="139" spans="1:4" x14ac:dyDescent="0.3">
      <c r="A139" s="70"/>
      <c r="B139" s="69" t="s">
        <v>101</v>
      </c>
      <c r="C139" s="161">
        <v>9687</v>
      </c>
      <c r="D139" s="161">
        <v>4</v>
      </c>
    </row>
    <row r="140" spans="1:4" x14ac:dyDescent="0.3">
      <c r="A140" s="70"/>
      <c r="B140" s="69" t="s">
        <v>102</v>
      </c>
      <c r="C140" s="160"/>
      <c r="D140" s="161">
        <v>63</v>
      </c>
    </row>
    <row r="141" spans="1:4" x14ac:dyDescent="0.3">
      <c r="A141" s="71" t="s">
        <v>38</v>
      </c>
      <c r="B141" s="74"/>
      <c r="C141" s="117">
        <v>12874</v>
      </c>
      <c r="D141" s="117">
        <v>69</v>
      </c>
    </row>
    <row r="142" spans="1:4" x14ac:dyDescent="0.3">
      <c r="A142" s="69" t="s">
        <v>39</v>
      </c>
      <c r="B142" s="69" t="s">
        <v>100</v>
      </c>
      <c r="C142" s="161">
        <v>2384</v>
      </c>
      <c r="D142" s="160"/>
    </row>
    <row r="143" spans="1:4" x14ac:dyDescent="0.3">
      <c r="A143" s="70"/>
      <c r="B143" s="69" t="s">
        <v>101</v>
      </c>
      <c r="C143" s="161">
        <v>1300</v>
      </c>
      <c r="D143" s="161"/>
    </row>
    <row r="144" spans="1:4" x14ac:dyDescent="0.3">
      <c r="A144" s="70"/>
      <c r="B144" s="69" t="s">
        <v>102</v>
      </c>
      <c r="C144" s="160"/>
      <c r="D144" s="161">
        <v>42</v>
      </c>
    </row>
    <row r="145" spans="1:4" x14ac:dyDescent="0.3">
      <c r="A145" s="71" t="s">
        <v>39</v>
      </c>
      <c r="B145" s="74"/>
      <c r="C145" s="117">
        <v>3684</v>
      </c>
      <c r="D145" s="117">
        <v>42</v>
      </c>
    </row>
    <row r="146" spans="1:4" x14ac:dyDescent="0.3">
      <c r="A146" s="69" t="s">
        <v>40</v>
      </c>
      <c r="B146" s="69" t="s">
        <v>100</v>
      </c>
      <c r="C146" s="161">
        <v>15207</v>
      </c>
      <c r="D146" s="161">
        <v>3</v>
      </c>
    </row>
    <row r="147" spans="1:4" x14ac:dyDescent="0.3">
      <c r="A147" s="70"/>
      <c r="B147" s="69" t="s">
        <v>101</v>
      </c>
      <c r="C147" s="161">
        <v>17466</v>
      </c>
      <c r="D147" s="161">
        <v>5</v>
      </c>
    </row>
    <row r="148" spans="1:4" x14ac:dyDescent="0.3">
      <c r="A148" s="70"/>
      <c r="B148" s="69" t="s">
        <v>102</v>
      </c>
      <c r="C148" s="160"/>
      <c r="D148" s="161">
        <v>173</v>
      </c>
    </row>
    <row r="149" spans="1:4" x14ac:dyDescent="0.3">
      <c r="A149" s="71" t="s">
        <v>40</v>
      </c>
      <c r="B149" s="74"/>
      <c r="C149" s="117">
        <v>32673</v>
      </c>
      <c r="D149" s="117">
        <v>181</v>
      </c>
    </row>
    <row r="150" spans="1:4" x14ac:dyDescent="0.3">
      <c r="A150" s="69" t="s">
        <v>41</v>
      </c>
      <c r="B150" s="69" t="s">
        <v>100</v>
      </c>
      <c r="C150" s="161">
        <v>6006</v>
      </c>
      <c r="D150" s="160"/>
    </row>
    <row r="151" spans="1:4" x14ac:dyDescent="0.3">
      <c r="A151" s="70"/>
      <c r="B151" s="69" t="s">
        <v>101</v>
      </c>
      <c r="C151" s="161">
        <v>10961</v>
      </c>
      <c r="D151" s="161">
        <v>3</v>
      </c>
    </row>
    <row r="152" spans="1:4" x14ac:dyDescent="0.3">
      <c r="A152" s="70"/>
      <c r="B152" s="69" t="s">
        <v>102</v>
      </c>
      <c r="C152" s="160"/>
      <c r="D152" s="161">
        <v>109</v>
      </c>
    </row>
    <row r="153" spans="1:4" x14ac:dyDescent="0.3">
      <c r="A153" s="71" t="s">
        <v>41</v>
      </c>
      <c r="B153" s="74"/>
      <c r="C153" s="117">
        <v>16967</v>
      </c>
      <c r="D153" s="117">
        <v>112</v>
      </c>
    </row>
    <row r="154" spans="1:4" x14ac:dyDescent="0.3">
      <c r="A154" s="69" t="s">
        <v>42</v>
      </c>
      <c r="B154" s="69" t="s">
        <v>100</v>
      </c>
      <c r="C154" s="161">
        <v>207</v>
      </c>
      <c r="D154" s="160"/>
    </row>
    <row r="155" spans="1:4" x14ac:dyDescent="0.3">
      <c r="A155" s="70"/>
      <c r="B155" s="69" t="s">
        <v>101</v>
      </c>
      <c r="C155" s="161">
        <v>1156</v>
      </c>
      <c r="D155" s="161">
        <v>8</v>
      </c>
    </row>
    <row r="156" spans="1:4" x14ac:dyDescent="0.3">
      <c r="A156" s="70"/>
      <c r="B156" s="69" t="s">
        <v>102</v>
      </c>
      <c r="C156" s="160"/>
      <c r="D156" s="161">
        <v>31</v>
      </c>
    </row>
    <row r="157" spans="1:4" x14ac:dyDescent="0.3">
      <c r="A157" s="71" t="s">
        <v>42</v>
      </c>
      <c r="B157" s="74"/>
      <c r="C157" s="117">
        <v>1363</v>
      </c>
      <c r="D157" s="117">
        <v>39</v>
      </c>
    </row>
    <row r="158" spans="1:4" x14ac:dyDescent="0.3">
      <c r="A158" s="69" t="s">
        <v>43</v>
      </c>
      <c r="B158" s="69" t="s">
        <v>100</v>
      </c>
      <c r="C158" s="161">
        <v>17</v>
      </c>
      <c r="D158" s="161">
        <v>1</v>
      </c>
    </row>
    <row r="159" spans="1:4" x14ac:dyDescent="0.3">
      <c r="A159" s="75"/>
      <c r="B159" s="69" t="s">
        <v>101</v>
      </c>
      <c r="C159" s="118"/>
      <c r="D159" s="119"/>
    </row>
    <row r="160" spans="1:4" x14ac:dyDescent="0.3">
      <c r="A160" s="70"/>
      <c r="B160" s="69" t="s">
        <v>102</v>
      </c>
      <c r="C160" s="119"/>
      <c r="D160" s="118"/>
    </row>
    <row r="161" spans="1:4" x14ac:dyDescent="0.3">
      <c r="A161" s="71" t="s">
        <v>43</v>
      </c>
      <c r="B161" s="74"/>
      <c r="C161" s="117">
        <v>17</v>
      </c>
      <c r="D161" s="117">
        <v>1</v>
      </c>
    </row>
    <row r="162" spans="1:4" x14ac:dyDescent="0.3">
      <c r="A162" s="69" t="s">
        <v>44</v>
      </c>
      <c r="B162" s="69" t="s">
        <v>100</v>
      </c>
      <c r="C162" s="161">
        <v>8182</v>
      </c>
      <c r="D162" s="161">
        <v>8</v>
      </c>
    </row>
    <row r="163" spans="1:4" x14ac:dyDescent="0.3">
      <c r="A163" s="70"/>
      <c r="B163" s="69" t="s">
        <v>101</v>
      </c>
      <c r="C163" s="161">
        <v>13049</v>
      </c>
      <c r="D163" s="161">
        <v>2</v>
      </c>
    </row>
    <row r="164" spans="1:4" x14ac:dyDescent="0.3">
      <c r="A164" s="70"/>
      <c r="B164" s="69" t="s">
        <v>102</v>
      </c>
      <c r="C164" s="160"/>
      <c r="D164" s="161">
        <v>163</v>
      </c>
    </row>
    <row r="165" spans="1:4" x14ac:dyDescent="0.3">
      <c r="A165" s="71" t="s">
        <v>44</v>
      </c>
      <c r="B165" s="74"/>
      <c r="C165" s="117">
        <v>21231</v>
      </c>
      <c r="D165" s="117">
        <v>173</v>
      </c>
    </row>
    <row r="166" spans="1:4" x14ac:dyDescent="0.3">
      <c r="A166" s="69" t="s">
        <v>45</v>
      </c>
      <c r="B166" s="69" t="s">
        <v>100</v>
      </c>
      <c r="C166" s="161">
        <v>3020</v>
      </c>
      <c r="D166" s="161">
        <v>3</v>
      </c>
    </row>
    <row r="167" spans="1:4" x14ac:dyDescent="0.3">
      <c r="A167" s="70"/>
      <c r="B167" s="69" t="s">
        <v>101</v>
      </c>
      <c r="C167" s="161">
        <v>2852</v>
      </c>
      <c r="D167" s="161">
        <v>7</v>
      </c>
    </row>
    <row r="168" spans="1:4" x14ac:dyDescent="0.3">
      <c r="A168" s="70"/>
      <c r="B168" s="69" t="s">
        <v>102</v>
      </c>
      <c r="C168" s="160"/>
      <c r="D168" s="161">
        <v>118</v>
      </c>
    </row>
    <row r="169" spans="1:4" x14ac:dyDescent="0.3">
      <c r="A169" s="71" t="s">
        <v>45</v>
      </c>
      <c r="B169" s="74"/>
      <c r="C169" s="117">
        <v>5872</v>
      </c>
      <c r="D169" s="117">
        <v>128</v>
      </c>
    </row>
    <row r="170" spans="1:4" x14ac:dyDescent="0.3">
      <c r="A170" s="69" t="s">
        <v>46</v>
      </c>
      <c r="B170" s="69" t="s">
        <v>100</v>
      </c>
      <c r="C170" s="161">
        <v>3081</v>
      </c>
      <c r="D170" s="160">
        <v>1</v>
      </c>
    </row>
    <row r="171" spans="1:4" x14ac:dyDescent="0.3">
      <c r="A171" s="70"/>
      <c r="B171" s="69" t="s">
        <v>101</v>
      </c>
      <c r="C171" s="161">
        <v>4673</v>
      </c>
      <c r="D171" s="161"/>
    </row>
    <row r="172" spans="1:4" x14ac:dyDescent="0.3">
      <c r="A172" s="70"/>
      <c r="B172" s="69" t="s">
        <v>102</v>
      </c>
      <c r="C172" s="160"/>
      <c r="D172" s="161">
        <v>56</v>
      </c>
    </row>
    <row r="173" spans="1:4" x14ac:dyDescent="0.3">
      <c r="A173" s="71" t="s">
        <v>46</v>
      </c>
      <c r="B173" s="74"/>
      <c r="C173" s="117">
        <v>7754</v>
      </c>
      <c r="D173" s="117">
        <v>57</v>
      </c>
    </row>
    <row r="174" spans="1:4" x14ac:dyDescent="0.3">
      <c r="A174" s="69" t="s">
        <v>47</v>
      </c>
      <c r="B174" s="69" t="s">
        <v>100</v>
      </c>
      <c r="C174" s="119"/>
      <c r="D174" s="119"/>
    </row>
    <row r="175" spans="1:4" x14ac:dyDescent="0.3">
      <c r="A175" s="75"/>
      <c r="B175" s="69" t="s">
        <v>101</v>
      </c>
      <c r="C175" s="161">
        <v>3</v>
      </c>
      <c r="D175" s="119"/>
    </row>
    <row r="176" spans="1:4" x14ac:dyDescent="0.3">
      <c r="A176" s="70"/>
      <c r="B176" s="69" t="s">
        <v>102</v>
      </c>
      <c r="C176" s="119"/>
      <c r="D176" s="119"/>
    </row>
    <row r="177" spans="1:4" x14ac:dyDescent="0.3">
      <c r="A177" s="71" t="s">
        <v>47</v>
      </c>
      <c r="B177" s="74"/>
      <c r="C177" s="117">
        <v>3</v>
      </c>
      <c r="D177" s="117"/>
    </row>
    <row r="178" spans="1:4" x14ac:dyDescent="0.3">
      <c r="A178" s="69" t="s">
        <v>48</v>
      </c>
      <c r="B178" s="69" t="s">
        <v>100</v>
      </c>
      <c r="C178" s="161">
        <v>6974</v>
      </c>
      <c r="D178" s="161">
        <v>5</v>
      </c>
    </row>
    <row r="179" spans="1:4" x14ac:dyDescent="0.3">
      <c r="A179" s="70"/>
      <c r="B179" s="69" t="s">
        <v>101</v>
      </c>
      <c r="C179" s="161">
        <v>16166</v>
      </c>
      <c r="D179" s="161">
        <v>12</v>
      </c>
    </row>
    <row r="180" spans="1:4" x14ac:dyDescent="0.3">
      <c r="A180" s="70"/>
      <c r="B180" s="69" t="s">
        <v>102</v>
      </c>
      <c r="C180" s="160"/>
      <c r="D180" s="161">
        <v>158</v>
      </c>
    </row>
    <row r="181" spans="1:4" x14ac:dyDescent="0.3">
      <c r="A181" s="71" t="s">
        <v>48</v>
      </c>
      <c r="B181" s="74"/>
      <c r="C181" s="117">
        <v>23140</v>
      </c>
      <c r="D181" s="117">
        <v>175</v>
      </c>
    </row>
    <row r="182" spans="1:4" x14ac:dyDescent="0.3">
      <c r="A182" s="69" t="s">
        <v>49</v>
      </c>
      <c r="B182" s="69" t="s">
        <v>100</v>
      </c>
      <c r="C182" s="161">
        <v>3584</v>
      </c>
      <c r="D182" s="161">
        <v>42</v>
      </c>
    </row>
    <row r="183" spans="1:4" x14ac:dyDescent="0.3">
      <c r="A183" s="70"/>
      <c r="B183" s="69" t="s">
        <v>101</v>
      </c>
      <c r="C183" s="161">
        <v>480</v>
      </c>
      <c r="D183" s="162"/>
    </row>
    <row r="184" spans="1:4" x14ac:dyDescent="0.3">
      <c r="A184" s="70"/>
      <c r="B184" s="69" t="s">
        <v>102</v>
      </c>
      <c r="C184" s="119"/>
      <c r="D184" s="119">
        <v>10</v>
      </c>
    </row>
    <row r="185" spans="1:4" x14ac:dyDescent="0.3">
      <c r="A185" s="71" t="s">
        <v>49</v>
      </c>
      <c r="B185" s="74"/>
      <c r="C185" s="117">
        <v>4064</v>
      </c>
      <c r="D185" s="117">
        <v>52</v>
      </c>
    </row>
    <row r="186" spans="1:4" x14ac:dyDescent="0.3">
      <c r="A186" s="69" t="s">
        <v>50</v>
      </c>
      <c r="B186" s="69" t="s">
        <v>100</v>
      </c>
      <c r="C186" s="161">
        <v>721</v>
      </c>
      <c r="D186" s="160"/>
    </row>
    <row r="187" spans="1:4" x14ac:dyDescent="0.3">
      <c r="A187" s="70"/>
      <c r="B187" s="69" t="s">
        <v>101</v>
      </c>
      <c r="C187" s="161">
        <v>921</v>
      </c>
      <c r="D187" s="161">
        <v>1</v>
      </c>
    </row>
    <row r="188" spans="1:4" x14ac:dyDescent="0.3">
      <c r="A188" s="70"/>
      <c r="B188" s="69" t="s">
        <v>102</v>
      </c>
      <c r="C188" s="160"/>
      <c r="D188" s="161">
        <v>12</v>
      </c>
    </row>
    <row r="189" spans="1:4" x14ac:dyDescent="0.3">
      <c r="A189" s="71" t="s">
        <v>50</v>
      </c>
      <c r="B189" s="74"/>
      <c r="C189" s="117">
        <v>1642</v>
      </c>
      <c r="D189" s="117">
        <v>13</v>
      </c>
    </row>
    <row r="190" spans="1:4" x14ac:dyDescent="0.3">
      <c r="A190" s="69" t="s">
        <v>51</v>
      </c>
      <c r="B190" s="69" t="s">
        <v>100</v>
      </c>
      <c r="C190" s="161">
        <v>2500</v>
      </c>
      <c r="D190" s="160">
        <v>1</v>
      </c>
    </row>
    <row r="191" spans="1:4" x14ac:dyDescent="0.3">
      <c r="A191" s="70"/>
      <c r="B191" s="69" t="s">
        <v>101</v>
      </c>
      <c r="C191" s="161">
        <v>4303</v>
      </c>
      <c r="D191" s="160"/>
    </row>
    <row r="192" spans="1:4" x14ac:dyDescent="0.3">
      <c r="A192" s="70"/>
      <c r="B192" s="69" t="s">
        <v>102</v>
      </c>
      <c r="C192" s="160"/>
      <c r="D192" s="161">
        <v>65</v>
      </c>
    </row>
    <row r="193" spans="1:4" x14ac:dyDescent="0.3">
      <c r="A193" s="71" t="s">
        <v>51</v>
      </c>
      <c r="B193" s="74"/>
      <c r="C193" s="117">
        <v>6803</v>
      </c>
      <c r="D193" s="117">
        <v>66</v>
      </c>
    </row>
    <row r="194" spans="1:4" x14ac:dyDescent="0.3">
      <c r="A194" s="69" t="s">
        <v>52</v>
      </c>
      <c r="B194" s="69" t="s">
        <v>100</v>
      </c>
      <c r="C194" s="161">
        <v>419</v>
      </c>
      <c r="D194" s="161">
        <v>1</v>
      </c>
    </row>
    <row r="195" spans="1:4" x14ac:dyDescent="0.3">
      <c r="A195" s="70"/>
      <c r="B195" s="69" t="s">
        <v>101</v>
      </c>
      <c r="C195" s="161">
        <v>1337</v>
      </c>
      <c r="D195" s="161">
        <v>14</v>
      </c>
    </row>
    <row r="196" spans="1:4" x14ac:dyDescent="0.3">
      <c r="A196" s="70"/>
      <c r="B196" s="69" t="s">
        <v>102</v>
      </c>
      <c r="C196" s="160"/>
      <c r="D196" s="161">
        <v>45</v>
      </c>
    </row>
    <row r="197" spans="1:4" x14ac:dyDescent="0.3">
      <c r="A197" s="71" t="s">
        <v>52</v>
      </c>
      <c r="B197" s="74"/>
      <c r="C197" s="117">
        <v>1756</v>
      </c>
      <c r="D197" s="117">
        <v>60</v>
      </c>
    </row>
    <row r="198" spans="1:4" x14ac:dyDescent="0.3">
      <c r="A198" s="69" t="s">
        <v>53</v>
      </c>
      <c r="B198" s="69" t="s">
        <v>100</v>
      </c>
      <c r="C198" s="161">
        <v>5235</v>
      </c>
      <c r="D198" s="161">
        <v>2</v>
      </c>
    </row>
    <row r="199" spans="1:4" x14ac:dyDescent="0.3">
      <c r="A199" s="70"/>
      <c r="B199" s="69" t="s">
        <v>101</v>
      </c>
      <c r="C199" s="161">
        <v>5745</v>
      </c>
      <c r="D199" s="161">
        <v>2</v>
      </c>
    </row>
    <row r="200" spans="1:4" x14ac:dyDescent="0.3">
      <c r="A200" s="70"/>
      <c r="B200" s="69" t="s">
        <v>102</v>
      </c>
      <c r="C200" s="160"/>
      <c r="D200" s="161">
        <v>117</v>
      </c>
    </row>
    <row r="201" spans="1:4" x14ac:dyDescent="0.3">
      <c r="A201" s="71" t="s">
        <v>53</v>
      </c>
      <c r="B201" s="74"/>
      <c r="C201" s="117">
        <v>10980</v>
      </c>
      <c r="D201" s="117">
        <v>121</v>
      </c>
    </row>
    <row r="202" spans="1:4" x14ac:dyDescent="0.3">
      <c r="A202" s="69" t="s">
        <v>54</v>
      </c>
      <c r="B202" s="69" t="s">
        <v>100</v>
      </c>
      <c r="C202" s="161">
        <v>10531</v>
      </c>
      <c r="D202" s="161">
        <v>12</v>
      </c>
    </row>
    <row r="203" spans="1:4" x14ac:dyDescent="0.3">
      <c r="A203" s="70"/>
      <c r="B203" s="69" t="s">
        <v>101</v>
      </c>
      <c r="C203" s="161">
        <v>19456</v>
      </c>
      <c r="D203" s="161">
        <v>25</v>
      </c>
    </row>
    <row r="204" spans="1:4" x14ac:dyDescent="0.3">
      <c r="A204" s="70"/>
      <c r="B204" s="69" t="s">
        <v>102</v>
      </c>
      <c r="C204" s="160"/>
      <c r="D204" s="161">
        <v>375</v>
      </c>
    </row>
    <row r="205" spans="1:4" x14ac:dyDescent="0.3">
      <c r="A205" s="71" t="s">
        <v>54</v>
      </c>
      <c r="B205" s="74"/>
      <c r="C205" s="117">
        <v>29987</v>
      </c>
      <c r="D205" s="117">
        <v>412</v>
      </c>
    </row>
    <row r="206" spans="1:4" x14ac:dyDescent="0.3">
      <c r="A206" s="69" t="s">
        <v>55</v>
      </c>
      <c r="B206" s="69" t="s">
        <v>100</v>
      </c>
      <c r="C206" s="161">
        <v>979</v>
      </c>
      <c r="D206" s="161">
        <v>2</v>
      </c>
    </row>
    <row r="207" spans="1:4" x14ac:dyDescent="0.3">
      <c r="A207" s="70"/>
      <c r="B207" s="69" t="s">
        <v>101</v>
      </c>
      <c r="C207" s="161">
        <v>3041</v>
      </c>
      <c r="D207" s="160"/>
    </row>
    <row r="208" spans="1:4" x14ac:dyDescent="0.3">
      <c r="A208" s="70"/>
      <c r="B208" s="69" t="s">
        <v>102</v>
      </c>
      <c r="C208" s="160"/>
      <c r="D208" s="161">
        <v>47</v>
      </c>
    </row>
    <row r="209" spans="1:4" x14ac:dyDescent="0.3">
      <c r="A209" s="71" t="s">
        <v>55</v>
      </c>
      <c r="B209" s="74"/>
      <c r="C209" s="117">
        <v>4020</v>
      </c>
      <c r="D209" s="117">
        <v>49</v>
      </c>
    </row>
    <row r="210" spans="1:4" x14ac:dyDescent="0.3">
      <c r="A210" s="69" t="s">
        <v>56</v>
      </c>
      <c r="B210" s="69" t="s">
        <v>100</v>
      </c>
      <c r="C210" s="161">
        <v>1042</v>
      </c>
      <c r="D210" s="160"/>
    </row>
    <row r="211" spans="1:4" x14ac:dyDescent="0.3">
      <c r="A211" s="70"/>
      <c r="B211" s="69" t="s">
        <v>101</v>
      </c>
      <c r="C211" s="161">
        <v>706</v>
      </c>
      <c r="D211" s="160">
        <v>1</v>
      </c>
    </row>
    <row r="212" spans="1:4" x14ac:dyDescent="0.3">
      <c r="A212" s="70"/>
      <c r="B212" s="69" t="s">
        <v>102</v>
      </c>
      <c r="C212" s="160"/>
      <c r="D212" s="161">
        <v>13</v>
      </c>
    </row>
    <row r="213" spans="1:4" x14ac:dyDescent="0.3">
      <c r="A213" s="71" t="s">
        <v>56</v>
      </c>
      <c r="B213" s="74"/>
      <c r="C213" s="117">
        <v>1748</v>
      </c>
      <c r="D213" s="117">
        <v>14</v>
      </c>
    </row>
    <row r="214" spans="1:4" x14ac:dyDescent="0.3">
      <c r="A214" s="69" t="s">
        <v>57</v>
      </c>
      <c r="B214" s="69" t="s">
        <v>100</v>
      </c>
      <c r="C214" s="161">
        <v>9</v>
      </c>
      <c r="D214" s="161">
        <v>2</v>
      </c>
    </row>
    <row r="215" spans="1:4" x14ac:dyDescent="0.3">
      <c r="A215" s="75"/>
      <c r="B215" s="69" t="s">
        <v>101</v>
      </c>
      <c r="C215" s="161">
        <v>41</v>
      </c>
      <c r="D215" s="161"/>
    </row>
    <row r="216" spans="1:4" x14ac:dyDescent="0.3">
      <c r="A216" s="70"/>
      <c r="B216" s="69" t="s">
        <v>102</v>
      </c>
      <c r="C216" s="160"/>
      <c r="D216" s="161"/>
    </row>
    <row r="217" spans="1:4" x14ac:dyDescent="0.3">
      <c r="A217" s="71" t="s">
        <v>57</v>
      </c>
      <c r="B217" s="74"/>
      <c r="C217" s="117">
        <v>50</v>
      </c>
      <c r="D217" s="117">
        <v>2</v>
      </c>
    </row>
    <row r="218" spans="1:4" x14ac:dyDescent="0.3">
      <c r="A218" s="69" t="s">
        <v>58</v>
      </c>
      <c r="B218" s="69" t="s">
        <v>100</v>
      </c>
      <c r="C218" s="161">
        <v>2913</v>
      </c>
      <c r="D218" s="161">
        <v>1</v>
      </c>
    </row>
    <row r="219" spans="1:4" x14ac:dyDescent="0.3">
      <c r="A219" s="70"/>
      <c r="B219" s="69" t="s">
        <v>101</v>
      </c>
      <c r="C219" s="161">
        <v>8845</v>
      </c>
      <c r="D219" s="161">
        <v>2</v>
      </c>
    </row>
    <row r="220" spans="1:4" x14ac:dyDescent="0.3">
      <c r="A220" s="70"/>
      <c r="B220" s="69" t="s">
        <v>102</v>
      </c>
      <c r="C220" s="160"/>
      <c r="D220" s="161">
        <v>82</v>
      </c>
    </row>
    <row r="221" spans="1:4" x14ac:dyDescent="0.3">
      <c r="A221" s="71" t="s">
        <v>58</v>
      </c>
      <c r="B221" s="74"/>
      <c r="C221" s="117">
        <v>11758</v>
      </c>
      <c r="D221" s="117">
        <v>85</v>
      </c>
    </row>
    <row r="222" spans="1:4" x14ac:dyDescent="0.3">
      <c r="A222" s="69" t="s">
        <v>59</v>
      </c>
      <c r="B222" s="69" t="s">
        <v>100</v>
      </c>
      <c r="C222" s="161">
        <v>7013</v>
      </c>
      <c r="D222" s="161">
        <v>6</v>
      </c>
    </row>
    <row r="223" spans="1:4" x14ac:dyDescent="0.3">
      <c r="A223" s="70"/>
      <c r="B223" s="69" t="s">
        <v>101</v>
      </c>
      <c r="C223" s="161">
        <v>6977</v>
      </c>
      <c r="D223" s="161">
        <v>11</v>
      </c>
    </row>
    <row r="224" spans="1:4" x14ac:dyDescent="0.3">
      <c r="A224" s="70"/>
      <c r="B224" s="69" t="s">
        <v>102</v>
      </c>
      <c r="C224" s="160"/>
      <c r="D224" s="161">
        <v>93</v>
      </c>
    </row>
    <row r="225" spans="1:14" x14ac:dyDescent="0.3">
      <c r="A225" s="71" t="s">
        <v>59</v>
      </c>
      <c r="B225" s="74"/>
      <c r="C225" s="117">
        <v>13990</v>
      </c>
      <c r="D225" s="117">
        <v>110</v>
      </c>
    </row>
    <row r="226" spans="1:14" x14ac:dyDescent="0.3">
      <c r="A226" s="69" t="s">
        <v>60</v>
      </c>
      <c r="B226" s="69" t="s">
        <v>100</v>
      </c>
      <c r="C226" s="161">
        <v>1257</v>
      </c>
      <c r="D226" s="160">
        <v>1</v>
      </c>
    </row>
    <row r="227" spans="1:14" x14ac:dyDescent="0.3">
      <c r="A227" s="70"/>
      <c r="B227" s="69" t="s">
        <v>101</v>
      </c>
      <c r="C227" s="161">
        <v>1709</v>
      </c>
      <c r="D227" s="161">
        <v>1</v>
      </c>
    </row>
    <row r="228" spans="1:14" x14ac:dyDescent="0.3">
      <c r="A228" s="70"/>
      <c r="B228" s="69" t="s">
        <v>102</v>
      </c>
      <c r="C228" s="160"/>
      <c r="D228" s="161">
        <v>49</v>
      </c>
    </row>
    <row r="229" spans="1:14" x14ac:dyDescent="0.3">
      <c r="A229" s="71" t="s">
        <v>60</v>
      </c>
      <c r="B229" s="74"/>
      <c r="C229" s="117">
        <v>2966</v>
      </c>
      <c r="D229" s="117">
        <v>51</v>
      </c>
    </row>
    <row r="230" spans="1:14" x14ac:dyDescent="0.3">
      <c r="A230" s="69" t="s">
        <v>61</v>
      </c>
      <c r="B230" s="69" t="s">
        <v>100</v>
      </c>
      <c r="C230" s="161">
        <v>4080</v>
      </c>
      <c r="D230" s="161">
        <v>2</v>
      </c>
    </row>
    <row r="231" spans="1:14" x14ac:dyDescent="0.3">
      <c r="A231" s="70"/>
      <c r="B231" s="69" t="s">
        <v>101</v>
      </c>
      <c r="C231" s="161">
        <v>8976</v>
      </c>
      <c r="D231" s="160"/>
    </row>
    <row r="232" spans="1:14" x14ac:dyDescent="0.3">
      <c r="A232" s="70"/>
      <c r="B232" s="69" t="s">
        <v>102</v>
      </c>
      <c r="C232" s="160"/>
      <c r="D232" s="161">
        <v>123</v>
      </c>
    </row>
    <row r="233" spans="1:14" x14ac:dyDescent="0.3">
      <c r="A233" s="71" t="s">
        <v>61</v>
      </c>
      <c r="B233" s="74"/>
      <c r="C233" s="117">
        <v>13056</v>
      </c>
      <c r="D233" s="117">
        <v>125</v>
      </c>
    </row>
    <row r="234" spans="1:14" s="14" customFormat="1" x14ac:dyDescent="0.3">
      <c r="A234" s="69" t="s">
        <v>62</v>
      </c>
      <c r="B234" s="69" t="s">
        <v>100</v>
      </c>
      <c r="C234" s="161">
        <v>186</v>
      </c>
      <c r="D234" s="160"/>
      <c r="E234" s="20"/>
      <c r="F234" s="18"/>
      <c r="G234" s="18"/>
      <c r="H234" s="9"/>
      <c r="I234" s="18"/>
      <c r="J234" s="9"/>
      <c r="K234" s="18"/>
      <c r="L234" s="9"/>
      <c r="M234"/>
      <c r="N234" s="9"/>
    </row>
    <row r="235" spans="1:14" x14ac:dyDescent="0.3">
      <c r="A235" s="70"/>
      <c r="B235" s="69" t="s">
        <v>101</v>
      </c>
      <c r="C235" s="161">
        <v>461</v>
      </c>
      <c r="D235" s="161">
        <v>1</v>
      </c>
    </row>
    <row r="236" spans="1:14" x14ac:dyDescent="0.3">
      <c r="A236" s="70"/>
      <c r="B236" s="69" t="s">
        <v>102</v>
      </c>
      <c r="C236" s="160"/>
      <c r="D236" s="161">
        <v>26</v>
      </c>
    </row>
    <row r="237" spans="1:14" x14ac:dyDescent="0.3">
      <c r="A237" s="71" t="s">
        <v>62</v>
      </c>
      <c r="B237" s="74"/>
      <c r="C237" s="73">
        <v>647</v>
      </c>
      <c r="D237" s="73">
        <v>27</v>
      </c>
    </row>
    <row r="238" spans="1:14" x14ac:dyDescent="0.3">
      <c r="A238" s="199" t="s">
        <v>75</v>
      </c>
      <c r="B238" s="200"/>
      <c r="C238" s="198">
        <f>SUM(C5,C9,C13,C17,C21,C25,C29,C33,C37,C41,C45,C49,C53,C57,C61,C65,C69,C73,C77,C81,C85,C89,C93,C97,C101,C105,C109,C113,C117,C121,C125,C129,C133,C137,C141,C145,C149,C153,C157,C161,C165,C169,C173,C177,C181,C185,C189,C193,C197,C201,C205,C209,C213,C217,C221,C225,C229,C233,C237)</f>
        <v>504685</v>
      </c>
      <c r="D238" s="198">
        <f>SUM(D5,D9,D13,D17,D21,D25,D29,D33,D37,D41,D45,D49,D53,D57,D61,D65,D69,D73,D77,D81,D85,D89,D93,D97,D101,D105,D109,D113,D117,D121,D125,D129,D133,D137,D141,D145,D149,D153,D157,D161,D165,D169,D173,D177,D181,D185,D189,D193,D197,D201,D205,D209,D213,D217,D221,D225,D229,D233,D237)</f>
        <v>4977</v>
      </c>
    </row>
    <row r="242" spans="3:3" x14ac:dyDescent="0.3">
      <c r="C242" s="201"/>
    </row>
  </sheetData>
  <printOptions horizontalCentered="1"/>
  <pageMargins left="0.45" right="0.45" top="1.75" bottom="0.75" header="0.3" footer="0.3"/>
  <pageSetup fitToHeight="100" orientation="portrait" r:id="rId1"/>
  <headerFooter>
    <oddHeader xml:space="preserve">&amp;L
&amp;G
&amp;C&amp;"-,Bold"&amp;14&amp;UUnique Count of Providers By State 
&amp;"-,Regular"&amp;UFor Eligible Providers and Hospitals Paid 
by The EHR Incentive Program
&amp;12
January 2011 to May 2017&amp;R
&amp;G
</oddHeader>
    <oddFooter xml:space="preserve">&amp;CPage &amp;P of &amp;N&amp;R </oddFooter>
  </headerFooter>
  <ignoredErrors>
    <ignoredError sqref="C45:D45" formulaRange="1"/>
  </ignoredError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zoomScaleNormal="100" workbookViewId="0">
      <selection activeCell="H39" sqref="H39"/>
    </sheetView>
  </sheetViews>
  <sheetFormatPr defaultRowHeight="14.4" x14ac:dyDescent="0.3"/>
  <cols>
    <col min="1" max="1" width="28.5546875" customWidth="1"/>
    <col min="2" max="2" width="16.5546875" customWidth="1"/>
    <col min="3" max="3" width="20.6640625" style="9" customWidth="1"/>
    <col min="4" max="4" width="15.6640625" customWidth="1"/>
    <col min="5" max="5" width="20.109375" style="9" customWidth="1"/>
    <col min="6" max="6" width="12" customWidth="1"/>
    <col min="7" max="7" width="18.88671875" style="9" customWidth="1"/>
  </cols>
  <sheetData>
    <row r="1" spans="1:9" x14ac:dyDescent="0.3">
      <c r="A1" s="227" t="s">
        <v>0</v>
      </c>
      <c r="B1" s="228" t="s">
        <v>69</v>
      </c>
      <c r="C1" s="228"/>
      <c r="D1" s="229" t="s">
        <v>1</v>
      </c>
      <c r="E1" s="229"/>
      <c r="F1" s="230" t="s">
        <v>2</v>
      </c>
      <c r="G1" s="230"/>
    </row>
    <row r="2" spans="1:9" x14ac:dyDescent="0.3">
      <c r="A2" s="227"/>
      <c r="B2" s="60" t="s">
        <v>90</v>
      </c>
      <c r="C2" s="61" t="s">
        <v>91</v>
      </c>
      <c r="D2" s="62" t="s">
        <v>92</v>
      </c>
      <c r="E2" s="63" t="s">
        <v>93</v>
      </c>
      <c r="F2" s="64" t="s">
        <v>88</v>
      </c>
      <c r="G2" s="65" t="s">
        <v>94</v>
      </c>
    </row>
    <row r="3" spans="1:9" x14ac:dyDescent="0.3">
      <c r="A3" s="66" t="s">
        <v>5</v>
      </c>
      <c r="B3" s="30">
        <v>13719</v>
      </c>
      <c r="C3" s="106">
        <v>474268935.94000018</v>
      </c>
      <c r="D3" s="52">
        <v>3756</v>
      </c>
      <c r="E3" s="91">
        <v>178435841.72000003</v>
      </c>
      <c r="F3" s="42">
        <v>17475</v>
      </c>
      <c r="G3" s="89">
        <v>652704777.66000021</v>
      </c>
    </row>
    <row r="4" spans="1:9" x14ac:dyDescent="0.3">
      <c r="A4" s="66" t="s">
        <v>6</v>
      </c>
      <c r="B4" s="30">
        <v>999</v>
      </c>
      <c r="C4" s="106">
        <v>28398351.579999987</v>
      </c>
      <c r="D4" s="52">
        <v>1854</v>
      </c>
      <c r="E4" s="91">
        <v>51110418</v>
      </c>
      <c r="F4" s="42">
        <v>2853</v>
      </c>
      <c r="G4" s="89">
        <v>79508769.579999983</v>
      </c>
    </row>
    <row r="5" spans="1:9" x14ac:dyDescent="0.3">
      <c r="A5" s="171" t="s">
        <v>104</v>
      </c>
      <c r="B5" s="30">
        <v>0</v>
      </c>
      <c r="C5" s="106">
        <v>0</v>
      </c>
      <c r="D5" s="52">
        <v>13</v>
      </c>
      <c r="E5" s="91">
        <v>5545515.9100000001</v>
      </c>
      <c r="F5" s="42">
        <v>13</v>
      </c>
      <c r="G5" s="89">
        <v>5545515.9100000001</v>
      </c>
    </row>
    <row r="6" spans="1:9" x14ac:dyDescent="0.3">
      <c r="A6" s="66" t="s">
        <v>7</v>
      </c>
      <c r="B6" s="30">
        <v>16828</v>
      </c>
      <c r="C6" s="106">
        <v>411186336.26000029</v>
      </c>
      <c r="D6" s="52">
        <v>5871</v>
      </c>
      <c r="E6" s="91">
        <v>268941786.7100001</v>
      </c>
      <c r="F6" s="42">
        <v>22699</v>
      </c>
      <c r="G6" s="89">
        <v>680128122.97000039</v>
      </c>
    </row>
    <row r="7" spans="1:9" x14ac:dyDescent="0.3">
      <c r="A7" s="66" t="s">
        <v>8</v>
      </c>
      <c r="B7" s="30">
        <v>7982</v>
      </c>
      <c r="C7" s="106">
        <v>287331730.96999991</v>
      </c>
      <c r="D7" s="52">
        <v>4026</v>
      </c>
      <c r="E7" s="91">
        <v>113099478.70999999</v>
      </c>
      <c r="F7" s="42">
        <v>12008</v>
      </c>
      <c r="G7" s="89">
        <v>400431209.67999989</v>
      </c>
    </row>
    <row r="8" spans="1:9" x14ac:dyDescent="0.3">
      <c r="A8" s="66" t="s">
        <v>9</v>
      </c>
      <c r="B8" s="30">
        <v>78970</v>
      </c>
      <c r="C8" s="106">
        <v>1838010908.269995</v>
      </c>
      <c r="D8" s="52">
        <v>38025</v>
      </c>
      <c r="E8" s="91">
        <v>1317832320.5899997</v>
      </c>
      <c r="F8" s="42">
        <v>116995</v>
      </c>
      <c r="G8" s="89">
        <v>3155843228.8599949</v>
      </c>
      <c r="I8" s="158"/>
    </row>
    <row r="9" spans="1:9" x14ac:dyDescent="0.3">
      <c r="A9" s="66" t="s">
        <v>10</v>
      </c>
      <c r="B9" s="30">
        <v>16348</v>
      </c>
      <c r="C9" s="106">
        <v>342463092.44000018</v>
      </c>
      <c r="D9" s="52">
        <v>5865</v>
      </c>
      <c r="E9" s="91">
        <v>171783194</v>
      </c>
      <c r="F9" s="42">
        <v>22213</v>
      </c>
      <c r="G9" s="89">
        <v>514246286.44000018</v>
      </c>
    </row>
    <row r="10" spans="1:9" x14ac:dyDescent="0.3">
      <c r="A10" s="66" t="s">
        <v>11</v>
      </c>
      <c r="B10" s="30">
        <v>14143</v>
      </c>
      <c r="C10" s="106">
        <v>276023819.18999982</v>
      </c>
      <c r="D10" s="52">
        <v>4133</v>
      </c>
      <c r="E10" s="91">
        <v>109960494.78000002</v>
      </c>
      <c r="F10" s="42">
        <v>18276</v>
      </c>
      <c r="G10" s="89">
        <v>385984313.96999985</v>
      </c>
    </row>
    <row r="11" spans="1:9" x14ac:dyDescent="0.3">
      <c r="A11" s="66" t="s">
        <v>12</v>
      </c>
      <c r="B11" s="30">
        <v>3767</v>
      </c>
      <c r="C11" s="106">
        <v>62374279.19000002</v>
      </c>
      <c r="D11" s="52">
        <v>1762</v>
      </c>
      <c r="E11" s="91">
        <v>37994985.29999999</v>
      </c>
      <c r="F11" s="42">
        <v>5529</v>
      </c>
      <c r="G11" s="89">
        <v>100369264.49000001</v>
      </c>
    </row>
    <row r="12" spans="1:9" x14ac:dyDescent="0.3">
      <c r="A12" s="66" t="s">
        <v>13</v>
      </c>
      <c r="B12" s="30">
        <v>3377</v>
      </c>
      <c r="C12" s="106">
        <v>52775559.779999979</v>
      </c>
      <c r="D12" s="52">
        <v>246</v>
      </c>
      <c r="E12" s="91">
        <v>26639214</v>
      </c>
      <c r="F12" s="42">
        <v>3623</v>
      </c>
      <c r="G12" s="89">
        <v>79414773.779999971</v>
      </c>
    </row>
    <row r="13" spans="1:9" x14ac:dyDescent="0.3">
      <c r="A13" s="66" t="s">
        <v>14</v>
      </c>
      <c r="B13" s="30">
        <v>42</v>
      </c>
      <c r="C13" s="106">
        <v>382580</v>
      </c>
      <c r="D13" s="52">
        <v>0</v>
      </c>
      <c r="E13" s="91">
        <v>0</v>
      </c>
      <c r="F13" s="42">
        <v>42</v>
      </c>
      <c r="G13" s="89">
        <v>382580</v>
      </c>
    </row>
    <row r="14" spans="1:9" x14ac:dyDescent="0.3">
      <c r="A14" s="66" t="s">
        <v>15</v>
      </c>
      <c r="B14" s="30">
        <v>63498</v>
      </c>
      <c r="C14" s="106">
        <v>1569991985.2099974</v>
      </c>
      <c r="D14" s="52">
        <v>14642</v>
      </c>
      <c r="E14" s="91">
        <v>543399719.94999993</v>
      </c>
      <c r="F14" s="42">
        <v>78140</v>
      </c>
      <c r="G14" s="89">
        <v>2113391705.1599975</v>
      </c>
    </row>
    <row r="15" spans="1:9" x14ac:dyDescent="0.3">
      <c r="A15" s="66" t="s">
        <v>16</v>
      </c>
      <c r="B15" s="30">
        <v>23822</v>
      </c>
      <c r="C15" s="106">
        <v>676887031.36000097</v>
      </c>
      <c r="D15" s="52">
        <v>7669</v>
      </c>
      <c r="E15" s="91">
        <v>298254694.71999997</v>
      </c>
      <c r="F15" s="42">
        <v>31491</v>
      </c>
      <c r="G15" s="89">
        <v>975141726.08000088</v>
      </c>
    </row>
    <row r="16" spans="1:9" x14ac:dyDescent="0.3">
      <c r="A16" s="66" t="s">
        <v>17</v>
      </c>
      <c r="B16" s="30">
        <v>143</v>
      </c>
      <c r="C16" s="106">
        <v>1294467.83</v>
      </c>
      <c r="D16" s="52">
        <v>17</v>
      </c>
      <c r="E16" s="91">
        <v>1629685.82</v>
      </c>
      <c r="F16" s="42">
        <v>160</v>
      </c>
      <c r="G16" s="89">
        <v>2924153.6500000004</v>
      </c>
    </row>
    <row r="17" spans="1:7" x14ac:dyDescent="0.3">
      <c r="A17" s="66" t="s">
        <v>18</v>
      </c>
      <c r="B17" s="30">
        <v>3387</v>
      </c>
      <c r="C17" s="106">
        <v>75741388.149999991</v>
      </c>
      <c r="D17" s="52">
        <v>1222</v>
      </c>
      <c r="E17" s="91">
        <v>49182560</v>
      </c>
      <c r="F17" s="42">
        <v>4609</v>
      </c>
      <c r="G17" s="89">
        <v>124923948.14999999</v>
      </c>
    </row>
    <row r="18" spans="1:7" x14ac:dyDescent="0.3">
      <c r="A18" s="66" t="s">
        <v>19</v>
      </c>
      <c r="B18" s="30">
        <v>4519</v>
      </c>
      <c r="C18" s="106">
        <v>94609884.979999974</v>
      </c>
      <c r="D18" s="52">
        <v>1867</v>
      </c>
      <c r="E18" s="91">
        <v>50597263</v>
      </c>
      <c r="F18" s="42">
        <v>6386</v>
      </c>
      <c r="G18" s="89">
        <v>145207147.97999996</v>
      </c>
    </row>
    <row r="19" spans="1:7" x14ac:dyDescent="0.3">
      <c r="A19" s="66" t="s">
        <v>20</v>
      </c>
      <c r="B19" s="30">
        <v>49501</v>
      </c>
      <c r="C19" s="106">
        <v>1111242676.6999991</v>
      </c>
      <c r="D19" s="52">
        <v>17705</v>
      </c>
      <c r="E19" s="91">
        <v>565286794.57999992</v>
      </c>
      <c r="F19" s="42">
        <v>67206</v>
      </c>
      <c r="G19" s="89">
        <v>1676529471.279999</v>
      </c>
    </row>
    <row r="20" spans="1:7" x14ac:dyDescent="0.3">
      <c r="A20" s="66" t="s">
        <v>21</v>
      </c>
      <c r="B20" s="30">
        <v>22655</v>
      </c>
      <c r="C20" s="106">
        <v>596966538.66000056</v>
      </c>
      <c r="D20" s="52">
        <v>7454</v>
      </c>
      <c r="E20" s="91">
        <v>236634736.67999986</v>
      </c>
      <c r="F20" s="42">
        <v>30109</v>
      </c>
      <c r="G20" s="89">
        <v>833601275.34000039</v>
      </c>
    </row>
    <row r="21" spans="1:7" x14ac:dyDescent="0.3">
      <c r="A21" s="66" t="s">
        <v>22</v>
      </c>
      <c r="B21" s="30">
        <v>13768</v>
      </c>
      <c r="C21" s="106">
        <v>359452749.03999913</v>
      </c>
      <c r="D21" s="52">
        <v>4350</v>
      </c>
      <c r="E21" s="91">
        <v>136045072</v>
      </c>
      <c r="F21" s="42">
        <v>18118</v>
      </c>
      <c r="G21" s="89">
        <v>495497821.03999913</v>
      </c>
    </row>
    <row r="22" spans="1:7" x14ac:dyDescent="0.3">
      <c r="A22" s="66" t="s">
        <v>23</v>
      </c>
      <c r="B22" s="30">
        <v>10793</v>
      </c>
      <c r="C22" s="106">
        <v>342041533.56999928</v>
      </c>
      <c r="D22" s="52">
        <v>2259</v>
      </c>
      <c r="E22" s="91">
        <v>91755247.089999959</v>
      </c>
      <c r="F22" s="42">
        <v>13052</v>
      </c>
      <c r="G22" s="89">
        <v>433796780.65999925</v>
      </c>
    </row>
    <row r="23" spans="1:7" x14ac:dyDescent="0.3">
      <c r="A23" s="66" t="s">
        <v>24</v>
      </c>
      <c r="B23" s="30">
        <v>12624</v>
      </c>
      <c r="C23" s="106">
        <v>398105585.49999988</v>
      </c>
      <c r="D23" s="52">
        <v>7583</v>
      </c>
      <c r="E23" s="91">
        <v>245929356.73999995</v>
      </c>
      <c r="F23" s="42">
        <v>20207</v>
      </c>
      <c r="G23" s="89">
        <v>644034942.23999977</v>
      </c>
    </row>
    <row r="24" spans="1:7" x14ac:dyDescent="0.3">
      <c r="A24" s="66" t="s">
        <v>25</v>
      </c>
      <c r="B24" s="30">
        <v>12761</v>
      </c>
      <c r="C24" s="106">
        <v>428141816.32000005</v>
      </c>
      <c r="D24" s="52">
        <v>6822</v>
      </c>
      <c r="E24" s="91">
        <v>292095579.3499999</v>
      </c>
      <c r="F24" s="42">
        <v>19583</v>
      </c>
      <c r="G24" s="89">
        <v>720237395.66999996</v>
      </c>
    </row>
    <row r="25" spans="1:7" x14ac:dyDescent="0.3">
      <c r="A25" s="66" t="s">
        <v>26</v>
      </c>
      <c r="B25" s="30">
        <v>3733</v>
      </c>
      <c r="C25" s="106">
        <v>120358776.48000008</v>
      </c>
      <c r="D25" s="52">
        <v>8102</v>
      </c>
      <c r="E25" s="91">
        <v>143468972.62</v>
      </c>
      <c r="F25" s="42">
        <v>11835</v>
      </c>
      <c r="G25" s="89">
        <v>263827749.10000008</v>
      </c>
    </row>
    <row r="26" spans="1:7" x14ac:dyDescent="0.3">
      <c r="A26" s="66" t="s">
        <v>27</v>
      </c>
      <c r="B26" s="30">
        <v>5</v>
      </c>
      <c r="C26" s="106">
        <v>43720</v>
      </c>
      <c r="D26" s="52">
        <v>0</v>
      </c>
      <c r="E26" s="91">
        <v>0</v>
      </c>
      <c r="F26" s="42">
        <v>5</v>
      </c>
      <c r="G26" s="89">
        <v>43720</v>
      </c>
    </row>
    <row r="27" spans="1:7" x14ac:dyDescent="0.3">
      <c r="A27" s="66" t="s">
        <v>28</v>
      </c>
      <c r="B27" s="30">
        <v>22004</v>
      </c>
      <c r="C27" s="106">
        <v>442443232.12000042</v>
      </c>
      <c r="D27" s="52">
        <v>6509</v>
      </c>
      <c r="E27" s="91">
        <v>187670370.5</v>
      </c>
      <c r="F27" s="42">
        <v>28513</v>
      </c>
      <c r="G27" s="89">
        <v>630113602.62000036</v>
      </c>
    </row>
    <row r="28" spans="1:7" x14ac:dyDescent="0.3">
      <c r="A28" s="66" t="s">
        <v>29</v>
      </c>
      <c r="B28" s="30">
        <v>40385</v>
      </c>
      <c r="C28" s="106">
        <v>650473808.47000289</v>
      </c>
      <c r="D28" s="52">
        <v>15451</v>
      </c>
      <c r="E28" s="91">
        <v>327921357.31999958</v>
      </c>
      <c r="F28" s="42">
        <v>55836</v>
      </c>
      <c r="G28" s="89">
        <v>978395165.79000247</v>
      </c>
    </row>
    <row r="29" spans="1:7" x14ac:dyDescent="0.3">
      <c r="A29" s="66" t="s">
        <v>30</v>
      </c>
      <c r="B29" s="30">
        <v>38771</v>
      </c>
      <c r="C29" s="106">
        <v>894260411.73000002</v>
      </c>
      <c r="D29" s="52">
        <v>13950</v>
      </c>
      <c r="E29" s="91">
        <v>363574462</v>
      </c>
      <c r="F29" s="42">
        <v>52721</v>
      </c>
      <c r="G29" s="89">
        <v>1257834873.73</v>
      </c>
    </row>
    <row r="30" spans="1:7" x14ac:dyDescent="0.3">
      <c r="A30" s="66" t="s">
        <v>31</v>
      </c>
      <c r="B30" s="30">
        <v>35093</v>
      </c>
      <c r="C30" s="106">
        <v>558292233.52999985</v>
      </c>
      <c r="D30" s="52">
        <v>6920</v>
      </c>
      <c r="E30" s="91">
        <v>218879728.01000008</v>
      </c>
      <c r="F30" s="42">
        <v>42013</v>
      </c>
      <c r="G30" s="89">
        <v>777171961.53999996</v>
      </c>
    </row>
    <row r="31" spans="1:7" x14ac:dyDescent="0.3">
      <c r="A31" s="66" t="s">
        <v>32</v>
      </c>
      <c r="B31" s="30">
        <v>6269</v>
      </c>
      <c r="C31" s="106">
        <v>307831977.69000006</v>
      </c>
      <c r="D31" s="52">
        <v>6535</v>
      </c>
      <c r="E31" s="91">
        <v>203999246</v>
      </c>
      <c r="F31" s="42">
        <v>12804</v>
      </c>
      <c r="G31" s="89">
        <v>511831223.69000006</v>
      </c>
    </row>
    <row r="32" spans="1:7" x14ac:dyDescent="0.3">
      <c r="A32" s="66" t="s">
        <v>33</v>
      </c>
      <c r="B32" s="30">
        <v>23506</v>
      </c>
      <c r="C32" s="106">
        <v>620507966.07000065</v>
      </c>
      <c r="D32" s="52">
        <v>8041</v>
      </c>
      <c r="E32" s="91">
        <v>267163026</v>
      </c>
      <c r="F32" s="42">
        <v>31547</v>
      </c>
      <c r="G32" s="89">
        <v>887670992.07000065</v>
      </c>
    </row>
    <row r="33" spans="1:7" x14ac:dyDescent="0.3">
      <c r="A33" s="66" t="s">
        <v>34</v>
      </c>
      <c r="B33" s="30">
        <v>3372</v>
      </c>
      <c r="C33" s="106">
        <v>104696397.53000008</v>
      </c>
      <c r="D33" s="52">
        <v>1128</v>
      </c>
      <c r="E33" s="91">
        <v>42123775</v>
      </c>
      <c r="F33" s="42">
        <v>4500</v>
      </c>
      <c r="G33" s="89">
        <v>146820172.53000009</v>
      </c>
    </row>
    <row r="34" spans="1:7" x14ac:dyDescent="0.3">
      <c r="A34" s="66" t="s">
        <v>35</v>
      </c>
      <c r="B34" s="30">
        <v>7810</v>
      </c>
      <c r="C34" s="106">
        <v>223400542.4199999</v>
      </c>
      <c r="D34" s="52">
        <v>1956</v>
      </c>
      <c r="E34" s="91">
        <v>75947937.669999987</v>
      </c>
      <c r="F34" s="42">
        <v>9766</v>
      </c>
      <c r="G34" s="89">
        <v>299348480.08999991</v>
      </c>
    </row>
    <row r="35" spans="1:7" x14ac:dyDescent="0.3">
      <c r="A35" s="66" t="s">
        <v>36</v>
      </c>
      <c r="B35" s="30">
        <v>5314</v>
      </c>
      <c r="C35" s="106">
        <v>137920876.35999995</v>
      </c>
      <c r="D35" s="52">
        <v>1262</v>
      </c>
      <c r="E35" s="91">
        <v>53283277.75000003</v>
      </c>
      <c r="F35" s="42">
        <v>6576</v>
      </c>
      <c r="G35" s="89">
        <v>191204154.10999998</v>
      </c>
    </row>
    <row r="36" spans="1:7" x14ac:dyDescent="0.3">
      <c r="A36" s="66" t="s">
        <v>37</v>
      </c>
      <c r="B36" s="30">
        <v>7698</v>
      </c>
      <c r="C36" s="106">
        <v>142535571.48999986</v>
      </c>
      <c r="D36" s="52">
        <v>482</v>
      </c>
      <c r="E36" s="91">
        <v>15309902.469999999</v>
      </c>
      <c r="F36" s="42">
        <v>8180</v>
      </c>
      <c r="G36" s="89">
        <v>157845473.95999986</v>
      </c>
    </row>
    <row r="37" spans="1:7" x14ac:dyDescent="0.3">
      <c r="A37" s="66" t="s">
        <v>38</v>
      </c>
      <c r="B37" s="30">
        <v>32531</v>
      </c>
      <c r="C37" s="106">
        <v>674469277.2700001</v>
      </c>
      <c r="D37" s="52">
        <v>5755</v>
      </c>
      <c r="E37" s="91">
        <v>201915885.53999996</v>
      </c>
      <c r="F37" s="42">
        <v>38286</v>
      </c>
      <c r="G37" s="89">
        <v>876385162.81000006</v>
      </c>
    </row>
    <row r="38" spans="1:7" x14ac:dyDescent="0.3">
      <c r="A38" s="66" t="s">
        <v>39</v>
      </c>
      <c r="B38" s="30">
        <v>3898</v>
      </c>
      <c r="C38" s="106">
        <v>125939423.90000001</v>
      </c>
      <c r="D38" s="52">
        <v>3839</v>
      </c>
      <c r="E38" s="91">
        <v>117743481</v>
      </c>
      <c r="F38" s="42">
        <v>7737</v>
      </c>
      <c r="G38" s="89">
        <v>243682904.90000001</v>
      </c>
    </row>
    <row r="39" spans="1:7" x14ac:dyDescent="0.3">
      <c r="A39" s="66" t="s">
        <v>40</v>
      </c>
      <c r="B39" s="30">
        <v>57039</v>
      </c>
      <c r="C39" s="106">
        <v>1268779942.7500031</v>
      </c>
      <c r="D39" s="52">
        <v>24572</v>
      </c>
      <c r="E39" s="91">
        <v>794059550.53999972</v>
      </c>
      <c r="F39" s="42">
        <v>81611</v>
      </c>
      <c r="G39" s="89">
        <v>2062839493.2900028</v>
      </c>
    </row>
    <row r="40" spans="1:7" x14ac:dyDescent="0.3">
      <c r="A40" s="66" t="s">
        <v>41</v>
      </c>
      <c r="B40" s="30">
        <v>37596</v>
      </c>
      <c r="C40" s="106">
        <v>754091506.40999877</v>
      </c>
      <c r="D40" s="52">
        <v>13407</v>
      </c>
      <c r="E40" s="91">
        <v>325775830.40000021</v>
      </c>
      <c r="F40" s="42">
        <v>51003</v>
      </c>
      <c r="G40" s="89">
        <v>1079867336.809999</v>
      </c>
    </row>
    <row r="41" spans="1:7" x14ac:dyDescent="0.3">
      <c r="A41" s="66" t="s">
        <v>42</v>
      </c>
      <c r="B41" s="30">
        <v>4123</v>
      </c>
      <c r="C41" s="106">
        <v>89654896.519999996</v>
      </c>
      <c r="D41" s="52">
        <v>399</v>
      </c>
      <c r="E41" s="91">
        <v>22387294.269999996</v>
      </c>
      <c r="F41" s="42">
        <v>4522</v>
      </c>
      <c r="G41" s="89">
        <v>112042190.78999999</v>
      </c>
    </row>
    <row r="42" spans="1:7" x14ac:dyDescent="0.3">
      <c r="A42" s="67" t="s">
        <v>43</v>
      </c>
      <c r="B42" s="30">
        <v>0</v>
      </c>
      <c r="C42" s="106">
        <v>0</v>
      </c>
      <c r="D42" s="52">
        <v>18</v>
      </c>
      <c r="E42" s="91">
        <v>1764297.7</v>
      </c>
      <c r="F42" s="42">
        <v>18</v>
      </c>
      <c r="G42" s="89">
        <v>1764297.7</v>
      </c>
    </row>
    <row r="43" spans="1:7" x14ac:dyDescent="0.3">
      <c r="A43" s="66" t="s">
        <v>44</v>
      </c>
      <c r="B43" s="30">
        <v>46150</v>
      </c>
      <c r="C43" s="106">
        <v>1079945827.309998</v>
      </c>
      <c r="D43" s="52">
        <v>18393</v>
      </c>
      <c r="E43" s="91">
        <v>479667760.56999969</v>
      </c>
      <c r="F43" s="42">
        <v>64543</v>
      </c>
      <c r="G43" s="89">
        <v>1559613587.8799977</v>
      </c>
    </row>
    <row r="44" spans="1:7" x14ac:dyDescent="0.3">
      <c r="A44" s="66" t="s">
        <v>45</v>
      </c>
      <c r="B44" s="30">
        <v>9597</v>
      </c>
      <c r="C44" s="106">
        <v>379560812.72000003</v>
      </c>
      <c r="D44" s="52">
        <v>5816</v>
      </c>
      <c r="E44" s="91">
        <v>208430580.02999988</v>
      </c>
      <c r="F44" s="42">
        <v>15413</v>
      </c>
      <c r="G44" s="89">
        <v>587991392.74999988</v>
      </c>
    </row>
    <row r="45" spans="1:7" x14ac:dyDescent="0.3">
      <c r="A45" s="66" t="s">
        <v>46</v>
      </c>
      <c r="B45" s="30">
        <v>15814</v>
      </c>
      <c r="C45" s="106">
        <v>308047604.89000046</v>
      </c>
      <c r="D45" s="52">
        <v>6219</v>
      </c>
      <c r="E45" s="91">
        <v>159829661.78999993</v>
      </c>
      <c r="F45" s="42">
        <v>22033</v>
      </c>
      <c r="G45" s="89">
        <v>467877266.68000042</v>
      </c>
    </row>
    <row r="46" spans="1:7" x14ac:dyDescent="0.3">
      <c r="A46" s="66" t="s">
        <v>47</v>
      </c>
      <c r="B46" s="30">
        <v>15</v>
      </c>
      <c r="C46" s="106">
        <v>150641.19</v>
      </c>
      <c r="D46" s="52">
        <v>0</v>
      </c>
      <c r="E46" s="91">
        <v>0</v>
      </c>
      <c r="F46" s="42">
        <v>15</v>
      </c>
      <c r="G46" s="89">
        <v>150641.19</v>
      </c>
    </row>
    <row r="47" spans="1:7" x14ac:dyDescent="0.3">
      <c r="A47" s="66" t="s">
        <v>48</v>
      </c>
      <c r="B47" s="30">
        <v>56599</v>
      </c>
      <c r="C47" s="106">
        <v>1252058788.6499996</v>
      </c>
      <c r="D47" s="52">
        <v>14916</v>
      </c>
      <c r="E47" s="91">
        <v>413835663.61000043</v>
      </c>
      <c r="F47" s="42">
        <v>71515</v>
      </c>
      <c r="G47" s="89">
        <v>1665894452.26</v>
      </c>
    </row>
    <row r="48" spans="1:7" x14ac:dyDescent="0.3">
      <c r="A48" s="66" t="s">
        <v>49</v>
      </c>
      <c r="B48" s="30">
        <v>1068</v>
      </c>
      <c r="C48" s="106">
        <v>23172372.950000007</v>
      </c>
      <c r="D48" s="52">
        <v>4635</v>
      </c>
      <c r="E48" s="91">
        <v>159051156</v>
      </c>
      <c r="F48" s="42">
        <v>5703</v>
      </c>
      <c r="G48" s="89">
        <v>182223528.95000002</v>
      </c>
    </row>
    <row r="49" spans="1:7" x14ac:dyDescent="0.3">
      <c r="A49" s="66" t="s">
        <v>50</v>
      </c>
      <c r="B49" s="30">
        <v>3083</v>
      </c>
      <c r="C49" s="106">
        <v>73500171.460000038</v>
      </c>
      <c r="D49" s="52">
        <v>1478</v>
      </c>
      <c r="E49" s="91">
        <v>37649657.800000004</v>
      </c>
      <c r="F49" s="42">
        <v>4561</v>
      </c>
      <c r="G49" s="89">
        <v>111149829.26000005</v>
      </c>
    </row>
    <row r="50" spans="1:7" x14ac:dyDescent="0.3">
      <c r="A50" s="66" t="s">
        <v>51</v>
      </c>
      <c r="B50" s="30">
        <v>13894</v>
      </c>
      <c r="C50" s="106">
        <v>385002952.29999995</v>
      </c>
      <c r="D50" s="52">
        <v>4537</v>
      </c>
      <c r="E50" s="91">
        <v>155872482.69999993</v>
      </c>
      <c r="F50" s="42">
        <v>18431</v>
      </c>
      <c r="G50" s="89">
        <v>540875434.99999988</v>
      </c>
    </row>
    <row r="51" spans="1:7" x14ac:dyDescent="0.3">
      <c r="A51" s="66" t="s">
        <v>52</v>
      </c>
      <c r="B51" s="30">
        <v>5153</v>
      </c>
      <c r="C51" s="106">
        <v>111921838.83999985</v>
      </c>
      <c r="D51" s="52">
        <v>1003</v>
      </c>
      <c r="E51" s="91">
        <v>49320226.379999988</v>
      </c>
      <c r="F51" s="42">
        <v>6156</v>
      </c>
      <c r="G51" s="89">
        <v>161242065.21999985</v>
      </c>
    </row>
    <row r="52" spans="1:7" x14ac:dyDescent="0.3">
      <c r="A52" s="66" t="s">
        <v>53</v>
      </c>
      <c r="B52" s="30">
        <v>19099</v>
      </c>
      <c r="C52" s="106">
        <v>596664393.28999984</v>
      </c>
      <c r="D52" s="52">
        <v>9248</v>
      </c>
      <c r="E52" s="91">
        <v>272962532.99000001</v>
      </c>
      <c r="F52" s="42">
        <v>28347</v>
      </c>
      <c r="G52" s="89">
        <v>869626926.27999985</v>
      </c>
    </row>
    <row r="53" spans="1:7" x14ac:dyDescent="0.3">
      <c r="A53" s="66" t="s">
        <v>54</v>
      </c>
      <c r="B53" s="30">
        <v>61753</v>
      </c>
      <c r="C53" s="106">
        <v>1689619274.2399991</v>
      </c>
      <c r="D53" s="52">
        <v>20164</v>
      </c>
      <c r="E53" s="91">
        <v>816613369.26999986</v>
      </c>
      <c r="F53" s="42">
        <v>81917</v>
      </c>
      <c r="G53" s="89">
        <v>2506232643.5099988</v>
      </c>
    </row>
    <row r="54" spans="1:7" x14ac:dyDescent="0.3">
      <c r="A54" s="66" t="s">
        <v>55</v>
      </c>
      <c r="B54" s="30">
        <v>9390</v>
      </c>
      <c r="C54" s="106">
        <v>169688262.22999999</v>
      </c>
      <c r="D54" s="52">
        <v>1910</v>
      </c>
      <c r="E54" s="91">
        <v>81969169</v>
      </c>
      <c r="F54" s="42">
        <v>11300</v>
      </c>
      <c r="G54" s="89">
        <v>251657431.22999999</v>
      </c>
    </row>
    <row r="55" spans="1:7" x14ac:dyDescent="0.3">
      <c r="A55" s="66" t="s">
        <v>56</v>
      </c>
      <c r="B55" s="30">
        <v>2446</v>
      </c>
      <c r="C55" s="106">
        <v>60011238.859999955</v>
      </c>
      <c r="D55" s="52">
        <v>2676</v>
      </c>
      <c r="E55" s="91">
        <v>51091585.350000001</v>
      </c>
      <c r="F55" s="42">
        <v>5122</v>
      </c>
      <c r="G55" s="89">
        <v>111102824.20999995</v>
      </c>
    </row>
    <row r="56" spans="1:7" x14ac:dyDescent="0.3">
      <c r="A56" s="66" t="s">
        <v>57</v>
      </c>
      <c r="B56" s="30">
        <v>102</v>
      </c>
      <c r="C56" s="106">
        <v>1053426.2899999998</v>
      </c>
      <c r="D56" s="52">
        <v>11</v>
      </c>
      <c r="E56" s="91">
        <v>1785420.12</v>
      </c>
      <c r="F56" s="42">
        <v>113</v>
      </c>
      <c r="G56" s="89">
        <v>2838846.41</v>
      </c>
    </row>
    <row r="57" spans="1:7" x14ac:dyDescent="0.3">
      <c r="A57" s="66" t="s">
        <v>58</v>
      </c>
      <c r="B57" s="30">
        <v>30616</v>
      </c>
      <c r="C57" s="106">
        <v>653744443.95999944</v>
      </c>
      <c r="D57" s="52">
        <v>5918</v>
      </c>
      <c r="E57" s="91">
        <v>178664910.81000009</v>
      </c>
      <c r="F57" s="42">
        <v>36534</v>
      </c>
      <c r="G57" s="89">
        <v>832409354.7699995</v>
      </c>
    </row>
    <row r="58" spans="1:7" x14ac:dyDescent="0.3">
      <c r="A58" s="66" t="s">
        <v>59</v>
      </c>
      <c r="B58" s="30">
        <v>22696</v>
      </c>
      <c r="C58" s="106">
        <v>462607738.7100001</v>
      </c>
      <c r="D58" s="52">
        <v>13367</v>
      </c>
      <c r="E58" s="91">
        <v>336556634</v>
      </c>
      <c r="F58" s="42">
        <v>36063</v>
      </c>
      <c r="G58" s="89">
        <v>799164372.71000004</v>
      </c>
    </row>
    <row r="59" spans="1:7" x14ac:dyDescent="0.3">
      <c r="A59" s="66" t="s">
        <v>60</v>
      </c>
      <c r="B59" s="30">
        <v>5617</v>
      </c>
      <c r="C59" s="106">
        <v>197235378.98000008</v>
      </c>
      <c r="D59" s="52">
        <v>2705</v>
      </c>
      <c r="E59" s="91">
        <v>99188147.659999982</v>
      </c>
      <c r="F59" s="42">
        <v>8322</v>
      </c>
      <c r="G59" s="89">
        <v>296423526.64000005</v>
      </c>
    </row>
    <row r="60" spans="1:7" x14ac:dyDescent="0.3">
      <c r="A60" s="66" t="s">
        <v>61</v>
      </c>
      <c r="B60" s="30">
        <v>32240</v>
      </c>
      <c r="C60" s="106">
        <v>613374962.46000123</v>
      </c>
      <c r="D60" s="52">
        <v>9326</v>
      </c>
      <c r="E60" s="91">
        <v>254502108.68999994</v>
      </c>
      <c r="F60" s="42">
        <v>41566</v>
      </c>
      <c r="G60" s="89">
        <v>867877071.15000117</v>
      </c>
    </row>
    <row r="61" spans="1:7" x14ac:dyDescent="0.3">
      <c r="A61" s="66" t="s">
        <v>62</v>
      </c>
      <c r="B61" s="30">
        <v>1407</v>
      </c>
      <c r="C61" s="106">
        <v>50835088.38000001</v>
      </c>
      <c r="D61" s="52">
        <v>387</v>
      </c>
      <c r="E61" s="91">
        <v>21678493.169999998</v>
      </c>
      <c r="F61" s="42">
        <v>1794</v>
      </c>
      <c r="G61" s="89">
        <v>72513581.550000012</v>
      </c>
    </row>
    <row r="62" spans="1:7" x14ac:dyDescent="0.3">
      <c r="B62" s="24"/>
      <c r="D62" s="24"/>
    </row>
    <row r="63" spans="1:7" x14ac:dyDescent="0.3">
      <c r="D63" s="24"/>
      <c r="E63" s="24"/>
    </row>
  </sheetData>
  <mergeCells count="4">
    <mergeCell ref="A1:A2"/>
    <mergeCell ref="B1:C1"/>
    <mergeCell ref="D1:E1"/>
    <mergeCell ref="F1:G1"/>
  </mergeCells>
  <pageMargins left="0.7" right="0.7" top="0.75" bottom="0.75" header="0.3" footer="0.3"/>
  <pageSetup scale="9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DocType xmlns="d8be3412-423f-4d73-83c8-c4d9cb8fd026"/>
    <Team xmlns="d8be3412-423f-4d73-83c8-c4d9cb8fd026"/>
    <_DCDateModified xmlns="http://schemas.microsoft.com/sharepoint/v3/fields"/>
    <_Status xmlns="http://schemas.microsoft.com/sharepoint/v3/fields"/>
    <MA_x002f_GR xmlns="d8be3412-423f-4d73-83c8-c4d9cb8fd026"/>
    <Purpose1 xmlns="d8be3412-423f-4d73-83c8-c4d9cb8fd026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6ADB2A7B762314089E3A3871350324F" ma:contentTypeVersion="101" ma:contentTypeDescription="Create a new document." ma:contentTypeScope="" ma:versionID="c51ccac38b77c21f2397005a5e9bfa6d">
  <xsd:schema xmlns:xsd="http://www.w3.org/2001/XMLSchema" xmlns:p="http://schemas.microsoft.com/office/2006/metadata/properties" xmlns:ns2="d8be3412-423f-4d73-83c8-c4d9cb8fd026" xmlns:ns3="http://schemas.microsoft.com/sharepoint/v3/fields" targetNamespace="http://schemas.microsoft.com/office/2006/metadata/properties" ma:root="true" ma:fieldsID="62136540fa420a8b897696a73bb22540" ns2:_="" ns3:_="">
    <xsd:import namespace="d8be3412-423f-4d73-83c8-c4d9cb8fd026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Team"/>
                <xsd:element ref="ns2:DocType"/>
                <xsd:element ref="ns3:_Status"/>
                <xsd:element ref="ns3:_DCDateModified"/>
                <xsd:element ref="ns2:MA_x002f_GR" minOccurs="0"/>
                <xsd:element ref="ns2:Purpose1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8be3412-423f-4d73-83c8-c4d9cb8fd026" elementFormDefault="qualified">
    <xsd:import namespace="http://schemas.microsoft.com/office/2006/documentManagement/types"/>
    <xsd:element name="Team" ma:index="2" ma:displayName="Team" ma:description="Team Name" ma:format="Dropdown" ma:internalName="Team" ma:readOnly="false">
      <xsd:simpleType>
        <xsd:restriction base="dms:Choice">
          <xsd:enumeration value="BI/DM"/>
          <xsd:enumeration value="Change Management"/>
          <xsd:enumeration value="Information Center"/>
          <xsd:enumeration value="Knowledge Management"/>
          <xsd:enumeration value="Leadership"/>
          <xsd:enumeration value="POSD"/>
          <xsd:enumeration value="Shared Services"/>
          <xsd:enumeration value="Service Desk"/>
          <xsd:enumeration value="Other"/>
        </xsd:restriction>
      </xsd:simpleType>
    </xsd:element>
    <xsd:element name="DocType" ma:index="3" ma:displayName="Type of Document" ma:description="Type of document" ma:format="Dropdown" ma:internalName="DocType" ma:readOnly="false">
      <xsd:simpleType>
        <xsd:restriction base="dms:Choice">
          <xsd:enumeration value="Administrative"/>
          <xsd:enumeration value="Agendas/Minutes"/>
          <xsd:enumeration value="Dashboards"/>
          <xsd:enumeration value="Proposed Knowledge Article"/>
          <xsd:enumeration value="Reference Materials"/>
          <xsd:enumeration value="Release Documents"/>
          <xsd:enumeration value="Reports"/>
          <xsd:enumeration value="Status Reports"/>
          <xsd:enumeration value="Special Project"/>
          <xsd:enumeration value="Tracking Log"/>
          <xsd:enumeration value="Training Rosters"/>
        </xsd:restriction>
      </xsd:simpleType>
    </xsd:element>
    <xsd:element name="MA_x002f_GR" ma:index="7" nillable="true" ma:displayName="Deliverable Type" ma:description="Mission Assurance or CMS Deliverable" ma:internalName="MA_x002F_GR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CMS Deliverable"/>
                    <xsd:enumeration value="Mission Assurance"/>
                    <xsd:enumeration value="N/A"/>
                  </xsd:restriction>
                </xsd:simpleType>
              </xsd:element>
            </xsd:sequence>
          </xsd:extension>
        </xsd:complexContent>
      </xsd:complexType>
    </xsd:element>
    <xsd:element name="Purpose1" ma:index="8" nillable="true" ma:displayName="Purpose" ma:description="Metadata field containing short purpose of the document" ma:internalName="Purpose1">
      <xsd:simpleType>
        <xsd:restriction base="dms:Note"/>
      </xsd:simple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tatus" ma:index="4" ma:displayName="Status" ma:format="Dropdown" ma:internalName="_Status" ma:readOnly="false">
      <xsd:simpleType>
        <xsd:restriction base="dms:Choice">
          <xsd:enumeration value="Draft"/>
          <xsd:enumeration value="Final"/>
          <xsd:enumeration value="Peer Review"/>
          <xsd:enumeration value="Quality Control Review"/>
          <xsd:enumeration value="Translator Review"/>
          <xsd:enumeration value="Revision"/>
          <xsd:enumeration value="Archived"/>
        </xsd:restriction>
      </xsd:simpleType>
    </xsd:element>
    <xsd:element name="_DCDateModified" ma:index="5" ma:displayName="Status Updated" ma:default="[today]" ma:description="The date on which this status was last modified" ma:format="DateOnly" ma:internalName="_DCDateModified" ma:readOnly="fals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0" ma:displayName="Content Type" ma:readOnly="true"/>
        <xsd:element ref="dc:title" maxOccurs="1" ma:index="1" ma:displayName="Title"/>
        <xsd:element ref="dc:subject" minOccurs="0" maxOccurs="1"/>
        <xsd:element ref="dc:description" minOccurs="0" maxOccurs="1"/>
        <xsd:element name="keywords" minOccurs="0" maxOccurs="1" type="xsd:string" ma:index="6" ma:displayName="Keywords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F947105-BD38-4163-B600-F3EF8B20E32B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sharepoint/v3/fields"/>
    <ds:schemaRef ds:uri="d8be3412-423f-4d73-83c8-c4d9cb8fd026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75D911A7-0B72-4FF8-9240-BFA2DA4E475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8be3412-423f-4d73-83c8-c4d9cb8fd026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236694A0-E8E0-4041-B74C-CAF21842977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9</vt:i4>
      </vt:variant>
    </vt:vector>
  </HeadingPairs>
  <TitlesOfParts>
    <vt:vector size="15" baseType="lpstr">
      <vt:lpstr>Pymt Summary MAY 2017 &amp; PTD </vt:lpstr>
      <vt:lpstr>Public Payments by State</vt:lpstr>
      <vt:lpstr>Public Payments by State Graph</vt:lpstr>
      <vt:lpstr>Public Payments by State and PT</vt:lpstr>
      <vt:lpstr>Unique Providers by State</vt:lpstr>
      <vt:lpstr>State Graph Data</vt:lpstr>
      <vt:lpstr>'Public Payments by State'!Print_Area</vt:lpstr>
      <vt:lpstr>'Public Payments by State and PT'!Print_Area</vt:lpstr>
      <vt:lpstr>'Public Payments by State Graph'!Print_Area</vt:lpstr>
      <vt:lpstr>'Pymt Summary MAY 2017 &amp; PTD '!Print_Area</vt:lpstr>
      <vt:lpstr>'State Graph Data'!Print_Area</vt:lpstr>
      <vt:lpstr>'Unique Providers by State'!Print_Area</vt:lpstr>
      <vt:lpstr>'Public Payments by State'!Print_Titles</vt:lpstr>
      <vt:lpstr>'Public Payments by State and PT'!Print_Titles</vt:lpstr>
      <vt:lpstr>'Unique Providers by State'!Print_Titles</vt:lpstr>
    </vt:vector>
  </TitlesOfParts>
  <Company>Northrop Grumman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2014-10-EHR-PYMT-STATE-Overview-FINAL</dc:title>
  <dc:creator>Carol Bishop</dc:creator>
  <cp:lastModifiedBy>Angela Wright</cp:lastModifiedBy>
  <cp:lastPrinted>2017-06-27T18:39:57Z</cp:lastPrinted>
  <dcterms:created xsi:type="dcterms:W3CDTF">2013-04-11T15:08:16Z</dcterms:created>
  <dcterms:modified xsi:type="dcterms:W3CDTF">2017-07-10T13:39:26Z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0x010100E6ADB2A7B762314089E3A3871350324F</vt:lpwstr>
  </property>
  <property fmtid="{D5CDD505-2E9C-101B-9397-08002B2CF9AE}" pid="3" name="_AdHocReviewCycleID">
    <vt:i4>1820434085</vt:i4>
  </property>
  <property fmtid="{D5CDD505-2E9C-101B-9397-08002B2CF9AE}" pid="4" name="_NewReviewCycle">
    <vt:lpwstr/>
  </property>
  <property fmtid="{D5CDD505-2E9C-101B-9397-08002B2CF9AE}" pid="5" name="_EmailSubject">
    <vt:lpwstr>2017 May Monthly Reports</vt:lpwstr>
  </property>
  <property fmtid="{D5CDD505-2E9C-101B-9397-08002B2CF9AE}" pid="6" name="_AuthorEmail">
    <vt:lpwstr>Angela.Wright@cms.hhs.gov</vt:lpwstr>
  </property>
  <property fmtid="{D5CDD505-2E9C-101B-9397-08002B2CF9AE}" pid="7" name="_AuthorEmailDisplayName">
    <vt:lpwstr>Wright, Angela D. (CMS/CCSQ)</vt:lpwstr>
  </property>
  <property fmtid="{D5CDD505-2E9C-101B-9397-08002B2CF9AE}" pid="8" name="_ReviewingToolsShownOnce">
    <vt:lpwstr/>
  </property>
</Properties>
</file>