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4.1" sheetId="1" r:id="rId1"/>
  </sheets>
  <definedNames>
    <definedName name="_Regression_Int" localSheetId="0" hidden="1">1</definedName>
    <definedName name="_xlnm.Print_Area" localSheetId="0">TABLE14.1!$A$1:$P$108</definedName>
    <definedName name="Print_Area_MI">TABLE14.1!$A$1:$P$140</definedName>
  </definedNames>
  <calcPr calcId="125725"/>
</workbook>
</file>

<file path=xl/calcChain.xml><?xml version="1.0" encoding="utf-8"?>
<calcChain xmlns="http://schemas.openxmlformats.org/spreadsheetml/2006/main">
  <c r="C87" i="1"/>
  <c r="C77"/>
  <c r="C71"/>
  <c r="C65"/>
  <c r="C41"/>
  <c r="C32"/>
  <c r="C25"/>
  <c r="C20"/>
  <c r="C12"/>
  <c r="C8" s="1"/>
  <c r="O87"/>
  <c r="K87"/>
  <c r="G87"/>
  <c r="O77"/>
  <c r="K77"/>
  <c r="G77"/>
  <c r="O71"/>
  <c r="K71"/>
  <c r="G71"/>
  <c r="O65"/>
  <c r="K65"/>
  <c r="G65"/>
  <c r="O41"/>
  <c r="K41"/>
  <c r="G41"/>
  <c r="O32"/>
  <c r="K32"/>
  <c r="G32"/>
  <c r="O25"/>
  <c r="K25"/>
  <c r="G25"/>
  <c r="O12"/>
  <c r="O8" s="1"/>
  <c r="O20"/>
  <c r="K12"/>
  <c r="K8" s="1"/>
  <c r="K20"/>
  <c r="G12"/>
  <c r="G8" s="1"/>
  <c r="G20"/>
  <c r="O9" l="1"/>
  <c r="K9"/>
  <c r="G9"/>
  <c r="C9"/>
</calcChain>
</file>

<file path=xl/sharedStrings.xml><?xml version="1.0" encoding="utf-8"?>
<sst xmlns="http://schemas.openxmlformats.org/spreadsheetml/2006/main" count="95" uniqueCount="84">
  <si>
    <t>Area of Residence</t>
  </si>
  <si>
    <t>United States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</si>
  <si>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</si>
  <si>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</si>
  <si>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</si>
  <si>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</si>
  <si>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</si>
  <si>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</si>
  <si>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</si>
  <si>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</si>
  <si>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</si>
  <si>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</si>
  <si>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</si>
  <si>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East North Central</t>
  </si>
  <si>
    <t>Illinois</t>
  </si>
  <si>
    <t>Indiana</t>
  </si>
  <si>
    <t>Michigan</t>
  </si>
  <si>
    <t>Ohio</t>
  </si>
  <si>
    <t>Wisconsin</t>
  </si>
  <si>
    <t>See footnotes at end of table.</t>
  </si>
  <si>
    <t>_______________</t>
  </si>
  <si>
    <t>_____________</t>
  </si>
  <si>
    <t>______________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</si>
  <si>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</si>
  <si>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</si>
  <si>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</si>
  <si>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</si>
  <si>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</si>
  <si>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</si>
  <si>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</si>
  <si>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</si>
  <si>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</si>
  <si>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</si>
  <si>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</si>
  <si>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</si>
  <si>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</si>
  <si>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</si>
  <si>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</si>
  <si>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</si>
  <si>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</si>
  <si>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</si>
  <si>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</si>
  <si>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</si>
  <si>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</si>
  <si>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</si>
  <si>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</si>
  <si>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</si>
  <si>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</si>
  <si>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</si>
  <si>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</si>
  <si>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</si>
  <si>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</si>
  <si>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</si>
  <si>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</si>
  <si>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</si>
  <si>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</si>
  <si>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</si>
  <si>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</si>
  <si>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</si>
  <si>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</si>
  <si>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</si>
  <si>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</si>
  <si>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</si>
  <si>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</si>
  <si>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</si>
  <si>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</si>
  <si>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Total</t>
  </si>
  <si>
    <t>Type of Plan</t>
  </si>
  <si>
    <t>Table 14.1</t>
  </si>
  <si>
    <t>Table 14.1—Continued</t>
  </si>
  <si>
    <t xml:space="preserve">                  Medicare Advantage</t>
  </si>
  <si>
    <t xml:space="preserve"> Prescription Drug Plan</t>
  </si>
  <si>
    <t xml:space="preserve">             Prescription Drug</t>
  </si>
  <si>
    <t>different tables.</t>
  </si>
  <si>
    <t>Retiree</t>
  </si>
  <si>
    <t>Drug Subsidy</t>
  </si>
  <si>
    <t xml:space="preserve">NOTE: Data in this table may differ from similar data, and certain row or column totals may not add, because of differences in the metrics used to construct </t>
  </si>
  <si>
    <r>
      <t>All Areas</t>
    </r>
    <r>
      <rPr>
        <vertAlign val="superscript"/>
        <sz val="8"/>
        <rFont val="Arial"/>
        <family val="2"/>
      </rPr>
      <t>1</t>
    </r>
  </si>
  <si>
    <r>
      <t xml:space="preserve">Outlying Areas </t>
    </r>
    <r>
      <rPr>
        <vertAlign val="superscript"/>
        <sz val="8"/>
        <rFont val="Arial"/>
        <family val="2"/>
      </rPr>
      <t>2</t>
    </r>
  </si>
  <si>
    <t xml:space="preserve">Medicare Part D: Type of Plan or Retiree Drug Subsidy for Part D Enrollees, </t>
  </si>
  <si>
    <t>by Area of Residence, as of December 2008</t>
  </si>
  <si>
    <r>
      <t>1</t>
    </r>
    <r>
      <rPr>
        <sz val="7"/>
        <rFont val="Arial"/>
        <family val="2"/>
      </rPr>
      <t xml:space="preserve">Includes the 50 States, outlying areas, and residence unknown. </t>
    </r>
  </si>
  <si>
    <r>
      <t>2</t>
    </r>
    <r>
      <rPr>
        <sz val="7"/>
        <rFont val="Arial"/>
        <family val="2"/>
      </rPr>
      <t xml:space="preserve">Includes Puerto Rico, Guam, Virgin Islands, and all other outlying areas not shown separately. </t>
    </r>
  </si>
  <si>
    <t xml:space="preserve">SOURCE: December 2008 Part D and related entitlement data as reflected in the Management Information Integrated Repository (MIIR). 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</si>
</sst>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>
    <font>
      <sz val="6"/>
      <name val="Helv"/>
    </font>
    <font>
      <sz val="10"/>
      <name val="Arial"/>
      <family val="2"/>
    </font>
    <font>
      <sz val="10"/>
      <name val="Helv"/>
    </font>
    <font>
      <sz val="8"/>
      <name val="Helv"/>
    </font>
    <font>
      <sz val="9"/>
      <name val="Helv"/>
    </font>
    <font>
      <sz val="9"/>
      <name val="Helv"/>
      <family val="2"/>
    </font>
    <font>
      <sz val="7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86">
    <xf numFmtId="164" fontId="0" fillId="0" borderId="0" xfId="0"/>
    <xf numFmtId="164" fontId="3" fillId="0" borderId="0" xfId="0" applyFont="1"/>
    <xf numFmtId="164" fontId="3" fillId="0" borderId="1" xfId="0" applyFont="1" applyBorder="1"/>
    <xf numFmtId="164" fontId="0" fillId="0" borderId="1" xfId="0" applyBorder="1"/>
    <xf numFmtId="164" fontId="5" fillId="0" borderId="0" xfId="0" applyFont="1"/>
    <xf numFmtId="164" fontId="2" fillId="0" borderId="0" xfId="0" applyFont="1" applyAlignment="1">
      <alignment vertical="top"/>
    </xf>
    <xf numFmtId="164" fontId="2" fillId="0" borderId="0" xfId="0" applyFont="1" applyAlignment="1"/>
    <xf numFmtId="164" fontId="6" fillId="0" borderId="0" xfId="0" applyFont="1" applyBorder="1"/>
    <xf numFmtId="165" fontId="6" fillId="0" borderId="0" xfId="1" applyNumberFormat="1" applyFont="1" applyBorder="1"/>
    <xf numFmtId="164" fontId="6" fillId="0" borderId="0" xfId="0" applyFont="1"/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3" fillId="0" borderId="0" xfId="0" applyFont="1" applyBorder="1"/>
    <xf numFmtId="164" fontId="5" fillId="0" borderId="0" xfId="0" applyFont="1" applyBorder="1"/>
    <xf numFmtId="165" fontId="3" fillId="0" borderId="0" xfId="1" applyNumberFormat="1" applyFont="1" applyBorder="1"/>
    <xf numFmtId="165" fontId="5" fillId="0" borderId="0" xfId="1" applyNumberFormat="1" applyFont="1" applyBorder="1"/>
    <xf numFmtId="1" fontId="5" fillId="0" borderId="0" xfId="0" applyNumberFormat="1" applyFont="1" applyBorder="1"/>
    <xf numFmtId="165" fontId="4" fillId="0" borderId="0" xfId="1" applyNumberFormat="1" applyFont="1" applyBorder="1"/>
    <xf numFmtId="1" fontId="4" fillId="0" borderId="0" xfId="0" applyNumberFormat="1" applyFont="1" applyBorder="1"/>
    <xf numFmtId="1" fontId="3" fillId="0" borderId="0" xfId="0" applyNumberFormat="1" applyFont="1" applyBorder="1"/>
    <xf numFmtId="164" fontId="4" fillId="0" borderId="0" xfId="0" applyFont="1" applyBorder="1"/>
    <xf numFmtId="164" fontId="0" fillId="0" borderId="0" xfId="0" applyBorder="1"/>
    <xf numFmtId="165" fontId="0" fillId="0" borderId="0" xfId="1" applyNumberFormat="1" applyFont="1" applyBorder="1"/>
    <xf numFmtId="3" fontId="3" fillId="0" borderId="0" xfId="0" applyNumberFormat="1" applyFont="1" applyBorder="1"/>
    <xf numFmtId="37" fontId="6" fillId="0" borderId="0" xfId="0" applyNumberFormat="1" applyFont="1" applyBorder="1" applyProtection="1"/>
    <xf numFmtId="164" fontId="7" fillId="0" borderId="0" xfId="0" applyFont="1" applyAlignment="1" applyProtection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Border="1" applyAlignment="1">
      <alignment vertical="top"/>
    </xf>
    <xf numFmtId="164" fontId="7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0" xfId="0" applyFont="1" applyBorder="1" applyAlignment="1"/>
    <xf numFmtId="164" fontId="7" fillId="0" borderId="1" xfId="0" applyFont="1" applyBorder="1" applyAlignment="1" applyProtection="1">
      <alignment horizontal="centerContinuous"/>
    </xf>
    <xf numFmtId="164" fontId="7" fillId="0" borderId="1" xfId="0" applyFont="1" applyBorder="1" applyAlignment="1" applyProtection="1">
      <alignment horizontal="centerContinuous" vertical="top"/>
    </xf>
    <xf numFmtId="164" fontId="7" fillId="0" borderId="1" xfId="0" applyFont="1" applyBorder="1" applyAlignment="1">
      <alignment horizontal="centerContinuous" vertical="top"/>
    </xf>
    <xf numFmtId="164" fontId="8" fillId="0" borderId="1" xfId="0" applyFont="1" applyBorder="1" applyAlignment="1">
      <alignment horizontal="centerContinuous" vertical="top"/>
    </xf>
    <xf numFmtId="164" fontId="9" fillId="0" borderId="0" xfId="0" applyFont="1"/>
    <xf numFmtId="164" fontId="9" fillId="0" borderId="0" xfId="0" applyFont="1" applyBorder="1" applyAlignment="1" applyProtection="1">
      <alignment horizontal="center"/>
    </xf>
    <xf numFmtId="164" fontId="9" fillId="0" borderId="0" xfId="0" applyFont="1" applyBorder="1"/>
    <xf numFmtId="164" fontId="10" fillId="0" borderId="0" xfId="0" applyFont="1"/>
    <xf numFmtId="164" fontId="9" fillId="0" borderId="2" xfId="0" quotePrefix="1" applyFont="1" applyBorder="1" applyAlignment="1">
      <alignment horizontal="center"/>
    </xf>
    <xf numFmtId="164" fontId="9" fillId="0" borderId="2" xfId="0" quotePrefix="1" applyFont="1" applyBorder="1" applyAlignment="1"/>
    <xf numFmtId="164" fontId="9" fillId="0" borderId="1" xfId="0" applyFont="1" applyBorder="1" applyAlignment="1" applyProtection="1">
      <alignment horizontal="left"/>
    </xf>
    <xf numFmtId="164" fontId="9" fillId="0" borderId="1" xfId="0" applyFont="1" applyBorder="1"/>
    <xf numFmtId="164" fontId="9" fillId="0" borderId="1" xfId="0" applyFont="1" applyBorder="1" applyAlignment="1">
      <alignment horizontal="center"/>
    </xf>
    <xf numFmtId="164" fontId="9" fillId="0" borderId="1" xfId="0" quotePrefix="1" applyFont="1" applyBorder="1" applyAlignment="1">
      <alignment horizontal="center"/>
    </xf>
    <xf numFmtId="164" fontId="10" fillId="0" borderId="0" xfId="0" applyFont="1" applyAlignment="1"/>
    <xf numFmtId="164" fontId="9" fillId="0" borderId="1" xfId="0" quotePrefix="1" applyFont="1" applyBorder="1" applyAlignment="1"/>
    <xf numFmtId="164" fontId="9" fillId="0" borderId="1" xfId="0" applyFont="1" applyBorder="1" applyAlignment="1" applyProtection="1"/>
    <xf numFmtId="164" fontId="9" fillId="0" borderId="0" xfId="0" applyFont="1" applyBorder="1" applyAlignment="1" applyProtection="1">
      <alignment horizontal="left"/>
    </xf>
    <xf numFmtId="164" fontId="9" fillId="0" borderId="2" xfId="0" applyFont="1" applyBorder="1" applyAlignment="1" applyProtection="1">
      <alignment vertical="center"/>
    </xf>
    <xf numFmtId="3" fontId="9" fillId="0" borderId="0" xfId="0" applyNumberFormat="1" applyFont="1"/>
    <xf numFmtId="165" fontId="9" fillId="0" borderId="0" xfId="1" applyNumberFormat="1" applyFont="1" applyBorder="1"/>
    <xf numFmtId="164" fontId="9" fillId="0" borderId="0" xfId="0" applyFont="1" applyAlignment="1" applyProtection="1">
      <alignment horizontal="left"/>
    </xf>
    <xf numFmtId="3" fontId="9" fillId="0" borderId="0" xfId="0" applyNumberFormat="1" applyFont="1" applyAlignment="1" applyProtection="1"/>
    <xf numFmtId="3" fontId="9" fillId="0" borderId="0" xfId="0" applyNumberFormat="1" applyFont="1" applyBorder="1"/>
    <xf numFmtId="165" fontId="9" fillId="0" borderId="0" xfId="1" applyNumberFormat="1" applyFont="1" applyBorder="1" applyProtection="1"/>
    <xf numFmtId="165" fontId="9" fillId="0" borderId="0" xfId="1" applyNumberFormat="1" applyFont="1"/>
    <xf numFmtId="165" fontId="9" fillId="0" borderId="0" xfId="1" applyNumberFormat="1" applyFont="1" applyProtection="1"/>
    <xf numFmtId="164" fontId="9" fillId="0" borderId="1" xfId="0" quotePrefix="1" applyFont="1" applyBorder="1" applyAlignment="1" applyProtection="1"/>
    <xf numFmtId="164" fontId="9" fillId="0" borderId="2" xfId="0" applyFont="1" applyBorder="1" applyAlignment="1"/>
    <xf numFmtId="164" fontId="9" fillId="0" borderId="0" xfId="0" applyFont="1" applyAlignment="1"/>
    <xf numFmtId="0" fontId="9" fillId="0" borderId="0" xfId="0" applyNumberFormat="1" applyFont="1" applyAlignment="1" applyProtection="1"/>
    <xf numFmtId="3" fontId="9" fillId="0" borderId="1" xfId="0" applyNumberFormat="1" applyFont="1" applyBorder="1"/>
    <xf numFmtId="164" fontId="12" fillId="0" borderId="0" xfId="0" applyFont="1" applyBorder="1" applyAlignment="1" applyProtection="1">
      <alignment horizontal="left"/>
    </xf>
    <xf numFmtId="164" fontId="13" fillId="0" borderId="0" xfId="0" applyFont="1" applyBorder="1"/>
    <xf numFmtId="165" fontId="13" fillId="0" borderId="0" xfId="1" applyNumberFormat="1" applyFont="1" applyBorder="1" applyProtection="1"/>
    <xf numFmtId="165" fontId="13" fillId="0" borderId="0" xfId="1" applyNumberFormat="1" applyFont="1" applyBorder="1"/>
    <xf numFmtId="164" fontId="12" fillId="0" borderId="0" xfId="0" applyFont="1" applyAlignment="1" applyProtection="1">
      <alignment horizontal="left"/>
    </xf>
    <xf numFmtId="164" fontId="13" fillId="0" borderId="0" xfId="0" applyFont="1"/>
    <xf numFmtId="164" fontId="13" fillId="0" borderId="0" xfId="0" applyNumberFormat="1" applyFont="1" applyAlignment="1" applyProtection="1">
      <alignment horizontal="left"/>
    </xf>
    <xf numFmtId="164" fontId="14" fillId="0" borderId="0" xfId="0" applyFont="1"/>
    <xf numFmtId="37" fontId="13" fillId="0" borderId="0" xfId="0" applyNumberFormat="1" applyFont="1" applyBorder="1" applyProtection="1"/>
    <xf numFmtId="164" fontId="7" fillId="0" borderId="0" xfId="0" applyFont="1" applyBorder="1" applyAlignment="1" applyProtection="1">
      <alignment horizontal="centerContinuous"/>
    </xf>
    <xf numFmtId="164" fontId="7" fillId="0" borderId="0" xfId="0" applyFont="1" applyBorder="1" applyAlignment="1">
      <alignment horizontal="centerContinuous"/>
    </xf>
    <xf numFmtId="164" fontId="8" fillId="0" borderId="0" xfId="0" applyFont="1" applyBorder="1" applyAlignment="1">
      <alignment horizontal="centerContinuous"/>
    </xf>
    <xf numFmtId="164" fontId="7" fillId="0" borderId="0" xfId="0" applyFont="1" applyBorder="1" applyAlignment="1" applyProtection="1">
      <alignment horizontal="centerContinuous" vertical="top"/>
    </xf>
    <xf numFmtId="164" fontId="7" fillId="0" borderId="0" xfId="0" applyFont="1" applyBorder="1" applyAlignment="1">
      <alignment horizontal="centerContinuous" vertical="top"/>
    </xf>
    <xf numFmtId="164" fontId="8" fillId="0" borderId="0" xfId="0" applyFont="1" applyBorder="1" applyAlignment="1">
      <alignment horizontal="centerContinuous" vertical="top"/>
    </xf>
    <xf numFmtId="164" fontId="13" fillId="0" borderId="0" xfId="0" applyFont="1" applyAlignment="1" applyProtection="1">
      <alignment horizontal="left"/>
    </xf>
    <xf numFmtId="165" fontId="13" fillId="0" borderId="0" xfId="1" applyNumberFormat="1" applyFont="1"/>
    <xf numFmtId="37" fontId="9" fillId="0" borderId="0" xfId="0" applyNumberFormat="1" applyFont="1" applyProtection="1"/>
    <xf numFmtId="164" fontId="9" fillId="0" borderId="0" xfId="0" applyFont="1" applyBorder="1" applyAlignment="1" applyProtection="1">
      <alignment horizontal="center"/>
    </xf>
    <xf numFmtId="164" fontId="9" fillId="0" borderId="3" xfId="0" applyFont="1" applyBorder="1" applyAlignment="1">
      <alignment horizontal="center"/>
    </xf>
    <xf numFmtId="164" fontId="9" fillId="0" borderId="1" xfId="0" quotePrefix="1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9" transitionEvaluation="1"/>
  <dimension ref="A1:EQ321"/>
  <sheetViews>
    <sheetView showGridLines="0" tabSelected="1" topLeftCell="A49" workbookViewId="0">
      <selection activeCell="O60" sqref="O60"/>
    </sheetView>
  </sheetViews>
  <sheetFormatPr defaultColWidth="9.796875" defaultRowHeight="11.25"/>
  <cols>
    <col min="1" max="1" width="19" style="37" customWidth="1"/>
    <col min="2" max="2" width="16" style="37" customWidth="1"/>
    <col min="3" max="3" width="14" style="37" customWidth="1"/>
    <col min="4" max="4" width="6" style="37" customWidth="1"/>
    <col min="5" max="5" width="7" style="37" customWidth="1"/>
    <col min="6" max="6" width="2.59765625" style="37" customWidth="1"/>
    <col min="7" max="7" width="12" style="37" customWidth="1"/>
    <col min="8" max="8" width="3" style="37" customWidth="1"/>
    <col min="9" max="10" width="7" style="37" customWidth="1"/>
    <col min="11" max="11" width="14" style="37" customWidth="1"/>
    <col min="12" max="12" width="6" style="37" customWidth="1"/>
    <col min="13" max="13" width="5" style="37" customWidth="1"/>
    <col min="14" max="14" width="9" style="37" customWidth="1"/>
    <col min="15" max="15" width="14" style="37" customWidth="1"/>
    <col min="16" max="16" width="3" style="37" customWidth="1"/>
    <col min="17" max="17" width="9.796875" style="39"/>
    <col min="18" max="22" width="14.796875" style="12" customWidth="1"/>
    <col min="23" max="39" width="14.796875" style="21" customWidth="1"/>
    <col min="40" max="44" width="9.796875" style="21"/>
  </cols>
  <sheetData>
    <row r="1" spans="1:147" s="5" customFormat="1" ht="15" customHeight="1">
      <c r="A1" s="25" t="s">
        <v>68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27"/>
      <c r="N1" s="27"/>
      <c r="O1" s="27"/>
      <c r="P1" s="27"/>
      <c r="Q1" s="28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</row>
    <row r="2" spans="1:147" s="6" customFormat="1" ht="15" customHeight="1">
      <c r="A2" s="29" t="s">
        <v>79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1"/>
      <c r="M2" s="31"/>
      <c r="N2" s="31"/>
      <c r="O2" s="31"/>
      <c r="P2" s="31"/>
      <c r="Q2" s="32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147" s="5" customFormat="1" ht="15" customHeight="1">
      <c r="A3" s="33" t="s">
        <v>80</v>
      </c>
      <c r="B3" s="34"/>
      <c r="C3" s="34"/>
      <c r="D3" s="34"/>
      <c r="E3" s="34"/>
      <c r="F3" s="35"/>
      <c r="G3" s="35"/>
      <c r="H3" s="36"/>
      <c r="I3" s="35"/>
      <c r="J3" s="35"/>
      <c r="K3" s="35"/>
      <c r="L3" s="36"/>
      <c r="M3" s="36"/>
      <c r="N3" s="36"/>
      <c r="O3" s="36"/>
      <c r="P3" s="36"/>
      <c r="Q3" s="28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</row>
    <row r="4" spans="1:147" s="4" customFormat="1" ht="12" customHeight="1">
      <c r="A4" s="37"/>
      <c r="B4" s="37"/>
      <c r="C4" s="37"/>
      <c r="D4" s="37"/>
      <c r="E4" s="84" t="s">
        <v>67</v>
      </c>
      <c r="F4" s="84"/>
      <c r="G4" s="84"/>
      <c r="H4" s="84"/>
      <c r="I4" s="84"/>
      <c r="J4" s="84"/>
      <c r="K4" s="84"/>
      <c r="L4" s="84"/>
      <c r="M4" s="84"/>
      <c r="N4" s="83"/>
      <c r="O4" s="83"/>
      <c r="P4" s="83"/>
      <c r="Q4" s="39"/>
      <c r="R4" s="12"/>
      <c r="S4" s="12"/>
      <c r="T4" s="12"/>
      <c r="U4" s="12"/>
      <c r="V4" s="12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</row>
    <row r="5" spans="1:147" s="4" customFormat="1" ht="12" customHeight="1">
      <c r="A5" s="37"/>
      <c r="B5" s="37"/>
      <c r="C5" s="37"/>
      <c r="D5" s="37"/>
      <c r="E5" s="40"/>
      <c r="F5" s="41" t="s">
        <v>70</v>
      </c>
      <c r="G5" s="41"/>
      <c r="H5" s="42"/>
      <c r="I5" s="40"/>
      <c r="J5" s="40"/>
      <c r="K5" s="40"/>
      <c r="L5" s="40"/>
      <c r="M5" s="40"/>
      <c r="N5" s="40"/>
      <c r="O5" s="38" t="s">
        <v>74</v>
      </c>
      <c r="P5" s="40"/>
      <c r="Q5" s="39"/>
      <c r="R5" s="12"/>
      <c r="S5" s="12"/>
      <c r="T5" s="12"/>
      <c r="U5" s="12"/>
      <c r="V5" s="12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</row>
    <row r="6" spans="1:147" s="4" customFormat="1" ht="12" customHeight="1">
      <c r="A6" s="43" t="s">
        <v>0</v>
      </c>
      <c r="B6" s="44"/>
      <c r="C6" s="45" t="s">
        <v>66</v>
      </c>
      <c r="D6" s="44"/>
      <c r="E6" s="40"/>
      <c r="F6" s="46" t="s">
        <v>72</v>
      </c>
      <c r="G6" s="47"/>
      <c r="H6" s="48"/>
      <c r="I6" s="40"/>
      <c r="J6" s="85" t="s">
        <v>71</v>
      </c>
      <c r="K6" s="85"/>
      <c r="L6" s="85"/>
      <c r="M6" s="49"/>
      <c r="N6" s="40"/>
      <c r="O6" s="49" t="s">
        <v>75</v>
      </c>
      <c r="P6" s="49"/>
      <c r="Q6" s="39"/>
      <c r="R6" s="12"/>
      <c r="S6" s="12"/>
      <c r="T6" s="12"/>
      <c r="U6" s="12"/>
      <c r="V6" s="12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</row>
    <row r="7" spans="1:147" s="4" customFormat="1" ht="15" customHeight="1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39"/>
      <c r="R7" s="12"/>
      <c r="S7" s="12"/>
      <c r="T7" s="12"/>
      <c r="U7" s="12"/>
      <c r="V7" s="12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</row>
    <row r="8" spans="1:147" s="4" customFormat="1" ht="14.25" customHeight="1">
      <c r="A8" s="50" t="s">
        <v>77</v>
      </c>
      <c r="B8" s="50"/>
      <c r="C8" s="52">
        <f>SUM(C12+C20+C25+C32+C41+C65+C71+C77+C87+C94)+16141</f>
        <v>26759763</v>
      </c>
      <c r="D8" s="50"/>
      <c r="E8" s="52"/>
      <c r="F8" s="52"/>
      <c r="G8" s="52">
        <f>SUM(G12+G20+G25+G32+G41+G65+G71+G77+G87+G94)+9186</f>
        <v>9285403</v>
      </c>
      <c r="H8" s="52"/>
      <c r="I8" s="52"/>
      <c r="J8" s="52"/>
      <c r="K8" s="52">
        <f>SUM(K12+K20+K25+K32+K41+K65+K71+K77+K87+K94)+6955</f>
        <v>17474354</v>
      </c>
      <c r="L8" s="52"/>
      <c r="M8" s="52"/>
      <c r="N8" s="52"/>
      <c r="O8" s="52">
        <f>SUM(O12+O20+O25+O32+O41+O65+O71+O77+O87+O94)+7484</f>
        <v>6448429</v>
      </c>
      <c r="P8" s="52"/>
      <c r="Q8" s="53"/>
      <c r="R8" s="14"/>
      <c r="S8" s="14"/>
      <c r="T8" s="14"/>
      <c r="U8" s="14"/>
      <c r="V8" s="14"/>
      <c r="W8" s="15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3"/>
      <c r="AL8" s="13"/>
      <c r="AM8" s="13"/>
      <c r="AN8" s="13"/>
      <c r="AO8" s="13"/>
      <c r="AP8" s="13"/>
      <c r="AQ8" s="13"/>
      <c r="AR8" s="13"/>
    </row>
    <row r="9" spans="1:147" s="4" customFormat="1" ht="12" customHeight="1">
      <c r="A9" s="54" t="s">
        <v>1</v>
      </c>
      <c r="B9" s="37"/>
      <c r="C9" s="52">
        <f>SUM(C12+C20+C25+C32+C41+C65+C71+C77+C87)</f>
        <v>26317769</v>
      </c>
      <c r="D9" s="37"/>
      <c r="E9" s="52"/>
      <c r="F9" s="52"/>
      <c r="G9" s="52">
        <f>SUM(G12+G20+G25+G32+G41+G65+G71+G77+G87)</f>
        <v>8891729</v>
      </c>
      <c r="H9" s="52"/>
      <c r="I9" s="52"/>
      <c r="J9" s="52"/>
      <c r="K9" s="52">
        <f>SUM(K12+K20+K25+K32+K41+K65+K71+K77+K87)</f>
        <v>17426034</v>
      </c>
      <c r="L9" s="52"/>
      <c r="M9" s="52"/>
      <c r="N9" s="52"/>
      <c r="O9" s="52">
        <f>SUM(O12+O20+O25+O32+O41+O65+O71+O77+O87)</f>
        <v>6421497</v>
      </c>
      <c r="P9" s="52"/>
      <c r="Q9" s="53"/>
      <c r="R9" s="14"/>
      <c r="S9" s="14"/>
      <c r="T9" s="14"/>
      <c r="U9" s="14"/>
      <c r="V9" s="14"/>
      <c r="W9" s="15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3"/>
      <c r="AL9" s="13"/>
      <c r="AM9" s="13"/>
      <c r="AN9" s="13"/>
      <c r="AO9" s="13"/>
      <c r="AP9" s="13"/>
      <c r="AQ9" s="13"/>
      <c r="AR9" s="13"/>
    </row>
    <row r="10" spans="1:147" s="4" customFormat="1">
      <c r="A10" s="37"/>
      <c r="B10" s="37"/>
      <c r="C10" s="37"/>
      <c r="D10" s="37"/>
      <c r="E10" s="52"/>
      <c r="F10" s="52"/>
      <c r="G10" s="52"/>
      <c r="H10" s="52"/>
      <c r="I10" s="52"/>
      <c r="J10" s="52"/>
      <c r="K10" s="37"/>
      <c r="L10" s="52"/>
      <c r="M10" s="37"/>
      <c r="N10" s="52"/>
      <c r="O10" s="52"/>
      <c r="P10" s="52"/>
      <c r="Q10" s="53"/>
      <c r="R10" s="14"/>
      <c r="S10" s="14"/>
      <c r="T10" s="14"/>
      <c r="U10" s="14"/>
      <c r="V10" s="14"/>
      <c r="W10" s="15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3"/>
      <c r="AL10" s="13"/>
      <c r="AM10" s="13"/>
      <c r="AN10" s="13"/>
      <c r="AO10" s="13"/>
      <c r="AP10" s="13"/>
      <c r="AQ10" s="13"/>
      <c r="AR10" s="13"/>
    </row>
    <row r="11" spans="1:147" ht="6.95" customHeight="1">
      <c r="E11" s="52"/>
      <c r="F11" s="52"/>
      <c r="G11" s="52"/>
      <c r="H11" s="52"/>
      <c r="J11" s="52"/>
      <c r="L11" s="52"/>
      <c r="N11" s="52"/>
      <c r="O11" s="52"/>
      <c r="P11" s="52"/>
      <c r="Q11" s="53"/>
      <c r="R11" s="14"/>
      <c r="S11" s="14"/>
      <c r="T11" s="14"/>
      <c r="U11" s="14"/>
      <c r="V11" s="14"/>
      <c r="W11" s="15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3"/>
      <c r="AL11" s="13"/>
      <c r="AM11" s="13"/>
      <c r="AN11" s="13"/>
      <c r="AO11" s="13"/>
      <c r="AP11" s="13"/>
      <c r="AQ11" s="13"/>
      <c r="AR11" s="13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</row>
    <row r="12" spans="1:147">
      <c r="A12" s="54" t="s">
        <v>2</v>
      </c>
      <c r="C12" s="52">
        <f>SUM(C13:C18)</f>
        <v>1323444</v>
      </c>
      <c r="E12" s="52"/>
      <c r="F12" s="52"/>
      <c r="G12" s="52">
        <f>SUM(G13:G18)</f>
        <v>354312</v>
      </c>
      <c r="H12" s="52"/>
      <c r="I12" s="52"/>
      <c r="J12" s="52"/>
      <c r="K12" s="52">
        <f>SUM(K13:K18)</f>
        <v>969132</v>
      </c>
      <c r="L12" s="52"/>
      <c r="M12" s="52"/>
      <c r="N12" s="52"/>
      <c r="O12" s="52">
        <f>SUM(O13:O18)</f>
        <v>385249</v>
      </c>
      <c r="P12" s="52"/>
      <c r="Q12" s="53"/>
      <c r="R12" s="14"/>
      <c r="S12" s="14"/>
      <c r="T12" s="14"/>
      <c r="U12" s="14"/>
      <c r="V12" s="14"/>
      <c r="W12" s="15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3"/>
      <c r="AL12" s="13"/>
      <c r="AM12" s="13"/>
      <c r="AN12" s="13"/>
      <c r="AO12" s="13"/>
      <c r="AP12" s="13"/>
      <c r="AQ12" s="13"/>
      <c r="AR12" s="13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</row>
    <row r="13" spans="1:147">
      <c r="A13" s="54" t="s">
        <v>3</v>
      </c>
      <c r="C13" s="52">
        <v>302532</v>
      </c>
      <c r="E13" s="52"/>
      <c r="F13" s="52"/>
      <c r="G13" s="52">
        <v>83261</v>
      </c>
      <c r="H13" s="52"/>
      <c r="I13" s="52"/>
      <c r="J13" s="52"/>
      <c r="K13" s="52">
        <v>219271</v>
      </c>
      <c r="M13" s="52"/>
      <c r="O13" s="52">
        <v>110806</v>
      </c>
      <c r="Q13" s="53"/>
      <c r="R13" s="14"/>
      <c r="S13" s="14"/>
      <c r="T13" s="14"/>
      <c r="U13" s="14"/>
      <c r="V13" s="14"/>
      <c r="W13" s="15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3"/>
      <c r="AL13" s="13"/>
      <c r="AM13" s="13"/>
      <c r="AN13" s="13"/>
      <c r="AO13" s="13"/>
      <c r="AP13" s="13"/>
      <c r="AQ13" s="13"/>
      <c r="AR13" s="13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</row>
    <row r="14" spans="1:147">
      <c r="A14" s="54" t="s">
        <v>4</v>
      </c>
      <c r="C14" s="52">
        <v>156362</v>
      </c>
      <c r="E14" s="52"/>
      <c r="F14" s="52"/>
      <c r="G14" s="52">
        <v>19731</v>
      </c>
      <c r="H14" s="52"/>
      <c r="I14" s="52"/>
      <c r="J14" s="52"/>
      <c r="K14" s="55">
        <v>136631</v>
      </c>
      <c r="O14" s="52">
        <v>25158</v>
      </c>
      <c r="Q14" s="53"/>
      <c r="R14" s="14"/>
      <c r="S14" s="14"/>
      <c r="T14" s="14"/>
      <c r="U14" s="14"/>
      <c r="V14" s="14"/>
      <c r="W14" s="15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3"/>
      <c r="AL14" s="13"/>
      <c r="AM14" s="13"/>
      <c r="AN14" s="13"/>
      <c r="AO14" s="13"/>
      <c r="AP14" s="13"/>
      <c r="AQ14" s="13"/>
      <c r="AR14" s="13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</row>
    <row r="15" spans="1:147">
      <c r="A15" s="54" t="s">
        <v>5</v>
      </c>
      <c r="C15" s="52">
        <v>589859</v>
      </c>
      <c r="E15" s="52"/>
      <c r="F15" s="52"/>
      <c r="G15" s="52">
        <v>182340</v>
      </c>
      <c r="H15" s="52"/>
      <c r="I15" s="52"/>
      <c r="J15" s="52"/>
      <c r="K15" s="52">
        <v>407519</v>
      </c>
      <c r="M15" s="52"/>
      <c r="N15" s="52"/>
      <c r="O15" s="52">
        <v>184221</v>
      </c>
      <c r="P15" s="52"/>
      <c r="Q15" s="53"/>
      <c r="R15" s="14"/>
      <c r="S15" s="14"/>
      <c r="T15" s="14"/>
      <c r="U15" s="14"/>
      <c r="V15" s="14"/>
      <c r="W15" s="15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3"/>
      <c r="AL15" s="13"/>
      <c r="AM15" s="13"/>
      <c r="AN15" s="13"/>
      <c r="AO15" s="13"/>
      <c r="AP15" s="13"/>
      <c r="AQ15" s="13"/>
      <c r="AR15" s="13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</row>
    <row r="16" spans="1:147">
      <c r="A16" s="54" t="s">
        <v>6</v>
      </c>
      <c r="C16" s="52">
        <v>96073</v>
      </c>
      <c r="E16" s="52"/>
      <c r="F16" s="52"/>
      <c r="G16" s="52">
        <v>7389</v>
      </c>
      <c r="H16" s="52"/>
      <c r="I16" s="52"/>
      <c r="J16" s="52"/>
      <c r="K16" s="52">
        <v>88684</v>
      </c>
      <c r="M16" s="52"/>
      <c r="O16" s="52">
        <v>35442</v>
      </c>
      <c r="Q16" s="53"/>
      <c r="R16" s="14"/>
      <c r="S16" s="14"/>
      <c r="T16" s="14"/>
      <c r="U16" s="14"/>
      <c r="V16" s="14"/>
      <c r="W16" s="15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3"/>
      <c r="AL16" s="13"/>
      <c r="AM16" s="13"/>
      <c r="AN16" s="13"/>
      <c r="AO16" s="13"/>
      <c r="AP16" s="13"/>
      <c r="AQ16" s="13"/>
      <c r="AR16" s="13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</row>
    <row r="17" spans="1:147">
      <c r="A17" s="54" t="s">
        <v>7</v>
      </c>
      <c r="C17" s="52">
        <v>119624</v>
      </c>
      <c r="E17" s="52"/>
      <c r="F17" s="52"/>
      <c r="G17" s="52">
        <v>59861</v>
      </c>
      <c r="H17" s="52"/>
      <c r="I17" s="52"/>
      <c r="J17" s="52"/>
      <c r="K17" s="52">
        <v>59763</v>
      </c>
      <c r="M17" s="52"/>
      <c r="O17" s="52">
        <v>12145</v>
      </c>
      <c r="Q17" s="53"/>
      <c r="R17" s="14"/>
      <c r="S17" s="14"/>
      <c r="T17" s="14"/>
      <c r="U17" s="14"/>
      <c r="V17" s="14"/>
      <c r="W17" s="15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3"/>
      <c r="AL17" s="13"/>
      <c r="AM17" s="13"/>
      <c r="AN17" s="13"/>
      <c r="AO17" s="13"/>
      <c r="AP17" s="13"/>
      <c r="AQ17" s="13"/>
      <c r="AR17" s="13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</row>
    <row r="18" spans="1:147">
      <c r="A18" s="54" t="s">
        <v>8</v>
      </c>
      <c r="C18" s="52">
        <v>58994</v>
      </c>
      <c r="E18" s="52"/>
      <c r="F18" s="52"/>
      <c r="G18" s="52">
        <v>1730</v>
      </c>
      <c r="H18" s="52"/>
      <c r="I18" s="52"/>
      <c r="J18" s="52"/>
      <c r="K18" s="52">
        <v>57264</v>
      </c>
      <c r="M18" s="55"/>
      <c r="O18" s="52">
        <v>17477</v>
      </c>
      <c r="Q18" s="53"/>
      <c r="R18" s="14"/>
      <c r="S18" s="14"/>
      <c r="T18" s="14"/>
      <c r="U18" s="14"/>
      <c r="V18" s="14"/>
      <c r="W18" s="15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3"/>
      <c r="AL18" s="13"/>
      <c r="AM18" s="13"/>
      <c r="AN18" s="13"/>
      <c r="AO18" s="13"/>
      <c r="AP18" s="13"/>
      <c r="AQ18" s="13"/>
      <c r="AR18" s="13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</row>
    <row r="19" spans="1:147" ht="15" customHeight="1">
      <c r="C19" s="52"/>
      <c r="F19" s="52"/>
      <c r="H19" s="52"/>
      <c r="J19" s="52"/>
      <c r="Q19" s="53"/>
      <c r="R19" s="14"/>
      <c r="S19" s="14"/>
      <c r="T19" s="14"/>
      <c r="U19" s="14"/>
      <c r="V19" s="14"/>
      <c r="W19" s="15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3"/>
      <c r="AL19" s="13"/>
      <c r="AM19" s="13"/>
      <c r="AN19" s="13"/>
      <c r="AO19" s="13"/>
      <c r="AP19" s="13"/>
      <c r="AQ19" s="13"/>
      <c r="AR19" s="13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</row>
    <row r="20" spans="1:147">
      <c r="A20" s="54" t="s">
        <v>9</v>
      </c>
      <c r="C20" s="52">
        <f>SUM(C21:C23)</f>
        <v>3753771</v>
      </c>
      <c r="E20" s="52"/>
      <c r="F20" s="52"/>
      <c r="G20" s="52">
        <f>SUM(G21:G23)</f>
        <v>1533933</v>
      </c>
      <c r="H20" s="52"/>
      <c r="I20" s="52"/>
      <c r="J20" s="52"/>
      <c r="K20" s="52">
        <f>SUM(K21:K23)</f>
        <v>2219837</v>
      </c>
      <c r="L20" s="52"/>
      <c r="M20" s="52"/>
      <c r="N20" s="52"/>
      <c r="O20" s="52">
        <f>SUM(O21:O23)</f>
        <v>1092944</v>
      </c>
      <c r="P20" s="52"/>
      <c r="Q20" s="53"/>
      <c r="R20" s="14"/>
      <c r="S20" s="14"/>
      <c r="T20" s="14"/>
      <c r="U20" s="14"/>
      <c r="V20" s="14"/>
      <c r="W20" s="15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3"/>
      <c r="AL20" s="13"/>
      <c r="AM20" s="13"/>
      <c r="AN20" s="13"/>
      <c r="AO20" s="13"/>
      <c r="AP20" s="13"/>
      <c r="AQ20" s="13"/>
      <c r="AR20" s="13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</row>
    <row r="21" spans="1:147">
      <c r="A21" s="54" t="s">
        <v>10</v>
      </c>
      <c r="C21" s="52">
        <v>671710</v>
      </c>
      <c r="E21" s="52"/>
      <c r="F21" s="52"/>
      <c r="G21" s="52">
        <v>125414</v>
      </c>
      <c r="H21" s="52"/>
      <c r="I21" s="52"/>
      <c r="J21" s="52"/>
      <c r="K21" s="52">
        <v>546296</v>
      </c>
      <c r="L21" s="52"/>
      <c r="M21" s="52"/>
      <c r="N21" s="52"/>
      <c r="O21" s="52">
        <v>281533</v>
      </c>
      <c r="P21" s="52"/>
      <c r="Q21" s="53"/>
      <c r="R21" s="14"/>
      <c r="S21" s="14"/>
      <c r="T21" s="14"/>
      <c r="U21" s="14"/>
      <c r="V21" s="14"/>
      <c r="W21" s="15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3"/>
      <c r="AL21" s="13"/>
      <c r="AM21" s="13"/>
      <c r="AN21" s="13"/>
      <c r="AO21" s="13"/>
      <c r="AP21" s="13"/>
      <c r="AQ21" s="13"/>
      <c r="AR21" s="13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</row>
    <row r="22" spans="1:147">
      <c r="A22" s="54" t="s">
        <v>11</v>
      </c>
      <c r="C22" s="52">
        <v>1690036</v>
      </c>
      <c r="E22" s="52"/>
      <c r="F22" s="52"/>
      <c r="G22" s="52">
        <v>716356</v>
      </c>
      <c r="H22" s="52"/>
      <c r="I22" s="52"/>
      <c r="J22" s="52"/>
      <c r="K22" s="52">
        <v>973679</v>
      </c>
      <c r="L22" s="52"/>
      <c r="M22" s="52"/>
      <c r="N22" s="52"/>
      <c r="O22" s="52">
        <v>534388</v>
      </c>
      <c r="P22" s="52"/>
      <c r="Q22" s="53"/>
      <c r="R22" s="14"/>
      <c r="S22" s="14"/>
      <c r="T22" s="14"/>
      <c r="U22" s="14"/>
      <c r="V22" s="14"/>
      <c r="W22" s="15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3"/>
      <c r="AL22" s="13"/>
      <c r="AM22" s="13"/>
      <c r="AN22" s="13"/>
      <c r="AO22" s="13"/>
      <c r="AP22" s="13"/>
      <c r="AQ22" s="13"/>
      <c r="AR22" s="13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</row>
    <row r="23" spans="1:147">
      <c r="A23" s="54" t="s">
        <v>12</v>
      </c>
      <c r="C23" s="52">
        <v>1392025</v>
      </c>
      <c r="E23" s="52"/>
      <c r="F23" s="52"/>
      <c r="G23" s="52">
        <v>692163</v>
      </c>
      <c r="H23" s="52"/>
      <c r="I23" s="52"/>
      <c r="J23" s="52"/>
      <c r="K23" s="52">
        <v>699862</v>
      </c>
      <c r="L23" s="52"/>
      <c r="M23" s="52"/>
      <c r="N23" s="52"/>
      <c r="O23" s="52">
        <v>277023</v>
      </c>
      <c r="P23" s="52"/>
      <c r="Q23" s="53"/>
      <c r="R23" s="14"/>
      <c r="S23" s="14"/>
      <c r="T23" s="14"/>
      <c r="U23" s="14"/>
      <c r="V23" s="14"/>
      <c r="W23" s="15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3"/>
      <c r="AL23" s="13"/>
      <c r="AM23" s="13"/>
      <c r="AN23" s="13"/>
      <c r="AO23" s="13"/>
      <c r="AP23" s="13"/>
      <c r="AQ23" s="13"/>
      <c r="AR23" s="13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</row>
    <row r="24" spans="1:147" ht="15" customHeight="1">
      <c r="C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3"/>
      <c r="R24" s="14"/>
      <c r="S24" s="14"/>
      <c r="T24" s="14"/>
      <c r="U24" s="14"/>
      <c r="V24" s="14"/>
      <c r="W24" s="15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3"/>
      <c r="AL24" s="13"/>
      <c r="AM24" s="13"/>
      <c r="AN24" s="13"/>
      <c r="AO24" s="13"/>
      <c r="AP24" s="13"/>
      <c r="AQ24" s="13"/>
      <c r="AR24" s="13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</row>
    <row r="25" spans="1:147">
      <c r="A25" s="54" t="s">
        <v>13</v>
      </c>
      <c r="C25" s="52">
        <f>SUM(C26:C30)</f>
        <v>3777084</v>
      </c>
      <c r="E25" s="52"/>
      <c r="F25" s="52"/>
      <c r="G25" s="52">
        <f>SUM(G26:G30)</f>
        <v>1036425</v>
      </c>
      <c r="H25" s="52"/>
      <c r="I25" s="52"/>
      <c r="J25" s="52"/>
      <c r="K25" s="52">
        <f>SUM(K26:K30)</f>
        <v>2740659</v>
      </c>
      <c r="L25" s="52"/>
      <c r="M25" s="52"/>
      <c r="N25" s="52"/>
      <c r="O25" s="52">
        <f>SUM(O26:O30)</f>
        <v>1509683</v>
      </c>
      <c r="P25" s="52"/>
      <c r="Q25" s="53"/>
      <c r="R25" s="14"/>
      <c r="S25" s="14"/>
      <c r="T25" s="14"/>
      <c r="U25" s="14"/>
      <c r="V25" s="14"/>
      <c r="W25" s="15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3"/>
      <c r="AL25" s="13"/>
      <c r="AM25" s="13"/>
      <c r="AN25" s="13"/>
      <c r="AO25" s="13"/>
      <c r="AP25" s="13"/>
      <c r="AQ25" s="13"/>
      <c r="AR25" s="13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</row>
    <row r="26" spans="1:147">
      <c r="A26" s="54" t="s">
        <v>14</v>
      </c>
      <c r="C26" s="52">
        <v>988655</v>
      </c>
      <c r="E26" s="52"/>
      <c r="F26" s="52"/>
      <c r="G26" s="52">
        <v>131915</v>
      </c>
      <c r="H26" s="52"/>
      <c r="I26" s="52"/>
      <c r="J26" s="52"/>
      <c r="K26" s="52">
        <v>856740</v>
      </c>
      <c r="L26" s="52"/>
      <c r="M26" s="52"/>
      <c r="N26" s="52"/>
      <c r="O26" s="52">
        <v>334710</v>
      </c>
      <c r="P26" s="52"/>
      <c r="Q26" s="53"/>
      <c r="R26" s="14"/>
      <c r="S26" s="14"/>
      <c r="T26" s="14"/>
      <c r="U26" s="14"/>
      <c r="V26" s="14"/>
      <c r="W26" s="15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3"/>
      <c r="AL26" s="13"/>
      <c r="AM26" s="13"/>
      <c r="AN26" s="13"/>
      <c r="AO26" s="13"/>
      <c r="AP26" s="13"/>
      <c r="AQ26" s="13"/>
      <c r="AR26" s="13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</row>
    <row r="27" spans="1:147">
      <c r="A27" s="54" t="s">
        <v>15</v>
      </c>
      <c r="C27" s="52">
        <v>533074</v>
      </c>
      <c r="E27" s="52"/>
      <c r="F27" s="52"/>
      <c r="G27" s="52">
        <v>89750</v>
      </c>
      <c r="H27" s="52"/>
      <c r="I27" s="52"/>
      <c r="J27" s="52"/>
      <c r="K27" s="52">
        <v>443324</v>
      </c>
      <c r="L27" s="52"/>
      <c r="M27" s="52"/>
      <c r="N27" s="52"/>
      <c r="O27" s="52">
        <v>179289</v>
      </c>
      <c r="P27" s="52"/>
      <c r="Q27" s="53"/>
      <c r="R27" s="14"/>
      <c r="S27" s="14"/>
      <c r="T27" s="14"/>
      <c r="U27" s="14"/>
      <c r="V27" s="14"/>
      <c r="W27" s="15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3"/>
      <c r="AL27" s="13"/>
      <c r="AM27" s="13"/>
      <c r="AN27" s="13"/>
      <c r="AO27" s="13"/>
      <c r="AP27" s="13"/>
      <c r="AQ27" s="13"/>
      <c r="AR27" s="13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</row>
    <row r="28" spans="1:147">
      <c r="A28" s="54" t="s">
        <v>16</v>
      </c>
      <c r="C28" s="52">
        <v>846967</v>
      </c>
      <c r="E28" s="52"/>
      <c r="F28" s="52"/>
      <c r="G28" s="52">
        <v>312822</v>
      </c>
      <c r="H28" s="52"/>
      <c r="I28" s="52"/>
      <c r="J28" s="52"/>
      <c r="K28" s="52">
        <v>534145</v>
      </c>
      <c r="L28" s="52"/>
      <c r="M28" s="52"/>
      <c r="N28" s="52"/>
      <c r="O28" s="52">
        <v>374267</v>
      </c>
      <c r="P28" s="52"/>
      <c r="Q28" s="53"/>
      <c r="R28" s="14"/>
      <c r="S28" s="14"/>
      <c r="T28" s="14"/>
      <c r="U28" s="14"/>
      <c r="V28" s="14"/>
      <c r="W28" s="15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3"/>
      <c r="AL28" s="13"/>
      <c r="AM28" s="13"/>
      <c r="AN28" s="13"/>
      <c r="AO28" s="13"/>
      <c r="AP28" s="13"/>
      <c r="AQ28" s="13"/>
      <c r="AR28" s="13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</row>
    <row r="29" spans="1:147">
      <c r="A29" s="54" t="s">
        <v>17</v>
      </c>
      <c r="C29" s="52">
        <v>944353</v>
      </c>
      <c r="E29" s="52"/>
      <c r="F29" s="52"/>
      <c r="G29" s="52">
        <v>346899</v>
      </c>
      <c r="H29" s="52"/>
      <c r="I29" s="52"/>
      <c r="J29" s="52"/>
      <c r="K29" s="52">
        <v>597454</v>
      </c>
      <c r="L29" s="52"/>
      <c r="M29" s="52"/>
      <c r="N29" s="52"/>
      <c r="O29" s="52">
        <v>493807</v>
      </c>
      <c r="P29" s="52"/>
      <c r="Q29" s="53"/>
      <c r="R29" s="14"/>
      <c r="S29" s="14"/>
      <c r="T29" s="14"/>
      <c r="U29" s="14"/>
      <c r="V29" s="14"/>
      <c r="W29" s="15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3"/>
      <c r="AL29" s="13"/>
      <c r="AM29" s="13"/>
      <c r="AN29" s="13"/>
      <c r="AO29" s="13"/>
      <c r="AP29" s="13"/>
      <c r="AQ29" s="13"/>
      <c r="AR29" s="13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</row>
    <row r="30" spans="1:147">
      <c r="A30" s="54" t="s">
        <v>18</v>
      </c>
      <c r="C30" s="52">
        <v>464035</v>
      </c>
      <c r="E30" s="52"/>
      <c r="F30" s="52"/>
      <c r="G30" s="52">
        <v>155039</v>
      </c>
      <c r="H30" s="52"/>
      <c r="I30" s="52"/>
      <c r="J30" s="52"/>
      <c r="K30" s="52">
        <v>308996</v>
      </c>
      <c r="L30" s="52"/>
      <c r="M30" s="52"/>
      <c r="O30" s="52">
        <v>127610</v>
      </c>
      <c r="Q30" s="53"/>
      <c r="R30" s="14"/>
      <c r="S30" s="14"/>
      <c r="T30" s="14"/>
      <c r="U30" s="14"/>
      <c r="V30" s="14"/>
      <c r="W30" s="15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3"/>
      <c r="AL30" s="13"/>
      <c r="AM30" s="13"/>
      <c r="AN30" s="13"/>
      <c r="AO30" s="13"/>
      <c r="AP30" s="13"/>
      <c r="AQ30" s="13"/>
      <c r="AR30" s="13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</row>
    <row r="31" spans="1:147" ht="15" customHeight="1">
      <c r="A31" s="50"/>
      <c r="B31" s="39"/>
      <c r="C31" s="56"/>
      <c r="D31" s="39"/>
      <c r="E31" s="57"/>
      <c r="F31" s="58"/>
      <c r="G31" s="59"/>
      <c r="H31" s="58"/>
      <c r="I31" s="59"/>
      <c r="J31" s="58"/>
      <c r="K31" s="59"/>
      <c r="L31" s="58"/>
      <c r="M31" s="59"/>
      <c r="N31" s="58"/>
      <c r="O31" s="58"/>
      <c r="P31" s="58"/>
      <c r="Q31" s="53"/>
      <c r="R31" s="14"/>
      <c r="S31" s="14"/>
      <c r="T31" s="14"/>
      <c r="U31" s="14"/>
      <c r="V31" s="14"/>
      <c r="W31" s="15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3"/>
      <c r="AL31" s="13"/>
      <c r="AM31" s="13"/>
      <c r="AN31" s="13"/>
      <c r="AO31" s="13"/>
      <c r="AP31" s="13"/>
      <c r="AQ31" s="13"/>
      <c r="AR31" s="13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</row>
    <row r="32" spans="1:147" ht="12.75" customHeight="1">
      <c r="A32" s="50" t="s">
        <v>23</v>
      </c>
      <c r="B32" s="39"/>
      <c r="C32" s="52">
        <f>SUM(C33:C39)</f>
        <v>2048719</v>
      </c>
      <c r="D32" s="39"/>
      <c r="E32" s="52"/>
      <c r="F32" s="52"/>
      <c r="G32" s="52">
        <f>SUM(G33:G39)</f>
        <v>525562</v>
      </c>
      <c r="H32" s="52"/>
      <c r="I32" s="52"/>
      <c r="J32" s="52"/>
      <c r="K32" s="52">
        <f>SUM(K33:K39)</f>
        <v>1523156</v>
      </c>
      <c r="L32" s="52"/>
      <c r="M32" s="52"/>
      <c r="N32" s="52"/>
      <c r="O32" s="52">
        <f>SUM(O33:O39)</f>
        <v>296158</v>
      </c>
      <c r="P32" s="52"/>
      <c r="Q32" s="53"/>
      <c r="R32" s="14"/>
      <c r="S32" s="14"/>
      <c r="T32" s="14"/>
      <c r="U32" s="14"/>
      <c r="V32" s="14"/>
      <c r="W32" s="17"/>
      <c r="X32" s="17"/>
      <c r="Y32" s="17"/>
      <c r="Z32" s="17"/>
      <c r="AA32" s="17"/>
      <c r="AB32" s="17"/>
      <c r="AC32" s="17"/>
      <c r="AD32" s="17"/>
      <c r="AE32" s="22"/>
      <c r="AF32" s="22"/>
      <c r="AG32" s="14"/>
      <c r="AH32" s="14"/>
      <c r="AI32" s="14"/>
      <c r="AJ32" s="14"/>
      <c r="AK32" s="12"/>
      <c r="AL32" s="12"/>
      <c r="AM32" s="12"/>
      <c r="AN32" s="12"/>
      <c r="AO32" s="12"/>
      <c r="AP32" s="12"/>
      <c r="AQ32" s="12"/>
      <c r="AR32" s="12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</row>
    <row r="33" spans="1:55">
      <c r="A33" s="54" t="s">
        <v>24</v>
      </c>
      <c r="C33" s="52">
        <v>337098</v>
      </c>
      <c r="E33" s="52"/>
      <c r="F33" s="52"/>
      <c r="G33" s="52">
        <v>48203</v>
      </c>
      <c r="H33" s="52"/>
      <c r="I33" s="52"/>
      <c r="J33" s="52"/>
      <c r="K33" s="52">
        <v>288895</v>
      </c>
      <c r="L33" s="52"/>
      <c r="M33" s="52"/>
      <c r="O33" s="52">
        <v>49683</v>
      </c>
      <c r="Q33" s="53"/>
      <c r="R33" s="14"/>
      <c r="S33" s="14"/>
      <c r="T33" s="14"/>
      <c r="U33" s="14"/>
      <c r="V33" s="14"/>
      <c r="W33" s="17"/>
      <c r="X33" s="17"/>
      <c r="Y33" s="17"/>
      <c r="Z33" s="17"/>
      <c r="AA33" s="17"/>
      <c r="AB33" s="17"/>
      <c r="AC33" s="17"/>
      <c r="AD33" s="17"/>
      <c r="AE33" s="22"/>
      <c r="AF33" s="22"/>
      <c r="AG33" s="14"/>
      <c r="AH33" s="14"/>
      <c r="AI33" s="14"/>
      <c r="AJ33" s="14"/>
      <c r="AK33" s="12"/>
      <c r="AL33" s="12"/>
      <c r="AM33" s="12"/>
      <c r="AN33" s="12"/>
      <c r="AO33" s="12"/>
      <c r="AP33" s="12"/>
      <c r="AQ33" s="12"/>
      <c r="AR33" s="12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</row>
    <row r="34" spans="1:55">
      <c r="A34" s="54" t="s">
        <v>25</v>
      </c>
      <c r="C34" s="52">
        <v>257276</v>
      </c>
      <c r="E34" s="52"/>
      <c r="F34" s="52"/>
      <c r="G34" s="52">
        <v>36651</v>
      </c>
      <c r="H34" s="52"/>
      <c r="I34" s="52"/>
      <c r="J34" s="52"/>
      <c r="K34" s="52">
        <v>220625</v>
      </c>
      <c r="M34" s="52"/>
      <c r="O34" s="52">
        <v>30479</v>
      </c>
      <c r="Q34" s="53"/>
      <c r="R34" s="14"/>
      <c r="S34" s="14"/>
      <c r="T34" s="14"/>
      <c r="U34" s="14"/>
      <c r="V34" s="14"/>
      <c r="W34" s="17"/>
      <c r="X34" s="17"/>
      <c r="Y34" s="17"/>
      <c r="Z34" s="17"/>
      <c r="AA34" s="17"/>
      <c r="AB34" s="17"/>
      <c r="AC34" s="17"/>
      <c r="AD34" s="17"/>
      <c r="AE34" s="22"/>
      <c r="AF34" s="22"/>
      <c r="AG34" s="14"/>
      <c r="AH34" s="14"/>
      <c r="AI34" s="14"/>
      <c r="AJ34" s="14"/>
      <c r="AK34" s="12"/>
      <c r="AL34" s="12"/>
      <c r="AM34" s="12"/>
      <c r="AN34" s="12"/>
      <c r="AO34" s="12"/>
      <c r="AP34" s="12"/>
      <c r="AQ34" s="12"/>
      <c r="AR34" s="12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</row>
    <row r="35" spans="1:55">
      <c r="A35" s="54" t="s">
        <v>26</v>
      </c>
      <c r="C35" s="52">
        <v>513319</v>
      </c>
      <c r="E35" s="52"/>
      <c r="F35" s="52"/>
      <c r="G35" s="52">
        <v>226404</v>
      </c>
      <c r="H35" s="52"/>
      <c r="I35" s="52"/>
      <c r="J35" s="52"/>
      <c r="K35" s="52">
        <v>286915</v>
      </c>
      <c r="L35" s="52"/>
      <c r="M35" s="52"/>
      <c r="O35" s="52">
        <v>71364</v>
      </c>
      <c r="Q35" s="53"/>
      <c r="R35" s="14"/>
      <c r="S35" s="14"/>
      <c r="T35" s="14"/>
      <c r="U35" s="14"/>
      <c r="V35" s="14"/>
      <c r="W35" s="17"/>
      <c r="X35" s="17"/>
      <c r="Y35" s="17"/>
      <c r="Z35" s="17"/>
      <c r="AA35" s="17"/>
      <c r="AB35" s="17"/>
      <c r="AC35" s="17"/>
      <c r="AD35" s="17"/>
      <c r="AE35" s="22"/>
      <c r="AF35" s="22"/>
      <c r="AG35" s="14"/>
      <c r="AH35" s="14"/>
      <c r="AI35" s="14"/>
      <c r="AJ35" s="14"/>
      <c r="AK35" s="12"/>
      <c r="AL35" s="12"/>
      <c r="AM35" s="12"/>
      <c r="AN35" s="12"/>
      <c r="AO35" s="12"/>
      <c r="AP35" s="12"/>
      <c r="AQ35" s="12"/>
      <c r="AR35" s="12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</row>
    <row r="36" spans="1:55">
      <c r="A36" s="54" t="s">
        <v>27</v>
      </c>
      <c r="C36" s="52">
        <v>603340</v>
      </c>
      <c r="E36" s="52"/>
      <c r="F36" s="52"/>
      <c r="G36" s="52">
        <v>176121</v>
      </c>
      <c r="H36" s="52"/>
      <c r="I36" s="52"/>
      <c r="J36" s="52"/>
      <c r="K36" s="52">
        <v>427218</v>
      </c>
      <c r="L36" s="52"/>
      <c r="M36" s="52"/>
      <c r="N36" s="52"/>
      <c r="O36" s="52">
        <v>109877</v>
      </c>
      <c r="P36" s="52"/>
      <c r="Q36" s="53"/>
      <c r="R36" s="14"/>
      <c r="S36" s="14"/>
      <c r="T36" s="14"/>
      <c r="U36" s="14"/>
      <c r="V36" s="14"/>
      <c r="W36" s="17"/>
      <c r="X36" s="17"/>
      <c r="Y36" s="17"/>
      <c r="Z36" s="17"/>
      <c r="AA36" s="17"/>
      <c r="AB36" s="17"/>
      <c r="AC36" s="17"/>
      <c r="AD36" s="17"/>
      <c r="AE36" s="22"/>
      <c r="AF36" s="22"/>
      <c r="AG36" s="14"/>
      <c r="AH36" s="14"/>
      <c r="AI36" s="14"/>
      <c r="AJ36" s="14"/>
      <c r="AK36" s="12"/>
      <c r="AL36" s="12"/>
      <c r="AM36" s="12"/>
      <c r="AN36" s="12"/>
      <c r="AO36" s="12"/>
      <c r="AP36" s="12"/>
      <c r="AQ36" s="12"/>
      <c r="AR36" s="12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</row>
    <row r="37" spans="1:55">
      <c r="A37" s="54" t="s">
        <v>28</v>
      </c>
      <c r="C37" s="52">
        <v>175864</v>
      </c>
      <c r="E37" s="52"/>
      <c r="F37" s="52"/>
      <c r="G37" s="52">
        <v>24553</v>
      </c>
      <c r="H37" s="52"/>
      <c r="I37" s="52"/>
      <c r="J37" s="52"/>
      <c r="K37" s="52">
        <v>151311</v>
      </c>
      <c r="M37" s="52"/>
      <c r="O37" s="52">
        <v>23770</v>
      </c>
      <c r="Q37" s="53"/>
      <c r="R37" s="14"/>
      <c r="S37" s="14"/>
      <c r="T37" s="14"/>
      <c r="U37" s="14"/>
      <c r="V37" s="14"/>
      <c r="W37" s="17"/>
      <c r="X37" s="17"/>
      <c r="Y37" s="17"/>
      <c r="Z37" s="17"/>
      <c r="AA37" s="17"/>
      <c r="AB37" s="17"/>
      <c r="AC37" s="17"/>
      <c r="AD37" s="17"/>
      <c r="AE37" s="22"/>
      <c r="AF37" s="22"/>
      <c r="AG37" s="14"/>
      <c r="AH37" s="14"/>
      <c r="AI37" s="14"/>
      <c r="AJ37" s="14"/>
      <c r="AK37" s="12"/>
      <c r="AL37" s="12"/>
      <c r="AM37" s="12"/>
      <c r="AN37" s="12"/>
      <c r="AO37" s="12"/>
      <c r="AP37" s="12"/>
      <c r="AQ37" s="12"/>
      <c r="AR37" s="12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</row>
    <row r="38" spans="1:55">
      <c r="A38" s="54" t="s">
        <v>29</v>
      </c>
      <c r="C38" s="52">
        <v>74786</v>
      </c>
      <c r="E38" s="52"/>
      <c r="F38" s="52"/>
      <c r="G38" s="52">
        <v>5343</v>
      </c>
      <c r="H38" s="52"/>
      <c r="I38" s="52"/>
      <c r="J38" s="52"/>
      <c r="K38" s="52">
        <v>69443</v>
      </c>
      <c r="M38" s="52"/>
      <c r="O38" s="52">
        <v>4348</v>
      </c>
      <c r="Q38" s="53"/>
      <c r="R38" s="14"/>
      <c r="S38" s="14"/>
      <c r="T38" s="14"/>
      <c r="U38" s="14"/>
      <c r="V38" s="14"/>
      <c r="W38" s="17"/>
      <c r="X38" s="17"/>
      <c r="Y38" s="17"/>
      <c r="Z38" s="17"/>
      <c r="AA38" s="17"/>
      <c r="AB38" s="17"/>
      <c r="AC38" s="17"/>
      <c r="AD38" s="17"/>
      <c r="AE38" s="22"/>
      <c r="AF38" s="22"/>
      <c r="AG38" s="14"/>
      <c r="AH38" s="14"/>
      <c r="AI38" s="14"/>
      <c r="AJ38" s="14"/>
      <c r="AK38" s="12"/>
      <c r="AL38" s="12"/>
      <c r="AM38" s="12"/>
      <c r="AN38" s="12"/>
      <c r="AO38" s="12"/>
      <c r="AP38" s="12"/>
      <c r="AQ38" s="12"/>
      <c r="AR38" s="12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</row>
    <row r="39" spans="1:55">
      <c r="A39" s="54" t="s">
        <v>30</v>
      </c>
      <c r="C39" s="52">
        <v>87036</v>
      </c>
      <c r="E39" s="52"/>
      <c r="F39" s="52"/>
      <c r="G39" s="52">
        <v>8287</v>
      </c>
      <c r="H39" s="52"/>
      <c r="I39" s="52"/>
      <c r="J39" s="52"/>
      <c r="K39" s="52">
        <v>78749</v>
      </c>
      <c r="M39" s="52"/>
      <c r="O39" s="52">
        <v>6637</v>
      </c>
      <c r="Q39" s="53"/>
      <c r="R39" s="14"/>
      <c r="S39" s="14"/>
      <c r="T39" s="14"/>
      <c r="U39" s="14"/>
      <c r="V39" s="14"/>
      <c r="W39" s="17"/>
      <c r="X39" s="17"/>
      <c r="Y39" s="17"/>
      <c r="Z39" s="17"/>
      <c r="AA39" s="17"/>
      <c r="AB39" s="17"/>
      <c r="AC39" s="17"/>
      <c r="AD39" s="17"/>
      <c r="AE39" s="22"/>
      <c r="AF39" s="22"/>
      <c r="AG39" s="14"/>
      <c r="AH39" s="14"/>
      <c r="AI39" s="14"/>
      <c r="AJ39" s="14"/>
      <c r="AK39" s="12"/>
      <c r="AL39" s="12"/>
      <c r="AM39" s="12"/>
      <c r="AN39" s="12"/>
      <c r="AO39" s="12"/>
      <c r="AP39" s="12"/>
      <c r="AQ39" s="12"/>
      <c r="AR39" s="12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</row>
    <row r="40" spans="1:55">
      <c r="C40" s="52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3"/>
      <c r="R40" s="14"/>
      <c r="S40" s="14"/>
      <c r="T40" s="14"/>
      <c r="U40" s="14"/>
      <c r="V40" s="14"/>
      <c r="W40" s="17"/>
      <c r="X40" s="18"/>
      <c r="Y40" s="18"/>
      <c r="Z40" s="18"/>
      <c r="AA40" s="18"/>
      <c r="AB40" s="18"/>
      <c r="AC40" s="18"/>
      <c r="AD40" s="18"/>
      <c r="AE40" s="19"/>
      <c r="AF40" s="19"/>
      <c r="AG40" s="19"/>
      <c r="AH40" s="19"/>
      <c r="AI40" s="19"/>
      <c r="AJ40" s="19"/>
      <c r="AK40" s="12"/>
      <c r="AL40" s="12"/>
      <c r="AM40" s="12"/>
      <c r="AN40" s="12"/>
      <c r="AO40" s="12"/>
      <c r="AP40" s="12"/>
      <c r="AQ40" s="12"/>
      <c r="AR40" s="12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</row>
    <row r="41" spans="1:55">
      <c r="A41" s="54" t="s">
        <v>31</v>
      </c>
      <c r="C41" s="52">
        <f>SUM(C42:C50)</f>
        <v>5080216</v>
      </c>
      <c r="E41" s="52"/>
      <c r="F41" s="52"/>
      <c r="G41" s="52">
        <f>SUM(G42:G50)</f>
        <v>1550585</v>
      </c>
      <c r="H41" s="52"/>
      <c r="I41" s="52"/>
      <c r="J41" s="52"/>
      <c r="K41" s="52">
        <f>SUM(K42:K50)</f>
        <v>3529631</v>
      </c>
      <c r="L41" s="52"/>
      <c r="M41" s="52"/>
      <c r="N41" s="52"/>
      <c r="O41" s="52">
        <f>SUM(O42:O50)</f>
        <v>1241675</v>
      </c>
      <c r="P41" s="52"/>
      <c r="Q41" s="53"/>
      <c r="R41" s="14"/>
      <c r="S41" s="14"/>
      <c r="T41" s="14"/>
      <c r="U41" s="14"/>
      <c r="V41" s="14"/>
      <c r="W41" s="17"/>
      <c r="X41" s="17"/>
      <c r="Y41" s="17"/>
      <c r="Z41" s="17"/>
      <c r="AA41" s="17"/>
      <c r="AB41" s="17"/>
      <c r="AC41" s="17"/>
      <c r="AD41" s="17"/>
      <c r="AE41" s="22"/>
      <c r="AF41" s="22"/>
      <c r="AG41" s="14"/>
      <c r="AH41" s="14"/>
      <c r="AI41" s="14"/>
      <c r="AJ41" s="14"/>
      <c r="AK41" s="12"/>
      <c r="AL41" s="12"/>
      <c r="AM41" s="12"/>
      <c r="AN41" s="12"/>
      <c r="AO41" s="12"/>
      <c r="AP41" s="12"/>
      <c r="AQ41" s="12"/>
      <c r="AR41" s="12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</row>
    <row r="42" spans="1:55">
      <c r="A42" s="54" t="s">
        <v>32</v>
      </c>
      <c r="C42" s="52">
        <v>71253</v>
      </c>
      <c r="E42" s="52"/>
      <c r="F42" s="52"/>
      <c r="G42" s="52">
        <v>4481</v>
      </c>
      <c r="H42" s="52"/>
      <c r="I42" s="52"/>
      <c r="J42" s="52"/>
      <c r="K42" s="52">
        <v>66772</v>
      </c>
      <c r="M42" s="52"/>
      <c r="O42" s="52">
        <v>32675</v>
      </c>
      <c r="Q42" s="53"/>
      <c r="R42" s="14"/>
      <c r="S42" s="14"/>
      <c r="T42" s="14"/>
      <c r="U42" s="14"/>
      <c r="V42" s="14"/>
      <c r="W42" s="17"/>
      <c r="X42" s="17"/>
      <c r="Y42" s="17"/>
      <c r="Z42" s="17"/>
      <c r="AA42" s="17"/>
      <c r="AB42" s="17"/>
      <c r="AC42" s="17"/>
      <c r="AD42" s="17"/>
      <c r="AE42" s="22"/>
      <c r="AF42" s="22"/>
      <c r="AG42" s="14"/>
      <c r="AH42" s="14"/>
      <c r="AI42" s="14"/>
      <c r="AJ42" s="14"/>
      <c r="AK42" s="12"/>
      <c r="AL42" s="12"/>
      <c r="AM42" s="12"/>
      <c r="AN42" s="12"/>
      <c r="AO42" s="12"/>
      <c r="AP42" s="12"/>
      <c r="AQ42" s="12"/>
      <c r="AR42" s="12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</row>
    <row r="43" spans="1:55">
      <c r="A43" s="54" t="s">
        <v>33</v>
      </c>
      <c r="C43" s="52">
        <v>35396</v>
      </c>
      <c r="E43" s="52"/>
      <c r="F43" s="52"/>
      <c r="G43" s="52">
        <v>7462</v>
      </c>
      <c r="H43" s="52"/>
      <c r="I43" s="52"/>
      <c r="J43" s="52"/>
      <c r="K43" s="52">
        <v>27934</v>
      </c>
      <c r="M43" s="52"/>
      <c r="O43" s="52">
        <v>3945</v>
      </c>
      <c r="Q43" s="53"/>
      <c r="R43" s="14"/>
      <c r="S43" s="14"/>
      <c r="T43" s="14"/>
      <c r="U43" s="14"/>
      <c r="V43" s="14"/>
      <c r="W43" s="17"/>
      <c r="X43" s="17"/>
      <c r="Y43" s="17"/>
      <c r="Z43" s="17"/>
      <c r="AA43" s="17"/>
      <c r="AB43" s="17"/>
      <c r="AC43" s="17"/>
      <c r="AD43" s="17"/>
      <c r="AE43" s="14"/>
      <c r="AF43" s="14"/>
      <c r="AG43" s="14"/>
      <c r="AH43" s="14"/>
      <c r="AI43" s="14"/>
      <c r="AJ43" s="14"/>
      <c r="AK43" s="12"/>
      <c r="AL43" s="12"/>
      <c r="AM43" s="12"/>
      <c r="AN43" s="12"/>
      <c r="AO43" s="12"/>
      <c r="AP43" s="12"/>
      <c r="AQ43" s="12"/>
      <c r="AR43" s="12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</row>
    <row r="44" spans="1:55">
      <c r="A44" s="54" t="s">
        <v>34</v>
      </c>
      <c r="C44" s="52">
        <v>1925285</v>
      </c>
      <c r="E44" s="52"/>
      <c r="F44" s="52"/>
      <c r="G44" s="52">
        <v>896758</v>
      </c>
      <c r="H44" s="52"/>
      <c r="I44" s="52"/>
      <c r="J44" s="52"/>
      <c r="K44" s="52">
        <v>1028527</v>
      </c>
      <c r="L44" s="52"/>
      <c r="M44" s="52"/>
      <c r="N44" s="52"/>
      <c r="O44" s="52">
        <v>432106</v>
      </c>
      <c r="P44" s="52"/>
      <c r="Q44" s="53"/>
      <c r="R44" s="14"/>
      <c r="S44" s="14"/>
      <c r="T44" s="14"/>
      <c r="U44" s="14"/>
      <c r="V44" s="14"/>
      <c r="W44" s="17"/>
      <c r="X44" s="17"/>
      <c r="Y44" s="17"/>
      <c r="Z44" s="17"/>
      <c r="AA44" s="17"/>
      <c r="AB44" s="17"/>
      <c r="AC44" s="17"/>
      <c r="AD44" s="17"/>
      <c r="AE44" s="14"/>
      <c r="AF44" s="14"/>
      <c r="AG44" s="14"/>
      <c r="AH44" s="14"/>
      <c r="AI44" s="14"/>
      <c r="AJ44" s="14"/>
      <c r="AK44" s="12"/>
      <c r="AL44" s="12"/>
      <c r="AM44" s="12"/>
      <c r="AN44" s="12"/>
      <c r="AO44" s="12"/>
      <c r="AP44" s="12"/>
      <c r="AQ44" s="12"/>
      <c r="AR44" s="12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</row>
    <row r="45" spans="1:55">
      <c r="A45" s="54" t="s">
        <v>35</v>
      </c>
      <c r="C45" s="52">
        <v>695529</v>
      </c>
      <c r="E45" s="52"/>
      <c r="F45" s="52"/>
      <c r="G45" s="52">
        <v>138565</v>
      </c>
      <c r="H45" s="52"/>
      <c r="I45" s="52"/>
      <c r="J45" s="52"/>
      <c r="K45" s="52">
        <v>556964</v>
      </c>
      <c r="L45" s="52"/>
      <c r="M45" s="52"/>
      <c r="N45" s="52"/>
      <c r="O45" s="52">
        <v>116006</v>
      </c>
      <c r="P45" s="52"/>
      <c r="Q45" s="53"/>
      <c r="R45" s="14"/>
      <c r="S45" s="14"/>
      <c r="T45" s="14"/>
      <c r="U45" s="14"/>
      <c r="V45" s="14"/>
      <c r="W45" s="17"/>
      <c r="X45" s="17"/>
      <c r="Y45" s="17"/>
      <c r="Z45" s="17"/>
      <c r="AA45" s="17"/>
      <c r="AB45" s="17"/>
      <c r="AC45" s="17"/>
      <c r="AD45" s="17"/>
      <c r="AE45" s="14"/>
      <c r="AF45" s="14"/>
      <c r="AG45" s="14"/>
      <c r="AH45" s="14"/>
      <c r="AI45" s="14"/>
      <c r="AJ45" s="14"/>
      <c r="AK45" s="12"/>
      <c r="AL45" s="12"/>
      <c r="AM45" s="12"/>
      <c r="AN45" s="12"/>
      <c r="AO45" s="12"/>
      <c r="AP45" s="12"/>
      <c r="AQ45" s="12"/>
      <c r="AR45" s="12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</row>
    <row r="46" spans="1:55">
      <c r="A46" s="54" t="s">
        <v>36</v>
      </c>
      <c r="C46" s="52">
        <v>328189</v>
      </c>
      <c r="E46" s="52"/>
      <c r="F46" s="52"/>
      <c r="G46" s="52">
        <v>49947</v>
      </c>
      <c r="H46" s="52"/>
      <c r="I46" s="52"/>
      <c r="J46" s="52"/>
      <c r="K46" s="52">
        <v>278242</v>
      </c>
      <c r="L46" s="52"/>
      <c r="M46" s="52"/>
      <c r="N46" s="52"/>
      <c r="O46" s="52">
        <v>143069</v>
      </c>
      <c r="P46" s="52"/>
      <c r="Q46" s="53"/>
      <c r="R46" s="14"/>
      <c r="S46" s="14"/>
      <c r="T46" s="14"/>
      <c r="U46" s="14"/>
      <c r="V46" s="14"/>
      <c r="W46" s="17"/>
      <c r="X46" s="17"/>
      <c r="Y46" s="17"/>
      <c r="Z46" s="17"/>
      <c r="AA46" s="17"/>
      <c r="AB46" s="17"/>
      <c r="AC46" s="17"/>
      <c r="AD46" s="17"/>
      <c r="AE46" s="14"/>
      <c r="AF46" s="14"/>
      <c r="AG46" s="14"/>
      <c r="AH46" s="14"/>
      <c r="AI46" s="14"/>
      <c r="AJ46" s="14"/>
      <c r="AK46" s="12"/>
      <c r="AL46" s="12"/>
      <c r="AM46" s="12"/>
      <c r="AN46" s="12"/>
      <c r="AO46" s="12"/>
      <c r="AP46" s="12"/>
      <c r="AQ46" s="12"/>
      <c r="AR46" s="12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</row>
    <row r="47" spans="1:55">
      <c r="A47" s="54" t="s">
        <v>37</v>
      </c>
      <c r="C47" s="52">
        <v>839747</v>
      </c>
      <c r="E47" s="52"/>
      <c r="F47" s="52"/>
      <c r="G47" s="52">
        <v>203283</v>
      </c>
      <c r="H47" s="52"/>
      <c r="I47" s="52"/>
      <c r="J47" s="52"/>
      <c r="K47" s="52">
        <v>636464</v>
      </c>
      <c r="L47" s="52"/>
      <c r="M47" s="52"/>
      <c r="N47" s="52"/>
      <c r="O47" s="52">
        <v>225717</v>
      </c>
      <c r="P47" s="52"/>
      <c r="Q47" s="53"/>
      <c r="R47" s="14"/>
      <c r="S47" s="14"/>
      <c r="T47" s="14"/>
      <c r="U47" s="14"/>
      <c r="V47" s="14"/>
      <c r="W47" s="17"/>
      <c r="X47" s="17"/>
      <c r="Y47" s="17"/>
      <c r="Z47" s="17"/>
      <c r="AA47" s="17"/>
      <c r="AB47" s="17"/>
      <c r="AC47" s="17"/>
      <c r="AD47" s="17"/>
      <c r="AE47" s="14"/>
      <c r="AF47" s="14"/>
      <c r="AG47" s="14"/>
      <c r="AH47" s="14"/>
      <c r="AI47" s="14"/>
      <c r="AJ47" s="14"/>
      <c r="AK47" s="12"/>
      <c r="AL47" s="12"/>
      <c r="AM47" s="12"/>
      <c r="AN47" s="12"/>
      <c r="AO47" s="12"/>
      <c r="AP47" s="12"/>
      <c r="AQ47" s="12"/>
      <c r="AR47" s="12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</row>
    <row r="48" spans="1:55">
      <c r="A48" s="54" t="s">
        <v>38</v>
      </c>
      <c r="C48" s="52">
        <v>394965</v>
      </c>
      <c r="E48" s="52"/>
      <c r="F48" s="52"/>
      <c r="G48" s="52">
        <v>81492</v>
      </c>
      <c r="H48" s="52"/>
      <c r="I48" s="52"/>
      <c r="J48" s="52"/>
      <c r="K48" s="52">
        <v>313473</v>
      </c>
      <c r="L48" s="52"/>
      <c r="M48" s="52"/>
      <c r="N48" s="52"/>
      <c r="O48" s="52">
        <v>118855</v>
      </c>
      <c r="P48" s="52"/>
      <c r="Q48" s="53"/>
      <c r="R48" s="14"/>
      <c r="S48" s="14"/>
      <c r="T48" s="14"/>
      <c r="U48" s="14"/>
      <c r="V48" s="14"/>
      <c r="W48" s="17"/>
      <c r="X48" s="17"/>
      <c r="Y48" s="17"/>
      <c r="Z48" s="17"/>
      <c r="AA48" s="17"/>
      <c r="AB48" s="17"/>
      <c r="AC48" s="17"/>
      <c r="AD48" s="17"/>
      <c r="AE48" s="14"/>
      <c r="AF48" s="14"/>
      <c r="AG48" s="14"/>
      <c r="AH48" s="14"/>
      <c r="AI48" s="14"/>
      <c r="AJ48" s="14"/>
      <c r="AK48" s="12"/>
      <c r="AL48" s="12"/>
      <c r="AM48" s="12"/>
      <c r="AN48" s="12"/>
      <c r="AO48" s="12"/>
      <c r="AP48" s="12"/>
      <c r="AQ48" s="12"/>
      <c r="AR48" s="12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</row>
    <row r="49" spans="1:55">
      <c r="A49" s="54" t="s">
        <v>39</v>
      </c>
      <c r="C49" s="52">
        <v>564173</v>
      </c>
      <c r="E49" s="52"/>
      <c r="F49" s="52"/>
      <c r="G49" s="52">
        <v>107521</v>
      </c>
      <c r="H49" s="52"/>
      <c r="I49" s="52"/>
      <c r="J49" s="52"/>
      <c r="K49" s="52">
        <v>456652</v>
      </c>
      <c r="L49" s="52"/>
      <c r="M49" s="52"/>
      <c r="N49" s="52"/>
      <c r="O49" s="52">
        <v>115337</v>
      </c>
      <c r="P49" s="52"/>
      <c r="Q49" s="53"/>
      <c r="R49" s="14"/>
      <c r="S49" s="14"/>
      <c r="T49" s="14"/>
      <c r="U49" s="14"/>
      <c r="V49" s="14"/>
      <c r="W49" s="17"/>
      <c r="X49" s="17"/>
      <c r="Y49" s="17"/>
      <c r="Z49" s="17"/>
      <c r="AA49" s="17"/>
      <c r="AB49" s="17"/>
      <c r="AC49" s="17"/>
      <c r="AD49" s="17"/>
      <c r="AE49" s="14"/>
      <c r="AF49" s="14"/>
      <c r="AG49" s="14"/>
      <c r="AH49" s="14"/>
      <c r="AI49" s="14"/>
      <c r="AJ49" s="14"/>
      <c r="AK49" s="12"/>
      <c r="AL49" s="12"/>
      <c r="AM49" s="12"/>
      <c r="AN49" s="12"/>
      <c r="AO49" s="12"/>
      <c r="AP49" s="12"/>
      <c r="AQ49" s="12"/>
      <c r="AR49" s="12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</row>
    <row r="50" spans="1:55">
      <c r="A50" s="54" t="s">
        <v>40</v>
      </c>
      <c r="C50" s="52">
        <v>225679</v>
      </c>
      <c r="E50" s="52"/>
      <c r="F50" s="52"/>
      <c r="G50" s="52">
        <v>61076</v>
      </c>
      <c r="H50" s="52"/>
      <c r="I50" s="52"/>
      <c r="J50" s="52"/>
      <c r="K50" s="52">
        <v>164603</v>
      </c>
      <c r="M50" s="52"/>
      <c r="O50" s="52">
        <v>53965</v>
      </c>
      <c r="Q50" s="53"/>
      <c r="R50" s="14"/>
      <c r="S50" s="14"/>
      <c r="T50" s="14"/>
      <c r="U50" s="14"/>
      <c r="V50" s="14"/>
      <c r="W50" s="17"/>
      <c r="X50" s="17"/>
      <c r="Y50" s="17"/>
      <c r="Z50" s="17"/>
      <c r="AA50" s="17"/>
      <c r="AB50" s="17"/>
      <c r="AC50" s="17"/>
      <c r="AD50" s="17"/>
      <c r="AE50" s="14"/>
      <c r="AF50" s="14"/>
      <c r="AG50" s="14"/>
      <c r="AH50" s="14"/>
      <c r="AI50" s="14"/>
      <c r="AJ50" s="14"/>
      <c r="AK50" s="12"/>
      <c r="AL50" s="12"/>
      <c r="AM50" s="12"/>
      <c r="AN50" s="12"/>
      <c r="AO50" s="12"/>
      <c r="AP50" s="12"/>
      <c r="AQ50" s="12"/>
      <c r="AR50" s="12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</row>
    <row r="51" spans="1:55">
      <c r="A51" s="54" t="s">
        <v>19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3"/>
      <c r="R51" s="14"/>
      <c r="S51" s="14"/>
      <c r="T51" s="14"/>
      <c r="U51" s="14"/>
      <c r="V51" s="14"/>
      <c r="W51" s="17"/>
      <c r="X51" s="17"/>
      <c r="Y51" s="17"/>
      <c r="Z51" s="17"/>
      <c r="AA51" s="17"/>
      <c r="AB51" s="17"/>
      <c r="AC51" s="17"/>
      <c r="AD51" s="17"/>
      <c r="AE51" s="22"/>
      <c r="AF51" s="22"/>
      <c r="AG51" s="14"/>
      <c r="AH51" s="14"/>
      <c r="AI51" s="14"/>
      <c r="AJ51" s="14"/>
      <c r="AK51" s="12"/>
      <c r="AL51" s="12"/>
      <c r="AM51" s="12"/>
      <c r="AN51" s="12"/>
      <c r="AO51" s="12"/>
      <c r="AP51" s="12"/>
      <c r="AQ51" s="12"/>
      <c r="AR51" s="12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</row>
    <row r="52" spans="1:55"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3"/>
      <c r="R52" s="14"/>
      <c r="S52" s="14"/>
      <c r="T52" s="14"/>
      <c r="U52" s="14"/>
      <c r="V52" s="14"/>
      <c r="W52" s="17"/>
      <c r="X52" s="18"/>
      <c r="Y52" s="18"/>
      <c r="Z52" s="18"/>
      <c r="AA52" s="18"/>
      <c r="AB52" s="18"/>
      <c r="AC52" s="18"/>
      <c r="AD52" s="18"/>
      <c r="AE52" s="19"/>
      <c r="AF52" s="19"/>
      <c r="AG52" s="19"/>
      <c r="AH52" s="19"/>
      <c r="AI52" s="19"/>
      <c r="AJ52" s="19"/>
      <c r="AK52" s="12"/>
      <c r="AL52" s="12"/>
      <c r="AM52" s="12"/>
      <c r="AN52" s="12"/>
      <c r="AO52" s="12"/>
      <c r="AP52" s="12"/>
      <c r="AQ52" s="12"/>
      <c r="AR52" s="12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</row>
    <row r="53" spans="1:55"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3"/>
      <c r="R53" s="14"/>
      <c r="S53" s="14"/>
      <c r="T53" s="14"/>
      <c r="U53" s="14"/>
      <c r="V53" s="14"/>
      <c r="W53" s="17"/>
      <c r="X53" s="18"/>
      <c r="Y53" s="18"/>
      <c r="Z53" s="18"/>
      <c r="AA53" s="18"/>
      <c r="AB53" s="18"/>
      <c r="AC53" s="18"/>
      <c r="AD53" s="18"/>
      <c r="AE53" s="19"/>
      <c r="AF53" s="19"/>
      <c r="AG53" s="19"/>
      <c r="AH53" s="19"/>
      <c r="AI53" s="19"/>
      <c r="AJ53" s="19"/>
      <c r="AK53" s="12"/>
      <c r="AL53" s="12"/>
      <c r="AM53" s="12"/>
      <c r="AN53" s="12"/>
      <c r="AO53" s="12"/>
      <c r="AP53" s="12"/>
      <c r="AQ53" s="12"/>
      <c r="AR53" s="12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</row>
    <row r="54" spans="1:55"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3"/>
      <c r="R54" s="14"/>
      <c r="S54" s="14"/>
      <c r="T54" s="14"/>
      <c r="U54" s="14"/>
      <c r="V54" s="14"/>
      <c r="W54" s="17"/>
      <c r="X54" s="18"/>
      <c r="Y54" s="18"/>
      <c r="Z54" s="18"/>
      <c r="AA54" s="18"/>
      <c r="AB54" s="18"/>
      <c r="AC54" s="18"/>
      <c r="AD54" s="18"/>
      <c r="AE54" s="19"/>
      <c r="AF54" s="19"/>
      <c r="AG54" s="19"/>
      <c r="AH54" s="19"/>
      <c r="AI54" s="19"/>
      <c r="AJ54" s="19"/>
      <c r="AK54" s="12"/>
      <c r="AL54" s="12"/>
      <c r="AM54" s="12"/>
      <c r="AN54" s="12"/>
      <c r="AO54" s="12"/>
      <c r="AP54" s="12"/>
      <c r="AQ54" s="12"/>
      <c r="AR54" s="12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</row>
    <row r="55" spans="1:55"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3"/>
      <c r="R55" s="14"/>
      <c r="S55" s="14"/>
      <c r="T55" s="14"/>
      <c r="U55" s="14"/>
      <c r="V55" s="14"/>
      <c r="W55" s="17"/>
      <c r="X55" s="18"/>
      <c r="Y55" s="18"/>
      <c r="Z55" s="18"/>
      <c r="AA55" s="18"/>
      <c r="AB55" s="18"/>
      <c r="AC55" s="18"/>
      <c r="AD55" s="18"/>
      <c r="AE55" s="19"/>
      <c r="AF55" s="19"/>
      <c r="AG55" s="19"/>
      <c r="AH55" s="19"/>
      <c r="AI55" s="19"/>
      <c r="AJ55" s="19"/>
      <c r="AK55" s="12"/>
      <c r="AL55" s="12"/>
      <c r="AM55" s="12"/>
      <c r="AN55" s="12"/>
      <c r="AO55" s="12"/>
      <c r="AP55" s="12"/>
      <c r="AQ55" s="12"/>
      <c r="AR55" s="12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</row>
    <row r="56" spans="1:55"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3"/>
      <c r="R56" s="14"/>
      <c r="S56" s="14"/>
      <c r="T56" s="14"/>
      <c r="U56" s="14"/>
      <c r="V56" s="14"/>
      <c r="W56" s="17"/>
      <c r="X56" s="18"/>
      <c r="Y56" s="18"/>
      <c r="Z56" s="18"/>
      <c r="AA56" s="18"/>
      <c r="AB56" s="18"/>
      <c r="AC56" s="18"/>
      <c r="AD56" s="18"/>
      <c r="AE56" s="19"/>
      <c r="AF56" s="19"/>
      <c r="AG56" s="19"/>
      <c r="AH56" s="19"/>
      <c r="AI56" s="19"/>
      <c r="AJ56" s="19"/>
      <c r="AK56" s="12"/>
      <c r="AL56" s="12"/>
      <c r="AM56" s="12"/>
      <c r="AN56" s="12"/>
      <c r="AO56" s="12"/>
      <c r="AP56" s="12"/>
      <c r="AQ56" s="12"/>
      <c r="AR56" s="12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</row>
    <row r="57" spans="1:55"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3"/>
      <c r="R57" s="14"/>
      <c r="S57" s="14"/>
      <c r="T57" s="14"/>
      <c r="U57" s="14"/>
      <c r="V57" s="14"/>
      <c r="W57" s="17"/>
      <c r="X57" s="18"/>
      <c r="Y57" s="18"/>
      <c r="Z57" s="18"/>
      <c r="AA57" s="18"/>
      <c r="AB57" s="18"/>
      <c r="AC57" s="18"/>
      <c r="AD57" s="18"/>
      <c r="AE57" s="19"/>
      <c r="AF57" s="19"/>
      <c r="AG57" s="19"/>
      <c r="AH57" s="19"/>
      <c r="AI57" s="19"/>
      <c r="AJ57" s="19"/>
      <c r="AK57" s="12"/>
      <c r="AL57" s="12"/>
      <c r="AM57" s="12"/>
      <c r="AN57" s="12"/>
      <c r="AO57" s="12"/>
      <c r="AP57" s="12"/>
      <c r="AQ57" s="12"/>
      <c r="AR57" s="12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</row>
    <row r="58" spans="1:55" s="5" customFormat="1" ht="15" customHeight="1">
      <c r="A58" s="25" t="s">
        <v>69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7"/>
      <c r="M58" s="27"/>
      <c r="N58" s="27"/>
      <c r="O58" s="27"/>
      <c r="P58" s="27"/>
      <c r="Q58" s="28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</row>
    <row r="59" spans="1:55" s="6" customFormat="1" ht="15" customHeight="1">
      <c r="A59" s="29" t="s">
        <v>79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1"/>
      <c r="M59" s="31"/>
      <c r="N59" s="31"/>
      <c r="O59" s="31"/>
      <c r="P59" s="31"/>
      <c r="Q59" s="32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</row>
    <row r="60" spans="1:55" s="5" customFormat="1" ht="15" customHeight="1">
      <c r="A60" s="33" t="s">
        <v>80</v>
      </c>
      <c r="B60" s="34"/>
      <c r="C60" s="34"/>
      <c r="D60" s="34"/>
      <c r="E60" s="34"/>
      <c r="F60" s="35"/>
      <c r="G60" s="35"/>
      <c r="H60" s="36"/>
      <c r="I60" s="35"/>
      <c r="J60" s="35"/>
      <c r="K60" s="35"/>
      <c r="L60" s="36"/>
      <c r="M60" s="36"/>
      <c r="N60" s="36"/>
      <c r="O60" s="36"/>
      <c r="P60" s="36"/>
      <c r="Q60" s="28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</row>
    <row r="61" spans="1:55" s="4" customFormat="1" ht="12" customHeight="1">
      <c r="A61" s="37"/>
      <c r="B61" s="37"/>
      <c r="C61" s="37"/>
      <c r="D61" s="37"/>
      <c r="E61" s="84" t="s">
        <v>67</v>
      </c>
      <c r="F61" s="84"/>
      <c r="G61" s="84"/>
      <c r="H61" s="84"/>
      <c r="I61" s="84"/>
      <c r="J61" s="84"/>
      <c r="K61" s="84"/>
      <c r="L61" s="84"/>
      <c r="M61" s="84"/>
      <c r="N61" s="83"/>
      <c r="O61" s="83"/>
      <c r="P61" s="83"/>
      <c r="Q61" s="39"/>
      <c r="R61" s="12"/>
      <c r="S61" s="12"/>
      <c r="T61" s="12"/>
      <c r="U61" s="12"/>
      <c r="V61" s="12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</row>
    <row r="62" spans="1:55" s="4" customFormat="1" ht="12" customHeight="1">
      <c r="A62" s="37"/>
      <c r="B62" s="37"/>
      <c r="C62" s="37"/>
      <c r="D62" s="37"/>
      <c r="E62" s="40"/>
      <c r="F62" s="41" t="s">
        <v>70</v>
      </c>
      <c r="G62" s="41"/>
      <c r="H62" s="42"/>
      <c r="I62" s="40"/>
      <c r="J62" s="40"/>
      <c r="K62" s="40"/>
      <c r="L62" s="40"/>
      <c r="M62" s="40"/>
      <c r="N62" s="40"/>
      <c r="O62" s="38" t="s">
        <v>74</v>
      </c>
      <c r="P62" s="40"/>
      <c r="Q62" s="39"/>
      <c r="R62" s="12"/>
      <c r="S62" s="12"/>
      <c r="T62" s="12"/>
      <c r="U62" s="12"/>
      <c r="V62" s="12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</row>
    <row r="63" spans="1:55" s="4" customFormat="1" ht="12" customHeight="1">
      <c r="A63" s="43" t="s">
        <v>0</v>
      </c>
      <c r="B63" s="44"/>
      <c r="C63" s="45" t="s">
        <v>66</v>
      </c>
      <c r="D63" s="44"/>
      <c r="E63" s="40"/>
      <c r="F63" s="46" t="s">
        <v>72</v>
      </c>
      <c r="G63" s="47"/>
      <c r="H63" s="48"/>
      <c r="I63" s="40"/>
      <c r="J63" s="60" t="s">
        <v>71</v>
      </c>
      <c r="K63" s="49"/>
      <c r="L63" s="49"/>
      <c r="M63" s="49"/>
      <c r="N63" s="60"/>
      <c r="O63" s="49" t="s">
        <v>75</v>
      </c>
      <c r="P63" s="49"/>
      <c r="Q63" s="39"/>
      <c r="R63" s="12"/>
      <c r="S63" s="12"/>
      <c r="T63" s="12"/>
      <c r="U63" s="12"/>
      <c r="V63" s="12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</row>
    <row r="64" spans="1:55" ht="15" customHeight="1"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2"/>
    </row>
    <row r="65" spans="1:55">
      <c r="A65" s="54" t="s">
        <v>41</v>
      </c>
      <c r="C65" s="52">
        <f>SUM(C66:C69)</f>
        <v>1848130</v>
      </c>
      <c r="E65" s="52"/>
      <c r="F65" s="52"/>
      <c r="G65" s="52">
        <f>SUM(G66:G69)</f>
        <v>461837</v>
      </c>
      <c r="H65" s="52"/>
      <c r="I65" s="52"/>
      <c r="J65" s="52"/>
      <c r="K65" s="52">
        <f>SUM(K66:K69)</f>
        <v>1386293</v>
      </c>
      <c r="L65" s="52"/>
      <c r="M65" s="52"/>
      <c r="N65" s="52"/>
      <c r="O65" s="52">
        <f>SUM(O66:O69)</f>
        <v>373891</v>
      </c>
      <c r="P65" s="52"/>
      <c r="Q65" s="53"/>
      <c r="R65" s="14"/>
      <c r="S65" s="14"/>
      <c r="T65" s="14"/>
      <c r="U65" s="14"/>
      <c r="V65" s="14"/>
      <c r="W65" s="17"/>
      <c r="X65" s="17"/>
      <c r="Y65" s="17"/>
      <c r="Z65" s="17"/>
      <c r="AA65" s="17"/>
      <c r="AB65" s="17"/>
      <c r="AC65" s="17"/>
      <c r="AD65" s="17"/>
      <c r="AE65" s="14"/>
      <c r="AF65" s="14"/>
      <c r="AG65" s="14"/>
      <c r="AH65" s="14"/>
      <c r="AI65" s="14"/>
      <c r="AJ65" s="14"/>
      <c r="AK65" s="12"/>
      <c r="AL65" s="12"/>
      <c r="AM65" s="12"/>
      <c r="AN65" s="12"/>
      <c r="AO65" s="12"/>
      <c r="AP65" s="12"/>
      <c r="AQ65" s="12"/>
      <c r="AR65" s="12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</row>
    <row r="66" spans="1:55">
      <c r="A66" s="54" t="s">
        <v>42</v>
      </c>
      <c r="C66" s="52">
        <v>478796</v>
      </c>
      <c r="E66" s="52"/>
      <c r="F66" s="52"/>
      <c r="G66" s="52">
        <v>163339</v>
      </c>
      <c r="H66" s="52"/>
      <c r="I66" s="52"/>
      <c r="J66" s="52"/>
      <c r="K66" s="52">
        <v>315457</v>
      </c>
      <c r="L66" s="52"/>
      <c r="M66" s="52"/>
      <c r="N66" s="52"/>
      <c r="O66" s="52">
        <v>113468</v>
      </c>
      <c r="P66" s="52"/>
      <c r="Q66" s="53"/>
      <c r="R66" s="14"/>
      <c r="S66" s="14"/>
      <c r="T66" s="14"/>
      <c r="U66" s="14"/>
      <c r="V66" s="14"/>
      <c r="W66" s="17"/>
      <c r="X66" s="17"/>
      <c r="Y66" s="17"/>
      <c r="Z66" s="17"/>
      <c r="AA66" s="17"/>
      <c r="AB66" s="17"/>
      <c r="AC66" s="17"/>
      <c r="AD66" s="17"/>
      <c r="AE66" s="14"/>
      <c r="AF66" s="14"/>
      <c r="AG66" s="14"/>
      <c r="AH66" s="14"/>
      <c r="AI66" s="14"/>
      <c r="AJ66" s="14"/>
      <c r="AK66" s="12"/>
      <c r="AL66" s="12"/>
      <c r="AM66" s="12"/>
      <c r="AN66" s="12"/>
      <c r="AO66" s="12"/>
      <c r="AP66" s="12"/>
      <c r="AQ66" s="12"/>
      <c r="AR66" s="12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</row>
    <row r="67" spans="1:55">
      <c r="A67" s="54" t="s">
        <v>43</v>
      </c>
      <c r="C67" s="52">
        <v>412964</v>
      </c>
      <c r="E67" s="52"/>
      <c r="F67" s="52"/>
      <c r="G67" s="52">
        <v>69182</v>
      </c>
      <c r="H67" s="52"/>
      <c r="I67" s="52"/>
      <c r="J67" s="52"/>
      <c r="K67" s="52">
        <v>343782</v>
      </c>
      <c r="L67" s="52"/>
      <c r="M67" s="52"/>
      <c r="O67" s="52">
        <v>124944</v>
      </c>
      <c r="Q67" s="53"/>
      <c r="R67" s="14"/>
      <c r="S67" s="14"/>
      <c r="T67" s="14"/>
      <c r="U67" s="14"/>
      <c r="V67" s="14"/>
      <c r="W67" s="17"/>
      <c r="X67" s="17"/>
      <c r="Y67" s="17"/>
      <c r="Z67" s="17"/>
      <c r="AA67" s="17"/>
      <c r="AB67" s="17"/>
      <c r="AC67" s="17"/>
      <c r="AD67" s="17"/>
      <c r="AE67" s="22"/>
      <c r="AF67" s="22"/>
      <c r="AG67" s="14"/>
      <c r="AH67" s="14"/>
      <c r="AI67" s="14"/>
      <c r="AJ67" s="14"/>
      <c r="AK67" s="12"/>
      <c r="AL67" s="12"/>
      <c r="AM67" s="12"/>
      <c r="AN67" s="12"/>
      <c r="AO67" s="12"/>
      <c r="AP67" s="12"/>
      <c r="AQ67" s="12"/>
      <c r="AR67" s="12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</row>
    <row r="68" spans="1:55">
      <c r="A68" s="54" t="s">
        <v>44</v>
      </c>
      <c r="C68" s="52">
        <v>310524</v>
      </c>
      <c r="E68" s="52"/>
      <c r="F68" s="52"/>
      <c r="G68" s="52">
        <v>30343</v>
      </c>
      <c r="H68" s="52"/>
      <c r="I68" s="52"/>
      <c r="J68" s="52"/>
      <c r="K68" s="52">
        <v>280181</v>
      </c>
      <c r="L68" s="52"/>
      <c r="M68" s="52"/>
      <c r="N68" s="52"/>
      <c r="O68" s="52">
        <v>28621</v>
      </c>
      <c r="P68" s="52"/>
      <c r="Q68" s="53"/>
      <c r="R68" s="14"/>
      <c r="S68" s="14"/>
      <c r="T68" s="14"/>
      <c r="U68" s="14"/>
      <c r="V68" s="14"/>
      <c r="W68" s="17"/>
      <c r="X68" s="17"/>
      <c r="Y68" s="17"/>
      <c r="Z68" s="17"/>
      <c r="AA68" s="17"/>
      <c r="AB68" s="17"/>
      <c r="AC68" s="17"/>
      <c r="AD68" s="17"/>
      <c r="AE68" s="22"/>
      <c r="AF68" s="22"/>
      <c r="AG68" s="14"/>
      <c r="AH68" s="14"/>
      <c r="AI68" s="14"/>
      <c r="AJ68" s="14"/>
      <c r="AK68" s="12"/>
      <c r="AL68" s="12"/>
      <c r="AM68" s="12"/>
      <c r="AN68" s="12"/>
      <c r="AO68" s="12"/>
      <c r="AP68" s="12"/>
      <c r="AQ68" s="12"/>
      <c r="AR68" s="12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</row>
    <row r="69" spans="1:55">
      <c r="A69" s="54" t="s">
        <v>45</v>
      </c>
      <c r="C69" s="52">
        <v>645846</v>
      </c>
      <c r="E69" s="52"/>
      <c r="F69" s="52"/>
      <c r="G69" s="52">
        <v>198973</v>
      </c>
      <c r="H69" s="52"/>
      <c r="I69" s="52"/>
      <c r="J69" s="52"/>
      <c r="K69" s="52">
        <v>446873</v>
      </c>
      <c r="L69" s="52"/>
      <c r="M69" s="52"/>
      <c r="N69" s="52"/>
      <c r="O69" s="52">
        <v>106858</v>
      </c>
      <c r="P69" s="52"/>
      <c r="Q69" s="53"/>
      <c r="R69" s="14"/>
      <c r="S69" s="14"/>
      <c r="T69" s="14"/>
      <c r="U69" s="14"/>
      <c r="V69" s="14"/>
      <c r="W69" s="17"/>
      <c r="X69" s="17"/>
      <c r="Y69" s="17"/>
      <c r="Z69" s="17"/>
      <c r="AA69" s="17"/>
      <c r="AB69" s="17"/>
      <c r="AC69" s="17"/>
      <c r="AD69" s="17"/>
      <c r="AE69" s="22"/>
      <c r="AF69" s="22"/>
      <c r="AG69" s="14"/>
      <c r="AH69" s="14"/>
      <c r="AI69" s="14"/>
      <c r="AJ69" s="14"/>
      <c r="AK69" s="12"/>
      <c r="AL69" s="12"/>
      <c r="AM69" s="12"/>
      <c r="AN69" s="12"/>
      <c r="AO69" s="12"/>
      <c r="AP69" s="12"/>
      <c r="AQ69" s="12"/>
      <c r="AR69" s="12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</row>
    <row r="70" spans="1:55">
      <c r="A70" s="50"/>
      <c r="B70" s="39"/>
      <c r="C70" s="56"/>
      <c r="D70" s="39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3"/>
      <c r="R70" s="14"/>
      <c r="S70" s="14"/>
      <c r="T70" s="14"/>
      <c r="U70" s="14"/>
      <c r="V70" s="14"/>
      <c r="W70" s="17"/>
      <c r="X70" s="17"/>
      <c r="Y70" s="17"/>
      <c r="Z70" s="17"/>
      <c r="AA70" s="17"/>
      <c r="AB70" s="17"/>
      <c r="AC70" s="17"/>
      <c r="AD70" s="17"/>
      <c r="AE70" s="22"/>
      <c r="AF70" s="22"/>
      <c r="AG70" s="14"/>
      <c r="AH70" s="14"/>
      <c r="AI70" s="14"/>
      <c r="AJ70" s="14"/>
      <c r="AK70" s="12"/>
      <c r="AL70" s="12"/>
      <c r="AM70" s="12"/>
      <c r="AN70" s="12"/>
      <c r="AO70" s="12"/>
      <c r="AP70" s="12"/>
      <c r="AQ70" s="12"/>
      <c r="AR70" s="12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</row>
    <row r="71" spans="1:55" ht="12.75" customHeight="1">
      <c r="A71" s="50" t="s">
        <v>46</v>
      </c>
      <c r="B71" s="39"/>
      <c r="C71" s="52">
        <f>SUM(C72:C75)</f>
        <v>2672451</v>
      </c>
      <c r="D71" s="39"/>
      <c r="E71" s="52"/>
      <c r="F71" s="52"/>
      <c r="G71" s="52">
        <f>SUM(G72:G75)</f>
        <v>724274</v>
      </c>
      <c r="H71" s="52"/>
      <c r="I71" s="52"/>
      <c r="J71" s="52"/>
      <c r="K71" s="52">
        <f>SUM(K72:K75)</f>
        <v>1948175</v>
      </c>
      <c r="L71" s="52"/>
      <c r="M71" s="52"/>
      <c r="N71" s="52"/>
      <c r="O71" s="52">
        <f>SUM(O72:O75)</f>
        <v>588309</v>
      </c>
      <c r="P71" s="52"/>
      <c r="Q71" s="53"/>
      <c r="R71" s="14"/>
      <c r="S71" s="14"/>
      <c r="T71" s="14"/>
      <c r="U71" s="14"/>
      <c r="V71" s="14"/>
      <c r="W71" s="17"/>
      <c r="X71" s="17"/>
      <c r="Y71" s="17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12"/>
      <c r="AM71" s="12"/>
      <c r="AN71" s="12"/>
      <c r="AO71" s="12"/>
      <c r="AP71" s="12"/>
      <c r="AQ71" s="12"/>
      <c r="AR71" s="12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</row>
    <row r="72" spans="1:55">
      <c r="A72" s="54" t="s">
        <v>47</v>
      </c>
      <c r="C72" s="52">
        <v>309892</v>
      </c>
      <c r="E72" s="52"/>
      <c r="F72" s="52"/>
      <c r="G72" s="52">
        <v>53117</v>
      </c>
      <c r="H72" s="52"/>
      <c r="I72" s="52"/>
      <c r="J72" s="52"/>
      <c r="K72" s="52">
        <v>256775</v>
      </c>
      <c r="L72" s="52"/>
      <c r="M72" s="52"/>
      <c r="N72" s="52"/>
      <c r="O72" s="52">
        <v>47816</v>
      </c>
      <c r="P72" s="52"/>
      <c r="Q72" s="53"/>
      <c r="R72" s="14"/>
      <c r="S72" s="14"/>
      <c r="T72" s="14"/>
      <c r="U72" s="14"/>
      <c r="V72" s="14"/>
      <c r="W72" s="17"/>
      <c r="X72" s="17"/>
      <c r="Y72" s="17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12"/>
      <c r="AM72" s="12"/>
      <c r="AN72" s="12"/>
      <c r="AO72" s="12"/>
      <c r="AP72" s="12"/>
      <c r="AQ72" s="12"/>
      <c r="AR72" s="12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</row>
    <row r="73" spans="1:55">
      <c r="A73" s="54" t="s">
        <v>48</v>
      </c>
      <c r="C73" s="52">
        <v>407533</v>
      </c>
      <c r="E73" s="52"/>
      <c r="F73" s="52"/>
      <c r="G73" s="52">
        <v>133271</v>
      </c>
      <c r="H73" s="52"/>
      <c r="I73" s="52"/>
      <c r="J73" s="52"/>
      <c r="K73" s="52">
        <v>274260</v>
      </c>
      <c r="L73" s="52"/>
      <c r="M73" s="52"/>
      <c r="N73" s="52"/>
      <c r="O73" s="52">
        <v>81155</v>
      </c>
      <c r="P73" s="52"/>
      <c r="Q73" s="53"/>
      <c r="R73" s="14"/>
      <c r="S73" s="14"/>
      <c r="T73" s="14"/>
      <c r="U73" s="14"/>
      <c r="V73" s="14"/>
      <c r="W73" s="17"/>
      <c r="X73" s="17"/>
      <c r="Y73" s="17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12"/>
      <c r="AM73" s="12"/>
      <c r="AN73" s="12"/>
      <c r="AO73" s="12"/>
      <c r="AP73" s="12"/>
      <c r="AQ73" s="12"/>
      <c r="AR73" s="12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</row>
    <row r="74" spans="1:55">
      <c r="A74" s="54" t="s">
        <v>49</v>
      </c>
      <c r="C74" s="52">
        <v>347361</v>
      </c>
      <c r="E74" s="52"/>
      <c r="F74" s="52"/>
      <c r="G74" s="52">
        <v>70535</v>
      </c>
      <c r="H74" s="52"/>
      <c r="I74" s="52"/>
      <c r="J74" s="52"/>
      <c r="K74" s="52">
        <v>276826</v>
      </c>
      <c r="L74" s="52"/>
      <c r="M74" s="52"/>
      <c r="O74" s="52">
        <v>43560</v>
      </c>
      <c r="Q74" s="53"/>
      <c r="R74" s="14"/>
      <c r="S74" s="14"/>
      <c r="T74" s="14"/>
      <c r="U74" s="14"/>
      <c r="V74" s="14"/>
      <c r="W74" s="17"/>
      <c r="X74" s="17"/>
      <c r="Y74" s="17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12"/>
      <c r="AM74" s="12"/>
      <c r="AN74" s="12"/>
      <c r="AO74" s="12"/>
      <c r="AP74" s="12"/>
      <c r="AQ74" s="12"/>
      <c r="AR74" s="12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</row>
    <row r="75" spans="1:55">
      <c r="A75" s="54" t="s">
        <v>50</v>
      </c>
      <c r="C75" s="52">
        <v>1607665</v>
      </c>
      <c r="E75" s="52"/>
      <c r="F75" s="52"/>
      <c r="G75" s="52">
        <v>467351</v>
      </c>
      <c r="H75" s="52"/>
      <c r="I75" s="52"/>
      <c r="J75" s="52"/>
      <c r="K75" s="52">
        <v>1140314</v>
      </c>
      <c r="L75" s="52"/>
      <c r="M75" s="52"/>
      <c r="N75" s="52"/>
      <c r="O75" s="52">
        <v>415778</v>
      </c>
      <c r="P75" s="52"/>
      <c r="Q75" s="56"/>
      <c r="R75" s="23"/>
      <c r="S75" s="14"/>
      <c r="T75" s="14"/>
      <c r="U75" s="14"/>
      <c r="V75" s="14"/>
      <c r="W75" s="17"/>
      <c r="X75" s="17"/>
      <c r="Y75" s="17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12"/>
      <c r="AM75" s="12"/>
      <c r="AN75" s="12"/>
      <c r="AO75" s="12"/>
      <c r="AP75" s="12"/>
      <c r="AQ75" s="12"/>
      <c r="AR75" s="12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</row>
    <row r="76" spans="1:55" ht="15" customHeight="1">
      <c r="C76" s="52"/>
      <c r="F76" s="52"/>
      <c r="H76" s="52"/>
      <c r="J76" s="52"/>
      <c r="L76" s="52"/>
      <c r="N76" s="52"/>
      <c r="O76" s="52"/>
      <c r="P76" s="52"/>
      <c r="Q76" s="53"/>
      <c r="R76" s="14"/>
      <c r="S76" s="14"/>
      <c r="T76" s="14"/>
      <c r="U76" s="14"/>
      <c r="V76" s="14"/>
      <c r="W76" s="17"/>
      <c r="X76" s="17"/>
      <c r="Y76" s="17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12"/>
      <c r="AM76" s="12"/>
      <c r="AN76" s="12"/>
      <c r="AO76" s="12"/>
      <c r="AP76" s="12"/>
      <c r="AQ76" s="12"/>
      <c r="AR76" s="12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</row>
    <row r="77" spans="1:55">
      <c r="A77" s="54" t="s">
        <v>51</v>
      </c>
      <c r="C77" s="52">
        <f>SUM(C78:C85)</f>
        <v>1660770</v>
      </c>
      <c r="E77" s="52"/>
      <c r="F77" s="52"/>
      <c r="G77" s="52">
        <f>SUM(G78:G85)</f>
        <v>787643</v>
      </c>
      <c r="H77" s="52"/>
      <c r="I77" s="52"/>
      <c r="J77" s="52"/>
      <c r="K77" s="52">
        <f>SUM(K78:K85)</f>
        <v>873127</v>
      </c>
      <c r="L77" s="52"/>
      <c r="M77" s="52"/>
      <c r="N77" s="52"/>
      <c r="O77" s="52">
        <f>SUM(O78:O85)</f>
        <v>317198</v>
      </c>
      <c r="P77" s="52"/>
      <c r="Q77" s="53"/>
      <c r="R77" s="14"/>
      <c r="S77" s="14"/>
      <c r="T77" s="14"/>
      <c r="U77" s="14"/>
      <c r="V77" s="14"/>
      <c r="W77" s="17"/>
      <c r="X77" s="17"/>
      <c r="Y77" s="17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12"/>
      <c r="AM77" s="12"/>
      <c r="AN77" s="12"/>
      <c r="AO77" s="12"/>
      <c r="AP77" s="12"/>
      <c r="AQ77" s="12"/>
      <c r="AR77" s="12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</row>
    <row r="78" spans="1:55">
      <c r="A78" s="54" t="s">
        <v>52</v>
      </c>
      <c r="C78" s="52">
        <v>538645</v>
      </c>
      <c r="E78" s="52"/>
      <c r="F78" s="52"/>
      <c r="G78" s="52">
        <v>313633</v>
      </c>
      <c r="H78" s="52"/>
      <c r="I78" s="52"/>
      <c r="J78" s="52"/>
      <c r="K78" s="52">
        <v>225012</v>
      </c>
      <c r="L78" s="52"/>
      <c r="M78" s="52"/>
      <c r="N78" s="52"/>
      <c r="O78" s="52">
        <v>99088</v>
      </c>
      <c r="P78" s="52"/>
      <c r="Q78" s="53"/>
      <c r="R78" s="14"/>
      <c r="S78" s="14"/>
      <c r="T78" s="14"/>
      <c r="U78" s="14"/>
      <c r="V78" s="14"/>
      <c r="W78" s="17"/>
      <c r="X78" s="17"/>
      <c r="Y78" s="17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12"/>
      <c r="AM78" s="12"/>
      <c r="AN78" s="12"/>
      <c r="AO78" s="12"/>
      <c r="AP78" s="12"/>
      <c r="AQ78" s="12"/>
      <c r="AR78" s="12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</row>
    <row r="79" spans="1:55">
      <c r="A79" s="54" t="s">
        <v>53</v>
      </c>
      <c r="C79" s="52">
        <v>344896</v>
      </c>
      <c r="E79" s="52"/>
      <c r="F79" s="52"/>
      <c r="G79" s="52">
        <v>176472</v>
      </c>
      <c r="H79" s="52"/>
      <c r="I79" s="52"/>
      <c r="J79" s="52"/>
      <c r="K79" s="52">
        <v>168424</v>
      </c>
      <c r="M79" s="52"/>
      <c r="O79" s="52">
        <v>76179</v>
      </c>
      <c r="Q79" s="53"/>
      <c r="R79" s="14"/>
      <c r="S79" s="14"/>
      <c r="T79" s="14"/>
      <c r="U79" s="14"/>
      <c r="V79" s="14"/>
      <c r="W79" s="17"/>
      <c r="X79" s="17"/>
      <c r="Y79" s="17"/>
      <c r="Z79" s="20" t="s">
        <v>20</v>
      </c>
      <c r="AA79" s="20"/>
      <c r="AB79" s="20" t="s">
        <v>21</v>
      </c>
      <c r="AC79" s="20"/>
      <c r="AD79" s="20" t="s">
        <v>22</v>
      </c>
      <c r="AE79" s="20"/>
      <c r="AF79" s="20" t="s">
        <v>22</v>
      </c>
      <c r="AG79" s="20"/>
      <c r="AH79" s="20"/>
      <c r="AI79" s="20"/>
      <c r="AJ79" s="20"/>
      <c r="AK79" s="20"/>
      <c r="AL79" s="12"/>
      <c r="AM79" s="12"/>
      <c r="AN79" s="12"/>
      <c r="AO79" s="12"/>
      <c r="AP79" s="12"/>
      <c r="AQ79" s="12"/>
      <c r="AR79" s="12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</row>
    <row r="80" spans="1:55">
      <c r="A80" s="54" t="s">
        <v>54</v>
      </c>
      <c r="C80" s="52">
        <v>124372</v>
      </c>
      <c r="E80" s="52"/>
      <c r="F80" s="52"/>
      <c r="G80" s="52">
        <v>42435</v>
      </c>
      <c r="H80" s="52"/>
      <c r="I80" s="52"/>
      <c r="J80" s="52"/>
      <c r="K80" s="52">
        <v>81937</v>
      </c>
      <c r="M80" s="52"/>
      <c r="O80" s="52">
        <v>23251</v>
      </c>
      <c r="Q80" s="53"/>
      <c r="R80" s="14"/>
      <c r="S80" s="14"/>
      <c r="T80" s="14"/>
      <c r="U80" s="14"/>
      <c r="V80" s="14"/>
      <c r="W80" s="17"/>
      <c r="X80" s="17"/>
      <c r="Y80" s="17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12"/>
      <c r="AM80" s="12"/>
      <c r="AN80" s="12"/>
      <c r="AO80" s="12"/>
      <c r="AP80" s="12"/>
      <c r="AQ80" s="12"/>
      <c r="AR80" s="12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</row>
    <row r="81" spans="1:55">
      <c r="A81" s="54" t="s">
        <v>55</v>
      </c>
      <c r="C81" s="52">
        <v>92614</v>
      </c>
      <c r="E81" s="52"/>
      <c r="F81" s="52"/>
      <c r="G81" s="52">
        <v>18863</v>
      </c>
      <c r="H81" s="52"/>
      <c r="I81" s="52"/>
      <c r="J81" s="52"/>
      <c r="K81" s="52">
        <v>73751</v>
      </c>
      <c r="M81" s="52"/>
      <c r="O81" s="52">
        <v>15299</v>
      </c>
      <c r="Q81" s="53"/>
      <c r="R81" s="14"/>
      <c r="S81" s="14"/>
      <c r="T81" s="14"/>
      <c r="U81" s="14"/>
      <c r="V81" s="14"/>
      <c r="W81" s="17"/>
      <c r="X81" s="17"/>
      <c r="Y81" s="17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12"/>
      <c r="AM81" s="12"/>
      <c r="AN81" s="12"/>
      <c r="AO81" s="12"/>
      <c r="AP81" s="12"/>
      <c r="AQ81" s="12"/>
      <c r="AR81" s="12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</row>
    <row r="82" spans="1:55">
      <c r="A82" s="54" t="s">
        <v>56</v>
      </c>
      <c r="C82" s="52">
        <v>186249</v>
      </c>
      <c r="E82" s="52"/>
      <c r="F82" s="52"/>
      <c r="G82" s="52">
        <v>100132</v>
      </c>
      <c r="H82" s="52"/>
      <c r="I82" s="52"/>
      <c r="J82" s="52"/>
      <c r="K82" s="52">
        <v>86117</v>
      </c>
      <c r="M82" s="52"/>
      <c r="O82" s="52">
        <v>41911</v>
      </c>
      <c r="Q82" s="53"/>
      <c r="R82" s="14"/>
      <c r="S82" s="14"/>
      <c r="T82" s="14"/>
      <c r="U82" s="14"/>
      <c r="V82" s="14"/>
      <c r="W82" s="17"/>
      <c r="X82" s="17"/>
      <c r="Y82" s="17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</row>
    <row r="83" spans="1:55">
      <c r="A83" s="54" t="s">
        <v>57</v>
      </c>
      <c r="C83" s="52">
        <v>184204</v>
      </c>
      <c r="E83" s="52"/>
      <c r="F83" s="52"/>
      <c r="G83" s="52">
        <v>67121</v>
      </c>
      <c r="H83" s="52"/>
      <c r="I83" s="52"/>
      <c r="J83" s="52"/>
      <c r="K83" s="52">
        <v>117083</v>
      </c>
      <c r="M83" s="52"/>
      <c r="O83" s="52">
        <v>23297</v>
      </c>
      <c r="Q83" s="53"/>
      <c r="R83" s="14"/>
      <c r="S83" s="14"/>
      <c r="T83" s="14"/>
      <c r="U83" s="14"/>
      <c r="V83" s="14"/>
      <c r="W83" s="17"/>
      <c r="X83" s="17"/>
      <c r="Y83" s="17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</row>
    <row r="84" spans="1:55">
      <c r="A84" s="54" t="s">
        <v>58</v>
      </c>
      <c r="C84" s="52">
        <v>147989</v>
      </c>
      <c r="E84" s="52"/>
      <c r="F84" s="52"/>
      <c r="G84" s="52">
        <v>65743</v>
      </c>
      <c r="H84" s="52"/>
      <c r="I84" s="52"/>
      <c r="J84" s="52"/>
      <c r="K84" s="52">
        <v>82246</v>
      </c>
      <c r="M84" s="52"/>
      <c r="O84" s="52">
        <v>30588</v>
      </c>
      <c r="Q84" s="53"/>
      <c r="R84" s="14"/>
      <c r="S84" s="14"/>
      <c r="T84" s="14"/>
      <c r="U84" s="14"/>
      <c r="V84" s="14"/>
      <c r="W84" s="17"/>
      <c r="X84" s="17"/>
      <c r="Y84" s="17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</row>
    <row r="85" spans="1:55">
      <c r="A85" s="54" t="s">
        <v>59</v>
      </c>
      <c r="C85" s="52">
        <v>41801</v>
      </c>
      <c r="E85" s="52"/>
      <c r="F85" s="52"/>
      <c r="G85" s="52">
        <v>3244</v>
      </c>
      <c r="H85" s="52"/>
      <c r="I85" s="52"/>
      <c r="J85" s="52"/>
      <c r="K85" s="52">
        <v>38557</v>
      </c>
      <c r="M85" s="52"/>
      <c r="O85" s="52">
        <v>7585</v>
      </c>
      <c r="S85" s="14"/>
      <c r="T85" s="14"/>
      <c r="U85" s="14"/>
      <c r="V85" s="14"/>
      <c r="W85" s="17"/>
      <c r="X85" s="17"/>
      <c r="Y85" s="17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</row>
    <row r="86" spans="1:55" ht="15" customHeight="1">
      <c r="C86" s="52"/>
      <c r="F86" s="52"/>
      <c r="H86" s="52"/>
      <c r="I86" s="52"/>
      <c r="J86" s="52"/>
      <c r="R86" s="14"/>
      <c r="S86" s="14"/>
      <c r="T86" s="14"/>
      <c r="U86" s="14"/>
      <c r="V86" s="14"/>
      <c r="W86" s="17"/>
      <c r="X86" s="17"/>
      <c r="Y86" s="17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</row>
    <row r="87" spans="1:55">
      <c r="A87" s="54" t="s">
        <v>60</v>
      </c>
      <c r="C87" s="52">
        <f>SUM(C88:C92)</f>
        <v>4153184</v>
      </c>
      <c r="E87" s="52"/>
      <c r="F87" s="52"/>
      <c r="G87" s="52">
        <f>SUM(G88:G92)</f>
        <v>1917158</v>
      </c>
      <c r="H87" s="52"/>
      <c r="I87" s="52"/>
      <c r="J87" s="52"/>
      <c r="K87" s="52">
        <f>SUM(K88:K92)</f>
        <v>2236024</v>
      </c>
      <c r="L87" s="52"/>
      <c r="M87" s="52"/>
      <c r="N87" s="52"/>
      <c r="O87" s="52">
        <f>SUM(O88:O92)</f>
        <v>616390</v>
      </c>
      <c r="P87" s="52"/>
      <c r="Q87" s="53"/>
      <c r="R87" s="14"/>
      <c r="S87" s="14"/>
      <c r="T87" s="14"/>
      <c r="U87" s="14"/>
      <c r="V87" s="14"/>
      <c r="W87" s="17"/>
      <c r="X87" s="17"/>
      <c r="Y87" s="17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</row>
    <row r="88" spans="1:55">
      <c r="A88" s="54" t="s">
        <v>61</v>
      </c>
      <c r="C88" s="52">
        <v>24111</v>
      </c>
      <c r="E88" s="52"/>
      <c r="F88" s="52"/>
      <c r="G88" s="52">
        <v>449</v>
      </c>
      <c r="H88" s="52"/>
      <c r="I88" s="52"/>
      <c r="J88" s="52"/>
      <c r="K88" s="52">
        <v>23662</v>
      </c>
      <c r="M88" s="63"/>
      <c r="O88" s="52">
        <v>15415</v>
      </c>
      <c r="Q88" s="53"/>
      <c r="R88" s="14"/>
      <c r="S88" s="14"/>
      <c r="T88" s="14"/>
      <c r="U88" s="14"/>
      <c r="V88" s="14"/>
      <c r="W88" s="17"/>
      <c r="X88" s="17"/>
      <c r="Y88" s="17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</row>
    <row r="89" spans="1:55">
      <c r="A89" s="54" t="s">
        <v>62</v>
      </c>
      <c r="C89" s="52">
        <v>3140925</v>
      </c>
      <c r="E89" s="52"/>
      <c r="F89" s="52"/>
      <c r="G89" s="52">
        <v>1509289</v>
      </c>
      <c r="H89" s="52"/>
      <c r="I89" s="52"/>
      <c r="J89" s="52"/>
      <c r="K89" s="52">
        <v>1631635</v>
      </c>
      <c r="L89" s="52"/>
      <c r="M89" s="52"/>
      <c r="N89" s="52"/>
      <c r="O89" s="52">
        <v>428962</v>
      </c>
      <c r="P89" s="52"/>
      <c r="Q89" s="53"/>
      <c r="R89" s="14"/>
      <c r="S89" s="14"/>
      <c r="T89" s="14"/>
      <c r="U89" s="14"/>
      <c r="V89" s="14"/>
      <c r="W89" s="17"/>
      <c r="X89" s="17"/>
      <c r="Y89" s="17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</row>
    <row r="90" spans="1:55">
      <c r="A90" s="54" t="s">
        <v>63</v>
      </c>
      <c r="C90" s="52">
        <v>129558</v>
      </c>
      <c r="E90" s="52"/>
      <c r="F90" s="52"/>
      <c r="G90" s="52">
        <v>66274</v>
      </c>
      <c r="H90" s="52"/>
      <c r="I90" s="52"/>
      <c r="J90" s="52"/>
      <c r="K90" s="52">
        <v>63284</v>
      </c>
      <c r="M90" s="52"/>
      <c r="O90" s="52">
        <v>7157</v>
      </c>
      <c r="Q90" s="53"/>
      <c r="R90" s="14"/>
      <c r="S90" s="14"/>
      <c r="T90" s="14"/>
      <c r="U90" s="14"/>
      <c r="V90" s="14"/>
      <c r="W90" s="17"/>
      <c r="X90" s="17"/>
      <c r="Y90" s="17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</row>
    <row r="91" spans="1:55">
      <c r="A91" s="54" t="s">
        <v>64</v>
      </c>
      <c r="C91" s="52">
        <v>378804</v>
      </c>
      <c r="E91" s="52"/>
      <c r="F91" s="52"/>
      <c r="G91" s="52">
        <v>195863</v>
      </c>
      <c r="H91" s="52"/>
      <c r="I91" s="52"/>
      <c r="J91" s="52"/>
      <c r="K91" s="52">
        <v>182940</v>
      </c>
      <c r="L91" s="52"/>
      <c r="M91" s="52"/>
      <c r="O91" s="52">
        <v>45327</v>
      </c>
      <c r="Q91" s="53"/>
      <c r="R91" s="14"/>
      <c r="S91" s="14"/>
      <c r="T91" s="14"/>
      <c r="U91" s="14"/>
      <c r="V91" s="14"/>
      <c r="W91" s="17"/>
      <c r="X91" s="17"/>
      <c r="Y91" s="17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</row>
    <row r="92" spans="1:55">
      <c r="A92" s="54" t="s">
        <v>65</v>
      </c>
      <c r="C92" s="52">
        <v>479786</v>
      </c>
      <c r="E92" s="52"/>
      <c r="F92" s="52"/>
      <c r="G92" s="52">
        <v>145283</v>
      </c>
      <c r="H92" s="52"/>
      <c r="I92" s="52"/>
      <c r="J92" s="52"/>
      <c r="K92" s="52">
        <v>334503</v>
      </c>
      <c r="L92" s="52"/>
      <c r="M92" s="52"/>
      <c r="N92" s="52"/>
      <c r="O92" s="52">
        <v>119529</v>
      </c>
      <c r="P92" s="52"/>
      <c r="Q92" s="56"/>
      <c r="R92" s="14"/>
      <c r="S92" s="14"/>
      <c r="T92" s="14"/>
      <c r="U92" s="14"/>
      <c r="V92" s="14"/>
      <c r="W92" s="17"/>
      <c r="X92" s="17"/>
      <c r="Y92" s="17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</row>
    <row r="93" spans="1:55" ht="9.9499999999999993" customHeight="1">
      <c r="A93" s="39"/>
      <c r="C93" s="52"/>
      <c r="F93" s="52"/>
      <c r="H93" s="52"/>
      <c r="J93" s="52"/>
      <c r="L93" s="52"/>
      <c r="N93" s="52"/>
      <c r="O93" s="52"/>
      <c r="P93" s="52"/>
      <c r="Q93" s="53"/>
      <c r="R93" s="14"/>
      <c r="S93" s="14"/>
      <c r="T93" s="14"/>
      <c r="U93" s="14"/>
      <c r="V93" s="14"/>
      <c r="W93" s="17"/>
      <c r="X93" s="17"/>
      <c r="Y93" s="17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</row>
    <row r="94" spans="1:55" s="3" customFormat="1">
      <c r="A94" s="43" t="s">
        <v>78</v>
      </c>
      <c r="B94" s="44"/>
      <c r="C94" s="64">
        <v>425853</v>
      </c>
      <c r="D94" s="44"/>
      <c r="E94" s="64"/>
      <c r="F94" s="64"/>
      <c r="G94" s="64">
        <v>384488</v>
      </c>
      <c r="H94" s="64"/>
      <c r="I94" s="64"/>
      <c r="J94" s="64"/>
      <c r="K94" s="64">
        <v>41365</v>
      </c>
      <c r="L94" s="64"/>
      <c r="M94" s="64"/>
      <c r="N94" s="64"/>
      <c r="O94" s="64">
        <v>19448</v>
      </c>
      <c r="P94" s="64"/>
      <c r="Q94" s="53"/>
      <c r="R94" s="14"/>
      <c r="S94" s="14"/>
      <c r="T94" s="14"/>
      <c r="U94" s="14"/>
      <c r="V94" s="14"/>
      <c r="W94" s="17"/>
      <c r="X94" s="17"/>
      <c r="Y94" s="17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1"/>
      <c r="AM94" s="21"/>
      <c r="AN94" s="21"/>
      <c r="AO94" s="21"/>
      <c r="AP94" s="21"/>
      <c r="AQ94" s="21"/>
      <c r="AR94" s="21"/>
    </row>
    <row r="95" spans="1:55" s="9" customFormat="1" ht="11.45" customHeight="1">
      <c r="A95" s="65" t="s">
        <v>81</v>
      </c>
      <c r="B95" s="66"/>
      <c r="C95" s="66"/>
      <c r="D95" s="66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8"/>
      <c r="R95" s="8"/>
      <c r="S95" s="8"/>
      <c r="T95" s="8"/>
      <c r="U95" s="8"/>
      <c r="V95" s="8"/>
      <c r="W95" s="8"/>
      <c r="X95" s="8"/>
      <c r="Y95" s="8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</row>
    <row r="96" spans="1:55" s="9" customFormat="1" ht="11.45" customHeight="1">
      <c r="A96" s="69" t="s">
        <v>82</v>
      </c>
      <c r="B96" s="66"/>
      <c r="C96" s="66"/>
      <c r="D96" s="66"/>
      <c r="E96" s="68"/>
      <c r="F96" s="68"/>
      <c r="G96" s="68"/>
      <c r="H96" s="68"/>
      <c r="I96" s="68"/>
      <c r="J96" s="68"/>
      <c r="K96" s="52"/>
      <c r="L96" s="68"/>
      <c r="M96" s="52"/>
      <c r="N96" s="68"/>
      <c r="O96" s="68"/>
      <c r="P96" s="68"/>
      <c r="Q96" s="68"/>
      <c r="R96" s="8"/>
      <c r="S96" s="8"/>
      <c r="T96" s="8"/>
      <c r="U96" s="8"/>
      <c r="V96" s="8"/>
      <c r="W96" s="8"/>
      <c r="X96" s="8"/>
      <c r="Y96" s="8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</row>
    <row r="97" spans="1:55" s="9" customFormat="1" ht="12" customHeight="1">
      <c r="A97" s="70"/>
      <c r="B97" s="66"/>
      <c r="C97" s="66"/>
      <c r="D97" s="66"/>
      <c r="E97" s="68"/>
      <c r="F97" s="68"/>
      <c r="G97" s="68"/>
      <c r="H97" s="68"/>
      <c r="I97" s="68"/>
      <c r="J97" s="68"/>
      <c r="K97" s="52"/>
      <c r="L97" s="68"/>
      <c r="M97" s="68"/>
      <c r="N97" s="68"/>
      <c r="O97" s="68"/>
      <c r="P97" s="68"/>
      <c r="Q97" s="68"/>
      <c r="R97" s="8"/>
      <c r="S97" s="8"/>
      <c r="T97" s="8"/>
      <c r="U97" s="8"/>
      <c r="V97" s="8"/>
      <c r="W97" s="8"/>
      <c r="X97" s="8"/>
      <c r="Y97" s="8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</row>
    <row r="98" spans="1:55" s="9" customFormat="1" ht="10.35" customHeight="1">
      <c r="A98" s="71" t="s">
        <v>76</v>
      </c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3"/>
      <c r="R98" s="24"/>
      <c r="S98" s="24"/>
      <c r="T98" s="24"/>
      <c r="U98" s="24"/>
      <c r="V98" s="24"/>
      <c r="W98" s="24"/>
      <c r="X98" s="24"/>
      <c r="Y98" s="24"/>
      <c r="Z98" s="24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</row>
    <row r="99" spans="1:55" s="9" customFormat="1" ht="10.35" customHeight="1">
      <c r="A99" s="71" t="s">
        <v>73</v>
      </c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3"/>
      <c r="R99" s="24"/>
      <c r="S99" s="24"/>
      <c r="T99" s="24"/>
      <c r="U99" s="24"/>
      <c r="V99" s="24"/>
      <c r="W99" s="24"/>
      <c r="X99" s="24"/>
      <c r="Y99" s="24"/>
      <c r="Z99" s="24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</row>
    <row r="100" spans="1:55" s="9" customFormat="1" ht="10.35" customHeight="1">
      <c r="A100" s="71"/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3"/>
      <c r="R100" s="24"/>
      <c r="S100" s="24"/>
      <c r="T100" s="24"/>
      <c r="U100" s="24"/>
      <c r="V100" s="24"/>
      <c r="W100" s="24"/>
      <c r="X100" s="24"/>
      <c r="Y100" s="24"/>
      <c r="Z100" s="24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</row>
    <row r="101" spans="1:55">
      <c r="A101" s="71" t="s">
        <v>83</v>
      </c>
      <c r="W101" s="20"/>
      <c r="X101" s="20"/>
      <c r="Y101" s="20"/>
      <c r="Z101" s="20"/>
      <c r="AA101" s="20"/>
      <c r="AB101" s="20"/>
      <c r="AC101" s="20"/>
      <c r="AD101" s="20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</row>
    <row r="102" spans="1:55">
      <c r="A102" s="70"/>
      <c r="W102" s="20"/>
      <c r="X102" s="20"/>
      <c r="Y102" s="20"/>
      <c r="Z102" s="20"/>
      <c r="AA102" s="20"/>
      <c r="AB102" s="20"/>
      <c r="AC102" s="20"/>
      <c r="AD102" s="20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</row>
    <row r="103" spans="1:55" s="6" customFormat="1" ht="15" customHeight="1">
      <c r="A103" s="74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6"/>
      <c r="M103" s="76"/>
      <c r="N103" s="76"/>
      <c r="O103" s="76"/>
      <c r="P103" s="76"/>
      <c r="Q103" s="32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</row>
    <row r="104" spans="1:55" s="5" customFormat="1" ht="15" customHeight="1">
      <c r="A104" s="77"/>
      <c r="B104" s="77"/>
      <c r="C104" s="77"/>
      <c r="D104" s="77"/>
      <c r="E104" s="77"/>
      <c r="F104" s="78"/>
      <c r="G104" s="78"/>
      <c r="H104" s="79"/>
      <c r="I104" s="78"/>
      <c r="J104" s="78"/>
      <c r="K104" s="78"/>
      <c r="L104" s="79"/>
      <c r="M104" s="79"/>
      <c r="N104" s="79"/>
      <c r="O104" s="79"/>
      <c r="P104" s="79"/>
      <c r="Q104" s="28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</row>
    <row r="105" spans="1:55" ht="12" customHeight="1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50"/>
      <c r="M105" s="39"/>
      <c r="N105" s="39"/>
      <c r="O105" s="39"/>
      <c r="P105" s="39"/>
      <c r="W105" s="20"/>
      <c r="X105" s="20"/>
      <c r="Y105" s="20"/>
      <c r="Z105" s="20"/>
      <c r="AA105" s="20"/>
      <c r="AB105" s="20"/>
      <c r="AC105" s="20"/>
      <c r="AD105" s="20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</row>
    <row r="106" spans="1:55" ht="12" customHeight="1">
      <c r="A106" s="39"/>
      <c r="B106" s="39"/>
      <c r="C106" s="39"/>
      <c r="D106" s="39"/>
      <c r="E106" s="56"/>
      <c r="F106" s="39"/>
      <c r="G106" s="56"/>
      <c r="H106" s="39"/>
      <c r="I106" s="38"/>
      <c r="J106" s="39"/>
      <c r="K106" s="38"/>
      <c r="L106" s="39"/>
      <c r="M106" s="38"/>
      <c r="N106" s="39"/>
      <c r="O106" s="39"/>
      <c r="P106" s="39"/>
      <c r="W106" s="20"/>
      <c r="X106" s="20"/>
      <c r="Y106" s="20"/>
      <c r="Z106" s="20"/>
      <c r="AA106" s="20"/>
      <c r="AB106" s="20"/>
      <c r="AC106" s="20"/>
      <c r="AD106" s="20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</row>
    <row r="107" spans="1:55" s="4" customFormat="1" ht="12" customHeight="1">
      <c r="A107" s="39"/>
      <c r="B107" s="39"/>
      <c r="C107" s="39"/>
      <c r="D107" s="39"/>
      <c r="E107" s="39"/>
      <c r="F107" s="39"/>
      <c r="G107" s="83"/>
      <c r="H107" s="83"/>
      <c r="I107" s="38"/>
      <c r="J107" s="39"/>
      <c r="K107" s="38"/>
      <c r="L107" s="39"/>
      <c r="M107" s="38"/>
      <c r="N107" s="39"/>
      <c r="O107" s="39"/>
      <c r="P107" s="39"/>
      <c r="Q107" s="39"/>
      <c r="R107" s="12"/>
      <c r="S107" s="12"/>
      <c r="T107" s="12"/>
      <c r="U107" s="12"/>
      <c r="V107" s="12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</row>
    <row r="108" spans="1:55" ht="12" customHeight="1">
      <c r="A108" s="50"/>
      <c r="B108" s="39"/>
      <c r="C108" s="39"/>
      <c r="D108" s="39"/>
      <c r="E108" s="38"/>
      <c r="F108" s="39"/>
      <c r="G108" s="38"/>
      <c r="H108" s="39"/>
      <c r="I108" s="38"/>
      <c r="J108" s="39"/>
      <c r="K108" s="38"/>
      <c r="L108" s="39"/>
      <c r="M108" s="38"/>
      <c r="N108" s="39"/>
      <c r="O108" s="39"/>
      <c r="P108" s="39"/>
      <c r="W108" s="20"/>
      <c r="X108" s="20"/>
      <c r="Y108" s="20"/>
      <c r="Z108" s="20"/>
      <c r="AA108" s="20"/>
      <c r="AB108" s="20"/>
      <c r="AC108" s="20"/>
      <c r="AD108" s="20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2"/>
      <c r="AT108" s="1"/>
      <c r="AU108" s="1"/>
      <c r="AV108" s="1"/>
      <c r="AW108" s="1"/>
      <c r="AX108" s="1"/>
      <c r="AY108" s="1"/>
      <c r="AZ108" s="1"/>
      <c r="BA108" s="1"/>
      <c r="BB108" s="1"/>
      <c r="BC108" s="1"/>
    </row>
    <row r="140" spans="1:44" s="9" customFormat="1" ht="8.4499999999999993" customHeight="1">
      <c r="A140" s="80"/>
      <c r="B140" s="70"/>
      <c r="C140" s="70"/>
      <c r="D140" s="70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68"/>
      <c r="R140" s="8"/>
      <c r="S140" s="8"/>
      <c r="T140" s="8"/>
      <c r="U140" s="8"/>
      <c r="V140" s="8"/>
      <c r="W140" s="8"/>
      <c r="X140" s="8"/>
      <c r="Y140" s="8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</row>
    <row r="141" spans="1:44" s="9" customFormat="1" ht="9">
      <c r="A141" s="70"/>
      <c r="B141" s="70"/>
      <c r="C141" s="70"/>
      <c r="D141" s="70"/>
      <c r="E141" s="81"/>
      <c r="F141" s="81"/>
      <c r="G141" s="81"/>
      <c r="H141" s="81"/>
      <c r="I141" s="81"/>
      <c r="J141" s="81"/>
      <c r="K141" s="81"/>
      <c r="L141" s="81"/>
      <c r="M141" s="81"/>
      <c r="N141" s="81"/>
      <c r="O141" s="81"/>
      <c r="P141" s="81"/>
      <c r="Q141" s="68"/>
      <c r="R141" s="8"/>
      <c r="S141" s="8"/>
      <c r="T141" s="8"/>
      <c r="U141" s="8"/>
      <c r="V141" s="8"/>
      <c r="W141" s="8"/>
      <c r="X141" s="8"/>
      <c r="Y141" s="8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</row>
    <row r="142" spans="1:44"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3"/>
      <c r="R142" s="14"/>
      <c r="S142" s="14"/>
      <c r="T142" s="14"/>
      <c r="U142" s="14"/>
      <c r="V142" s="14"/>
      <c r="W142" s="22"/>
      <c r="X142" s="22"/>
      <c r="Y142" s="22"/>
    </row>
    <row r="143" spans="1:44"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3"/>
      <c r="R143" s="14"/>
      <c r="S143" s="14"/>
      <c r="T143" s="14"/>
      <c r="U143" s="14"/>
      <c r="V143" s="14"/>
      <c r="W143" s="22"/>
      <c r="X143" s="22"/>
      <c r="Y143" s="22"/>
    </row>
    <row r="152" spans="5:16">
      <c r="E152" s="82"/>
      <c r="G152" s="82"/>
      <c r="I152" s="82"/>
      <c r="K152" s="82"/>
      <c r="M152" s="82"/>
      <c r="N152" s="82"/>
      <c r="O152" s="82"/>
      <c r="P152" s="82"/>
    </row>
    <row r="153" spans="5:16">
      <c r="E153" s="82"/>
      <c r="G153" s="82"/>
      <c r="I153" s="82"/>
      <c r="K153" s="82"/>
      <c r="M153" s="82"/>
      <c r="N153" s="82"/>
      <c r="O153" s="82"/>
      <c r="P153" s="82"/>
    </row>
    <row r="154" spans="5:16">
      <c r="E154" s="82"/>
      <c r="G154" s="82"/>
      <c r="I154" s="82"/>
      <c r="K154" s="82"/>
      <c r="M154" s="82"/>
      <c r="N154" s="82"/>
      <c r="O154" s="82"/>
      <c r="P154" s="82"/>
    </row>
    <row r="155" spans="5:16">
      <c r="E155" s="82"/>
      <c r="G155" s="82"/>
      <c r="I155" s="82"/>
      <c r="K155" s="82"/>
      <c r="M155" s="82"/>
      <c r="N155" s="82"/>
      <c r="O155" s="82"/>
      <c r="P155" s="82"/>
    </row>
    <row r="156" spans="5:16">
      <c r="E156" s="82"/>
      <c r="G156" s="82"/>
      <c r="I156" s="82"/>
      <c r="K156" s="82"/>
      <c r="M156" s="82"/>
      <c r="N156" s="82"/>
      <c r="O156" s="82"/>
      <c r="P156" s="82"/>
    </row>
    <row r="157" spans="5:16">
      <c r="E157" s="82"/>
      <c r="G157" s="82"/>
      <c r="I157" s="82"/>
      <c r="K157" s="82"/>
      <c r="M157" s="82"/>
      <c r="N157" s="82"/>
      <c r="O157" s="82"/>
      <c r="P157" s="82"/>
    </row>
    <row r="158" spans="5:16">
      <c r="E158" s="82"/>
      <c r="G158" s="82"/>
      <c r="I158" s="82"/>
      <c r="K158" s="82"/>
      <c r="M158" s="82"/>
      <c r="N158" s="82"/>
      <c r="O158" s="82"/>
      <c r="P158" s="82"/>
    </row>
    <row r="159" spans="5:16">
      <c r="E159" s="82"/>
      <c r="G159" s="82"/>
      <c r="I159" s="82"/>
      <c r="K159" s="82"/>
      <c r="M159" s="82"/>
      <c r="N159" s="82"/>
      <c r="O159" s="82"/>
      <c r="P159" s="82"/>
    </row>
    <row r="160" spans="5:16">
      <c r="E160" s="82"/>
      <c r="G160" s="82"/>
      <c r="I160" s="82"/>
      <c r="K160" s="82"/>
      <c r="M160" s="82"/>
      <c r="N160" s="82"/>
      <c r="O160" s="82"/>
      <c r="P160" s="82"/>
    </row>
    <row r="161" spans="5:16">
      <c r="E161" s="82"/>
      <c r="G161" s="82"/>
      <c r="I161" s="82"/>
      <c r="K161" s="82"/>
      <c r="M161" s="82"/>
      <c r="N161" s="82"/>
      <c r="O161" s="82"/>
      <c r="P161" s="82"/>
    </row>
    <row r="162" spans="5:16">
      <c r="E162" s="82"/>
      <c r="G162" s="82"/>
      <c r="I162" s="82"/>
      <c r="K162" s="82"/>
      <c r="M162" s="82"/>
      <c r="N162" s="82"/>
      <c r="O162" s="82"/>
      <c r="P162" s="82"/>
    </row>
    <row r="163" spans="5:16">
      <c r="E163" s="82"/>
      <c r="G163" s="82"/>
      <c r="I163" s="82"/>
      <c r="K163" s="82"/>
      <c r="M163" s="82"/>
      <c r="N163" s="82"/>
      <c r="O163" s="82"/>
      <c r="P163" s="82"/>
    </row>
    <row r="164" spans="5:16">
      <c r="E164" s="82"/>
      <c r="G164" s="82"/>
      <c r="I164" s="82"/>
      <c r="K164" s="82"/>
      <c r="M164" s="82"/>
      <c r="N164" s="82"/>
      <c r="O164" s="82"/>
      <c r="P164" s="82"/>
    </row>
    <row r="165" spans="5:16">
      <c r="E165" s="82"/>
      <c r="G165" s="82"/>
      <c r="I165" s="82"/>
      <c r="K165" s="82"/>
      <c r="M165" s="82"/>
      <c r="N165" s="82"/>
      <c r="O165" s="82"/>
      <c r="P165" s="82"/>
    </row>
    <row r="166" spans="5:16">
      <c r="E166" s="82"/>
      <c r="G166" s="82"/>
      <c r="I166" s="82"/>
      <c r="K166" s="82"/>
      <c r="M166" s="82"/>
      <c r="N166" s="82"/>
      <c r="O166" s="82"/>
      <c r="P166" s="82"/>
    </row>
    <row r="167" spans="5:16">
      <c r="E167" s="82"/>
      <c r="G167" s="82"/>
      <c r="I167" s="82"/>
      <c r="K167" s="82"/>
      <c r="M167" s="82"/>
      <c r="N167" s="82"/>
      <c r="O167" s="82"/>
      <c r="P167" s="82"/>
    </row>
    <row r="168" spans="5:16">
      <c r="E168" s="82"/>
      <c r="G168" s="82"/>
      <c r="I168" s="82"/>
      <c r="K168" s="82"/>
      <c r="M168" s="82"/>
      <c r="N168" s="82"/>
      <c r="O168" s="82"/>
      <c r="P168" s="82"/>
    </row>
    <row r="169" spans="5:16">
      <c r="E169" s="82"/>
      <c r="G169" s="82"/>
      <c r="I169" s="82"/>
      <c r="K169" s="82"/>
      <c r="M169" s="82"/>
      <c r="N169" s="82"/>
      <c r="O169" s="82"/>
      <c r="P169" s="82"/>
    </row>
    <row r="170" spans="5:16">
      <c r="E170" s="82"/>
      <c r="G170" s="82"/>
      <c r="I170" s="82"/>
      <c r="K170" s="82"/>
      <c r="M170" s="82"/>
      <c r="N170" s="82"/>
      <c r="O170" s="82"/>
      <c r="P170" s="82"/>
    </row>
    <row r="171" spans="5:16">
      <c r="E171" s="82"/>
      <c r="G171" s="82"/>
      <c r="I171" s="82"/>
      <c r="K171" s="82"/>
      <c r="M171" s="82"/>
      <c r="N171" s="82"/>
      <c r="O171" s="82"/>
      <c r="P171" s="82"/>
    </row>
    <row r="172" spans="5:16">
      <c r="E172" s="82"/>
      <c r="G172" s="82"/>
      <c r="I172" s="82"/>
      <c r="K172" s="82"/>
      <c r="M172" s="82"/>
      <c r="N172" s="82"/>
      <c r="O172" s="82"/>
      <c r="P172" s="82"/>
    </row>
    <row r="173" spans="5:16">
      <c r="E173" s="82"/>
      <c r="G173" s="82"/>
      <c r="I173" s="82"/>
      <c r="K173" s="82"/>
      <c r="M173" s="82"/>
      <c r="N173" s="82"/>
      <c r="O173" s="82"/>
      <c r="P173" s="82"/>
    </row>
    <row r="174" spans="5:16">
      <c r="E174" s="82"/>
      <c r="G174" s="82"/>
      <c r="I174" s="82"/>
      <c r="K174" s="82"/>
      <c r="M174" s="82"/>
      <c r="N174" s="82"/>
      <c r="O174" s="82"/>
      <c r="P174" s="82"/>
    </row>
    <row r="175" spans="5:16">
      <c r="E175" s="82"/>
      <c r="G175" s="82"/>
      <c r="I175" s="82"/>
      <c r="K175" s="82"/>
      <c r="M175" s="82"/>
      <c r="N175" s="82"/>
      <c r="O175" s="82"/>
      <c r="P175" s="82"/>
    </row>
    <row r="176" spans="5:16">
      <c r="E176" s="82"/>
      <c r="G176" s="82"/>
      <c r="I176" s="82"/>
      <c r="K176" s="82"/>
      <c r="M176" s="82"/>
      <c r="N176" s="82"/>
      <c r="O176" s="82"/>
      <c r="P176" s="82"/>
    </row>
    <row r="177" spans="5:16">
      <c r="E177" s="82"/>
      <c r="G177" s="82"/>
      <c r="I177" s="82"/>
      <c r="K177" s="82"/>
      <c r="M177" s="82"/>
      <c r="N177" s="82"/>
      <c r="O177" s="82"/>
      <c r="P177" s="82"/>
    </row>
    <row r="178" spans="5:16">
      <c r="E178" s="82"/>
      <c r="G178" s="82"/>
      <c r="I178" s="82"/>
      <c r="K178" s="82"/>
      <c r="M178" s="82"/>
      <c r="N178" s="82"/>
      <c r="O178" s="82"/>
      <c r="P178" s="82"/>
    </row>
    <row r="179" spans="5:16">
      <c r="E179" s="82"/>
      <c r="G179" s="82"/>
      <c r="I179" s="82"/>
      <c r="K179" s="82"/>
      <c r="M179" s="82"/>
      <c r="N179" s="82"/>
      <c r="O179" s="82"/>
      <c r="P179" s="82"/>
    </row>
    <row r="180" spans="5:16">
      <c r="E180" s="82"/>
      <c r="G180" s="82"/>
      <c r="I180" s="82"/>
      <c r="K180" s="82"/>
      <c r="M180" s="82"/>
      <c r="N180" s="82"/>
      <c r="O180" s="82"/>
      <c r="P180" s="82"/>
    </row>
    <row r="181" spans="5:16">
      <c r="E181" s="82"/>
      <c r="G181" s="82"/>
      <c r="I181" s="82"/>
      <c r="K181" s="82"/>
      <c r="M181" s="82"/>
      <c r="N181" s="82"/>
      <c r="O181" s="82"/>
      <c r="P181" s="82"/>
    </row>
    <row r="182" spans="5:16">
      <c r="E182" s="82"/>
      <c r="G182" s="82"/>
      <c r="I182" s="82"/>
      <c r="K182" s="82"/>
      <c r="M182" s="82"/>
      <c r="N182" s="82"/>
      <c r="O182" s="82"/>
      <c r="P182" s="82"/>
    </row>
    <row r="183" spans="5:16">
      <c r="E183" s="82"/>
      <c r="G183" s="82"/>
      <c r="I183" s="82"/>
      <c r="K183" s="82"/>
      <c r="M183" s="82"/>
      <c r="N183" s="82"/>
      <c r="O183" s="82"/>
      <c r="P183" s="82"/>
    </row>
    <row r="184" spans="5:16">
      <c r="E184" s="82"/>
      <c r="G184" s="82"/>
      <c r="I184" s="82"/>
      <c r="K184" s="82"/>
      <c r="M184" s="82"/>
      <c r="N184" s="82"/>
      <c r="O184" s="82"/>
      <c r="P184" s="82"/>
    </row>
    <row r="185" spans="5:16">
      <c r="E185" s="82"/>
      <c r="G185" s="82"/>
      <c r="I185" s="82"/>
      <c r="K185" s="82"/>
      <c r="M185" s="82"/>
      <c r="N185" s="82"/>
      <c r="O185" s="82"/>
      <c r="P185" s="82"/>
    </row>
    <row r="186" spans="5:16">
      <c r="E186" s="82"/>
      <c r="G186" s="82"/>
      <c r="I186" s="82"/>
      <c r="K186" s="82"/>
      <c r="M186" s="82"/>
      <c r="N186" s="82"/>
      <c r="O186" s="82"/>
      <c r="P186" s="82"/>
    </row>
    <row r="187" spans="5:16">
      <c r="E187" s="82"/>
      <c r="G187" s="82"/>
      <c r="I187" s="82"/>
      <c r="K187" s="82"/>
      <c r="M187" s="82"/>
      <c r="N187" s="82"/>
      <c r="O187" s="82"/>
      <c r="P187" s="82"/>
    </row>
    <row r="188" spans="5:16">
      <c r="E188" s="82"/>
      <c r="G188" s="82"/>
      <c r="I188" s="82"/>
      <c r="K188" s="82"/>
      <c r="M188" s="82"/>
      <c r="N188" s="82"/>
      <c r="O188" s="82"/>
      <c r="P188" s="82"/>
    </row>
    <row r="189" spans="5:16">
      <c r="E189" s="82"/>
      <c r="G189" s="82"/>
      <c r="I189" s="82"/>
      <c r="K189" s="82"/>
      <c r="M189" s="82"/>
      <c r="N189" s="82"/>
      <c r="O189" s="82"/>
      <c r="P189" s="82"/>
    </row>
    <row r="190" spans="5:16">
      <c r="E190" s="82"/>
      <c r="G190" s="82"/>
      <c r="I190" s="82"/>
      <c r="K190" s="82"/>
      <c r="M190" s="82"/>
      <c r="N190" s="82"/>
      <c r="O190" s="82"/>
      <c r="P190" s="82"/>
    </row>
    <row r="191" spans="5:16">
      <c r="E191" s="82"/>
      <c r="G191" s="82"/>
      <c r="I191" s="82"/>
      <c r="K191" s="82"/>
      <c r="M191" s="82"/>
      <c r="N191" s="82"/>
      <c r="O191" s="82"/>
      <c r="P191" s="82"/>
    </row>
    <row r="192" spans="5:16">
      <c r="E192" s="82"/>
      <c r="G192" s="82"/>
      <c r="I192" s="82"/>
      <c r="K192" s="82"/>
      <c r="M192" s="82"/>
      <c r="N192" s="82"/>
      <c r="O192" s="82"/>
      <c r="P192" s="82"/>
    </row>
    <row r="201" spans="5:16">
      <c r="E201" s="82"/>
      <c r="G201" s="82"/>
      <c r="I201" s="82"/>
      <c r="K201" s="82"/>
      <c r="M201" s="82"/>
      <c r="N201" s="82"/>
      <c r="O201" s="82"/>
      <c r="P201" s="82"/>
    </row>
    <row r="202" spans="5:16">
      <c r="E202" s="82"/>
      <c r="G202" s="82"/>
      <c r="I202" s="82"/>
      <c r="K202" s="82"/>
      <c r="M202" s="82"/>
      <c r="N202" s="82"/>
      <c r="O202" s="82"/>
      <c r="P202" s="82"/>
    </row>
    <row r="203" spans="5:16">
      <c r="E203" s="82"/>
      <c r="G203" s="82"/>
      <c r="I203" s="82"/>
      <c r="K203" s="82"/>
      <c r="M203" s="82"/>
      <c r="N203" s="82"/>
      <c r="O203" s="82"/>
      <c r="P203" s="82"/>
    </row>
    <row r="204" spans="5:16">
      <c r="E204" s="82"/>
      <c r="G204" s="82"/>
      <c r="I204" s="82"/>
      <c r="K204" s="82"/>
      <c r="M204" s="82"/>
      <c r="N204" s="82"/>
      <c r="O204" s="82"/>
      <c r="P204" s="82"/>
    </row>
    <row r="205" spans="5:16">
      <c r="E205" s="82"/>
      <c r="G205" s="82"/>
      <c r="I205" s="82"/>
      <c r="K205" s="82"/>
      <c r="M205" s="82"/>
      <c r="N205" s="82"/>
      <c r="O205" s="82"/>
      <c r="P205" s="82"/>
    </row>
    <row r="206" spans="5:16">
      <c r="E206" s="82"/>
      <c r="G206" s="82"/>
      <c r="I206" s="82"/>
      <c r="K206" s="82"/>
      <c r="M206" s="82"/>
      <c r="N206" s="82"/>
      <c r="O206" s="82"/>
      <c r="P206" s="82"/>
    </row>
    <row r="207" spans="5:16">
      <c r="E207" s="82"/>
      <c r="G207" s="82"/>
      <c r="I207" s="82"/>
      <c r="K207" s="82"/>
      <c r="M207" s="82"/>
      <c r="N207" s="82"/>
      <c r="O207" s="82"/>
      <c r="P207" s="82"/>
    </row>
    <row r="208" spans="5:16">
      <c r="E208" s="82"/>
      <c r="G208" s="82"/>
      <c r="I208" s="82"/>
      <c r="K208" s="82"/>
      <c r="M208" s="82"/>
      <c r="N208" s="82"/>
      <c r="O208" s="82"/>
      <c r="P208" s="82"/>
    </row>
    <row r="209" spans="5:16">
      <c r="E209" s="82"/>
      <c r="G209" s="82"/>
      <c r="I209" s="82"/>
      <c r="K209" s="82"/>
      <c r="M209" s="82"/>
      <c r="N209" s="82"/>
      <c r="O209" s="82"/>
      <c r="P209" s="82"/>
    </row>
    <row r="210" spans="5:16">
      <c r="E210" s="82"/>
      <c r="G210" s="82"/>
      <c r="I210" s="82"/>
      <c r="K210" s="82"/>
      <c r="M210" s="82"/>
      <c r="N210" s="82"/>
      <c r="O210" s="82"/>
      <c r="P210" s="82"/>
    </row>
    <row r="211" spans="5:16">
      <c r="E211" s="82"/>
      <c r="G211" s="82"/>
      <c r="I211" s="82"/>
      <c r="K211" s="82"/>
      <c r="M211" s="82"/>
      <c r="N211" s="82"/>
      <c r="O211" s="82"/>
      <c r="P211" s="82"/>
    </row>
    <row r="212" spans="5:16">
      <c r="E212" s="82"/>
      <c r="G212" s="82"/>
      <c r="I212" s="82"/>
      <c r="K212" s="82"/>
      <c r="M212" s="82"/>
      <c r="N212" s="82"/>
      <c r="O212" s="82"/>
      <c r="P212" s="82"/>
    </row>
    <row r="213" spans="5:16">
      <c r="E213" s="82"/>
      <c r="G213" s="82"/>
      <c r="I213" s="82"/>
      <c r="K213" s="82"/>
      <c r="M213" s="82"/>
      <c r="N213" s="82"/>
      <c r="O213" s="82"/>
      <c r="P213" s="82"/>
    </row>
    <row r="214" spans="5:16">
      <c r="E214" s="82"/>
      <c r="G214" s="82"/>
      <c r="I214" s="82"/>
      <c r="K214" s="82"/>
      <c r="M214" s="82"/>
      <c r="N214" s="82"/>
      <c r="O214" s="82"/>
      <c r="P214" s="82"/>
    </row>
    <row r="215" spans="5:16">
      <c r="E215" s="82"/>
      <c r="G215" s="82"/>
      <c r="I215" s="82"/>
      <c r="K215" s="82"/>
      <c r="M215" s="82"/>
      <c r="N215" s="82"/>
      <c r="O215" s="82"/>
      <c r="P215" s="82"/>
    </row>
    <row r="216" spans="5:16">
      <c r="E216" s="82"/>
      <c r="G216" s="82"/>
      <c r="I216" s="82"/>
      <c r="K216" s="82"/>
      <c r="M216" s="82"/>
      <c r="N216" s="82"/>
      <c r="O216" s="82"/>
      <c r="P216" s="82"/>
    </row>
    <row r="217" spans="5:16">
      <c r="E217" s="82"/>
      <c r="G217" s="82"/>
      <c r="I217" s="82"/>
      <c r="K217" s="82"/>
      <c r="M217" s="82"/>
      <c r="N217" s="82"/>
      <c r="O217" s="82"/>
      <c r="P217" s="82"/>
    </row>
    <row r="218" spans="5:16">
      <c r="E218" s="82"/>
      <c r="G218" s="82"/>
      <c r="I218" s="82"/>
      <c r="K218" s="82"/>
      <c r="M218" s="82"/>
      <c r="N218" s="82"/>
      <c r="O218" s="82"/>
      <c r="P218" s="82"/>
    </row>
    <row r="219" spans="5:16">
      <c r="E219" s="82"/>
      <c r="G219" s="82"/>
      <c r="I219" s="82"/>
      <c r="K219" s="82"/>
      <c r="M219" s="82"/>
      <c r="N219" s="82"/>
      <c r="O219" s="82"/>
      <c r="P219" s="82"/>
    </row>
    <row r="220" spans="5:16">
      <c r="E220" s="82"/>
      <c r="G220" s="82"/>
      <c r="I220" s="82"/>
      <c r="K220" s="82"/>
      <c r="M220" s="82"/>
      <c r="N220" s="82"/>
      <c r="O220" s="82"/>
      <c r="P220" s="82"/>
    </row>
    <row r="221" spans="5:16">
      <c r="E221" s="82"/>
      <c r="G221" s="82"/>
      <c r="I221" s="82"/>
      <c r="K221" s="82"/>
      <c r="M221" s="82"/>
      <c r="N221" s="82"/>
      <c r="O221" s="82"/>
      <c r="P221" s="82"/>
    </row>
    <row r="222" spans="5:16">
      <c r="E222" s="82"/>
      <c r="G222" s="82"/>
      <c r="I222" s="82"/>
      <c r="K222" s="82"/>
      <c r="M222" s="82"/>
      <c r="N222" s="82"/>
      <c r="O222" s="82"/>
      <c r="P222" s="82"/>
    </row>
    <row r="223" spans="5:16">
      <c r="E223" s="82"/>
      <c r="G223" s="82"/>
      <c r="I223" s="82"/>
      <c r="K223" s="82"/>
      <c r="M223" s="82"/>
      <c r="N223" s="82"/>
      <c r="O223" s="82"/>
      <c r="P223" s="82"/>
    </row>
    <row r="224" spans="5:16">
      <c r="E224" s="82"/>
      <c r="G224" s="82"/>
      <c r="I224" s="82"/>
      <c r="K224" s="82"/>
      <c r="M224" s="82"/>
      <c r="N224" s="82"/>
      <c r="O224" s="82"/>
      <c r="P224" s="82"/>
    </row>
    <row r="225" spans="5:16">
      <c r="E225" s="82"/>
      <c r="G225" s="82"/>
      <c r="I225" s="82"/>
      <c r="K225" s="82"/>
      <c r="M225" s="82"/>
      <c r="N225" s="82"/>
      <c r="O225" s="82"/>
      <c r="P225" s="82"/>
    </row>
    <row r="226" spans="5:16">
      <c r="E226" s="82"/>
      <c r="G226" s="82"/>
      <c r="I226" s="82"/>
      <c r="K226" s="82"/>
      <c r="M226" s="82"/>
      <c r="N226" s="82"/>
      <c r="O226" s="82"/>
      <c r="P226" s="82"/>
    </row>
    <row r="245" spans="6:16">
      <c r="F245" s="82"/>
      <c r="H245" s="82"/>
      <c r="J245" s="82"/>
      <c r="L245" s="82"/>
      <c r="N245" s="82"/>
      <c r="O245" s="82"/>
      <c r="P245" s="82"/>
    </row>
    <row r="246" spans="6:16">
      <c r="F246" s="82"/>
      <c r="H246" s="82"/>
      <c r="J246" s="82"/>
      <c r="L246" s="82"/>
      <c r="N246" s="82"/>
      <c r="O246" s="82"/>
      <c r="P246" s="82"/>
    </row>
    <row r="247" spans="6:16">
      <c r="F247" s="82"/>
      <c r="H247" s="82"/>
      <c r="J247" s="82"/>
      <c r="L247" s="82"/>
      <c r="N247" s="82"/>
      <c r="O247" s="82"/>
      <c r="P247" s="82"/>
    </row>
    <row r="248" spans="6:16">
      <c r="F248" s="82"/>
      <c r="H248" s="82"/>
      <c r="J248" s="82"/>
      <c r="L248" s="82"/>
      <c r="N248" s="82"/>
      <c r="O248" s="82"/>
      <c r="P248" s="82"/>
    </row>
    <row r="249" spans="6:16">
      <c r="F249" s="82"/>
      <c r="H249" s="82"/>
      <c r="J249" s="82"/>
      <c r="L249" s="82"/>
      <c r="N249" s="82"/>
      <c r="O249" s="82"/>
      <c r="P249" s="82"/>
    </row>
    <row r="250" spans="6:16">
      <c r="F250" s="82"/>
      <c r="H250" s="82"/>
      <c r="J250" s="82"/>
      <c r="L250" s="82"/>
      <c r="N250" s="82"/>
      <c r="O250" s="82"/>
      <c r="P250" s="82"/>
    </row>
    <row r="251" spans="6:16">
      <c r="F251" s="82"/>
      <c r="H251" s="82"/>
      <c r="J251" s="82"/>
      <c r="L251" s="82"/>
      <c r="N251" s="82"/>
      <c r="O251" s="82"/>
      <c r="P251" s="82"/>
    </row>
    <row r="252" spans="6:16">
      <c r="F252" s="82"/>
      <c r="H252" s="82"/>
      <c r="J252" s="82"/>
      <c r="L252" s="82"/>
      <c r="N252" s="82"/>
      <c r="O252" s="82"/>
      <c r="P252" s="82"/>
    </row>
    <row r="253" spans="6:16">
      <c r="F253" s="82"/>
      <c r="H253" s="82"/>
      <c r="J253" s="82"/>
      <c r="L253" s="82"/>
      <c r="N253" s="82"/>
      <c r="O253" s="82"/>
      <c r="P253" s="82"/>
    </row>
    <row r="254" spans="6:16">
      <c r="F254" s="82"/>
      <c r="H254" s="82"/>
      <c r="J254" s="82"/>
      <c r="L254" s="82"/>
      <c r="N254" s="82"/>
      <c r="O254" s="82"/>
      <c r="P254" s="82"/>
    </row>
    <row r="255" spans="6:16">
      <c r="F255" s="82"/>
      <c r="H255" s="82"/>
      <c r="J255" s="82"/>
      <c r="L255" s="82"/>
      <c r="N255" s="82"/>
      <c r="O255" s="82"/>
      <c r="P255" s="82"/>
    </row>
    <row r="256" spans="6:16">
      <c r="F256" s="82"/>
      <c r="H256" s="82"/>
      <c r="J256" s="82"/>
      <c r="L256" s="82"/>
      <c r="N256" s="82"/>
      <c r="O256" s="82"/>
      <c r="P256" s="82"/>
    </row>
    <row r="257" spans="6:16">
      <c r="F257" s="82"/>
      <c r="H257" s="82"/>
      <c r="J257" s="82"/>
      <c r="L257" s="82"/>
      <c r="N257" s="82"/>
      <c r="O257" s="82"/>
      <c r="P257" s="82"/>
    </row>
    <row r="258" spans="6:16">
      <c r="F258" s="82"/>
      <c r="H258" s="82"/>
      <c r="J258" s="82"/>
      <c r="L258" s="82"/>
      <c r="N258" s="82"/>
      <c r="O258" s="82"/>
      <c r="P258" s="82"/>
    </row>
    <row r="259" spans="6:16">
      <c r="F259" s="82"/>
      <c r="H259" s="82"/>
      <c r="J259" s="82"/>
      <c r="L259" s="82"/>
      <c r="N259" s="82"/>
      <c r="O259" s="82"/>
      <c r="P259" s="82"/>
    </row>
    <row r="260" spans="6:16">
      <c r="F260" s="82"/>
      <c r="H260" s="82"/>
      <c r="J260" s="82"/>
      <c r="L260" s="82"/>
      <c r="N260" s="82"/>
      <c r="O260" s="82"/>
      <c r="P260" s="82"/>
    </row>
    <row r="261" spans="6:16">
      <c r="F261" s="82"/>
      <c r="H261" s="82"/>
      <c r="J261" s="82"/>
      <c r="L261" s="82"/>
      <c r="N261" s="82"/>
      <c r="O261" s="82"/>
      <c r="P261" s="82"/>
    </row>
    <row r="262" spans="6:16">
      <c r="F262" s="82"/>
      <c r="H262" s="82"/>
      <c r="J262" s="82"/>
      <c r="L262" s="82"/>
      <c r="N262" s="82"/>
      <c r="O262" s="82"/>
      <c r="P262" s="82"/>
    </row>
    <row r="263" spans="6:16">
      <c r="F263" s="82"/>
      <c r="H263" s="82"/>
      <c r="J263" s="82"/>
      <c r="L263" s="82"/>
      <c r="N263" s="82"/>
      <c r="O263" s="82"/>
      <c r="P263" s="82"/>
    </row>
    <row r="264" spans="6:16">
      <c r="F264" s="82"/>
      <c r="H264" s="82"/>
      <c r="J264" s="82"/>
      <c r="L264" s="82"/>
      <c r="N264" s="82"/>
      <c r="O264" s="82"/>
      <c r="P264" s="82"/>
    </row>
    <row r="265" spans="6:16">
      <c r="F265" s="82"/>
      <c r="H265" s="82"/>
      <c r="J265" s="82"/>
      <c r="L265" s="82"/>
      <c r="N265" s="82"/>
      <c r="O265" s="82"/>
      <c r="P265" s="82"/>
    </row>
    <row r="266" spans="6:16">
      <c r="F266" s="82"/>
      <c r="H266" s="82"/>
      <c r="J266" s="82"/>
      <c r="L266" s="82"/>
      <c r="N266" s="82"/>
      <c r="O266" s="82"/>
      <c r="P266" s="82"/>
    </row>
    <row r="267" spans="6:16">
      <c r="F267" s="82"/>
      <c r="H267" s="82"/>
      <c r="J267" s="82"/>
      <c r="L267" s="82"/>
      <c r="N267" s="82"/>
      <c r="O267" s="82"/>
      <c r="P267" s="82"/>
    </row>
    <row r="268" spans="6:16">
      <c r="F268" s="82"/>
      <c r="H268" s="82"/>
      <c r="J268" s="82"/>
      <c r="L268" s="82"/>
      <c r="N268" s="82"/>
      <c r="O268" s="82"/>
      <c r="P268" s="82"/>
    </row>
    <row r="269" spans="6:16">
      <c r="F269" s="82"/>
      <c r="H269" s="82"/>
      <c r="J269" s="82"/>
      <c r="L269" s="82"/>
      <c r="N269" s="82"/>
      <c r="O269" s="82"/>
      <c r="P269" s="82"/>
    </row>
    <row r="270" spans="6:16">
      <c r="F270" s="82"/>
      <c r="H270" s="82"/>
      <c r="J270" s="82"/>
      <c r="L270" s="82"/>
      <c r="N270" s="82"/>
      <c r="O270" s="82"/>
      <c r="P270" s="82"/>
    </row>
    <row r="271" spans="6:16">
      <c r="F271" s="82"/>
      <c r="H271" s="82"/>
      <c r="J271" s="82"/>
      <c r="L271" s="82"/>
      <c r="N271" s="82"/>
      <c r="O271" s="82"/>
      <c r="P271" s="82"/>
    </row>
    <row r="272" spans="6:16">
      <c r="F272" s="82"/>
      <c r="H272" s="82"/>
      <c r="J272" s="82"/>
      <c r="L272" s="82"/>
      <c r="N272" s="82"/>
      <c r="O272" s="82"/>
      <c r="P272" s="82"/>
    </row>
    <row r="273" spans="6:16">
      <c r="F273" s="82"/>
      <c r="H273" s="82"/>
      <c r="J273" s="82"/>
      <c r="L273" s="82"/>
      <c r="N273" s="82"/>
      <c r="O273" s="82"/>
      <c r="P273" s="82"/>
    </row>
    <row r="274" spans="6:16">
      <c r="F274" s="82"/>
      <c r="H274" s="82"/>
      <c r="J274" s="82"/>
      <c r="L274" s="82"/>
      <c r="N274" s="82"/>
      <c r="O274" s="82"/>
      <c r="P274" s="82"/>
    </row>
    <row r="275" spans="6:16">
      <c r="F275" s="82"/>
      <c r="H275" s="82"/>
      <c r="J275" s="82"/>
      <c r="L275" s="82"/>
      <c r="N275" s="82"/>
      <c r="O275" s="82"/>
      <c r="P275" s="82"/>
    </row>
    <row r="276" spans="6:16">
      <c r="F276" s="82"/>
      <c r="H276" s="82"/>
      <c r="J276" s="82"/>
      <c r="L276" s="82"/>
      <c r="N276" s="82"/>
      <c r="O276" s="82"/>
      <c r="P276" s="82"/>
    </row>
    <row r="277" spans="6:16">
      <c r="F277" s="82"/>
      <c r="H277" s="82"/>
      <c r="J277" s="82"/>
      <c r="L277" s="82"/>
      <c r="N277" s="82"/>
      <c r="O277" s="82"/>
      <c r="P277" s="82"/>
    </row>
    <row r="278" spans="6:16">
      <c r="F278" s="82"/>
      <c r="H278" s="82"/>
      <c r="J278" s="82"/>
      <c r="L278" s="82"/>
      <c r="N278" s="82"/>
      <c r="O278" s="82"/>
      <c r="P278" s="82"/>
    </row>
    <row r="279" spans="6:16">
      <c r="F279" s="82"/>
      <c r="H279" s="82"/>
      <c r="J279" s="82"/>
      <c r="L279" s="82"/>
      <c r="N279" s="82"/>
      <c r="O279" s="82"/>
      <c r="P279" s="82"/>
    </row>
    <row r="280" spans="6:16">
      <c r="F280" s="82"/>
      <c r="H280" s="82"/>
      <c r="J280" s="82"/>
      <c r="L280" s="82"/>
      <c r="N280" s="82"/>
      <c r="O280" s="82"/>
      <c r="P280" s="82"/>
    </row>
    <row r="281" spans="6:16">
      <c r="F281" s="82"/>
      <c r="H281" s="82"/>
      <c r="J281" s="82"/>
      <c r="L281" s="82"/>
      <c r="N281" s="82"/>
      <c r="O281" s="82"/>
      <c r="P281" s="82"/>
    </row>
    <row r="282" spans="6:16">
      <c r="F282" s="82"/>
      <c r="H282" s="82"/>
      <c r="J282" s="82"/>
      <c r="L282" s="82"/>
      <c r="N282" s="82"/>
      <c r="O282" s="82"/>
      <c r="P282" s="82"/>
    </row>
    <row r="283" spans="6:16">
      <c r="F283" s="82"/>
      <c r="H283" s="82"/>
      <c r="J283" s="82"/>
      <c r="L283" s="82"/>
      <c r="N283" s="82"/>
      <c r="O283" s="82"/>
      <c r="P283" s="82"/>
    </row>
    <row r="284" spans="6:16">
      <c r="F284" s="82"/>
      <c r="H284" s="82"/>
      <c r="J284" s="82"/>
      <c r="L284" s="82"/>
      <c r="N284" s="82"/>
      <c r="O284" s="82"/>
      <c r="P284" s="82"/>
    </row>
    <row r="285" spans="6:16">
      <c r="F285" s="82"/>
      <c r="H285" s="82"/>
      <c r="J285" s="82"/>
      <c r="L285" s="82"/>
      <c r="N285" s="82"/>
      <c r="O285" s="82"/>
      <c r="P285" s="82"/>
    </row>
    <row r="296" spans="6:16">
      <c r="F296" s="82"/>
      <c r="H296" s="82"/>
      <c r="J296" s="82"/>
      <c r="L296" s="82"/>
      <c r="N296" s="82"/>
      <c r="O296" s="82"/>
      <c r="P296" s="82"/>
    </row>
    <row r="297" spans="6:16">
      <c r="F297" s="82"/>
      <c r="H297" s="82"/>
      <c r="J297" s="82"/>
      <c r="L297" s="82"/>
      <c r="N297" s="82"/>
      <c r="O297" s="82"/>
      <c r="P297" s="82"/>
    </row>
    <row r="298" spans="6:16">
      <c r="F298" s="82"/>
      <c r="H298" s="82"/>
      <c r="J298" s="82"/>
      <c r="L298" s="82"/>
      <c r="N298" s="82"/>
      <c r="O298" s="82"/>
      <c r="P298" s="82"/>
    </row>
    <row r="299" spans="6:16">
      <c r="F299" s="82"/>
      <c r="H299" s="82"/>
      <c r="J299" s="82"/>
      <c r="L299" s="82"/>
      <c r="N299" s="82"/>
      <c r="O299" s="82"/>
      <c r="P299" s="82"/>
    </row>
    <row r="300" spans="6:16">
      <c r="F300" s="82"/>
      <c r="H300" s="82"/>
      <c r="J300" s="82"/>
      <c r="L300" s="82"/>
      <c r="N300" s="82"/>
      <c r="O300" s="82"/>
      <c r="P300" s="82"/>
    </row>
    <row r="301" spans="6:16">
      <c r="F301" s="82"/>
      <c r="H301" s="82"/>
      <c r="J301" s="82"/>
      <c r="L301" s="82"/>
      <c r="N301" s="82"/>
      <c r="O301" s="82"/>
      <c r="P301" s="82"/>
    </row>
    <row r="302" spans="6:16">
      <c r="F302" s="82"/>
      <c r="H302" s="82"/>
      <c r="J302" s="82"/>
      <c r="L302" s="82"/>
      <c r="N302" s="82"/>
      <c r="O302" s="82"/>
      <c r="P302" s="82"/>
    </row>
    <row r="303" spans="6:16">
      <c r="F303" s="82"/>
      <c r="H303" s="82"/>
      <c r="J303" s="82"/>
      <c r="L303" s="82"/>
      <c r="N303" s="82"/>
      <c r="O303" s="82"/>
      <c r="P303" s="82"/>
    </row>
    <row r="304" spans="6:16">
      <c r="F304" s="82"/>
      <c r="H304" s="82"/>
      <c r="J304" s="82"/>
      <c r="L304" s="82"/>
      <c r="N304" s="82"/>
      <c r="O304" s="82"/>
      <c r="P304" s="82"/>
    </row>
    <row r="305" spans="6:16">
      <c r="F305" s="82"/>
      <c r="H305" s="82"/>
      <c r="J305" s="82"/>
      <c r="L305" s="82"/>
      <c r="N305" s="82"/>
      <c r="O305" s="82"/>
      <c r="P305" s="82"/>
    </row>
    <row r="306" spans="6:16">
      <c r="F306" s="82"/>
      <c r="H306" s="82"/>
      <c r="J306" s="82"/>
      <c r="L306" s="82"/>
      <c r="N306" s="82"/>
      <c r="O306" s="82"/>
      <c r="P306" s="82"/>
    </row>
    <row r="307" spans="6:16">
      <c r="F307" s="82"/>
      <c r="H307" s="82"/>
      <c r="J307" s="82"/>
      <c r="L307" s="82"/>
      <c r="N307" s="82"/>
      <c r="O307" s="82"/>
      <c r="P307" s="82"/>
    </row>
    <row r="308" spans="6:16">
      <c r="F308" s="82"/>
      <c r="H308" s="82"/>
      <c r="J308" s="82"/>
      <c r="L308" s="82"/>
      <c r="N308" s="82"/>
      <c r="O308" s="82"/>
      <c r="P308" s="82"/>
    </row>
    <row r="309" spans="6:16">
      <c r="F309" s="82"/>
      <c r="H309" s="82"/>
      <c r="J309" s="82"/>
      <c r="L309" s="82"/>
      <c r="N309" s="82"/>
      <c r="O309" s="82"/>
      <c r="P309" s="82"/>
    </row>
    <row r="310" spans="6:16">
      <c r="F310" s="82"/>
      <c r="H310" s="82"/>
      <c r="J310" s="82"/>
      <c r="L310" s="82"/>
      <c r="N310" s="82"/>
      <c r="O310" s="82"/>
      <c r="P310" s="82"/>
    </row>
    <row r="311" spans="6:16">
      <c r="F311" s="82"/>
      <c r="H311" s="82"/>
      <c r="J311" s="82"/>
      <c r="L311" s="82"/>
      <c r="N311" s="82"/>
      <c r="O311" s="82"/>
      <c r="P311" s="82"/>
    </row>
    <row r="312" spans="6:16">
      <c r="F312" s="82"/>
      <c r="H312" s="82"/>
      <c r="J312" s="82"/>
      <c r="L312" s="82"/>
      <c r="N312" s="82"/>
      <c r="O312" s="82"/>
      <c r="P312" s="82"/>
    </row>
    <row r="313" spans="6:16">
      <c r="F313" s="82"/>
      <c r="H313" s="82"/>
      <c r="J313" s="82"/>
      <c r="L313" s="82"/>
      <c r="N313" s="82"/>
      <c r="O313" s="82"/>
      <c r="P313" s="82"/>
    </row>
    <row r="314" spans="6:16">
      <c r="F314" s="82"/>
      <c r="H314" s="82"/>
      <c r="J314" s="82"/>
      <c r="L314" s="82"/>
      <c r="N314" s="82"/>
      <c r="O314" s="82"/>
      <c r="P314" s="82"/>
    </row>
    <row r="315" spans="6:16">
      <c r="F315" s="82"/>
      <c r="H315" s="82"/>
      <c r="J315" s="82"/>
      <c r="L315" s="82"/>
      <c r="N315" s="82"/>
      <c r="O315" s="82"/>
      <c r="P315" s="82"/>
    </row>
    <row r="316" spans="6:16">
      <c r="F316" s="82"/>
      <c r="H316" s="82"/>
      <c r="J316" s="82"/>
      <c r="L316" s="82"/>
      <c r="N316" s="82"/>
      <c r="O316" s="82"/>
      <c r="P316" s="82"/>
    </row>
    <row r="317" spans="6:16">
      <c r="F317" s="82"/>
      <c r="H317" s="82"/>
      <c r="J317" s="82"/>
      <c r="L317" s="82"/>
      <c r="N317" s="82"/>
      <c r="O317" s="82"/>
      <c r="P317" s="82"/>
    </row>
    <row r="318" spans="6:16">
      <c r="F318" s="82"/>
      <c r="H318" s="82"/>
      <c r="J318" s="82"/>
      <c r="L318" s="82"/>
      <c r="N318" s="82"/>
      <c r="O318" s="82"/>
      <c r="P318" s="82"/>
    </row>
    <row r="319" spans="6:16">
      <c r="F319" s="82"/>
      <c r="H319" s="82"/>
      <c r="J319" s="82"/>
      <c r="L319" s="82"/>
      <c r="N319" s="82"/>
      <c r="O319" s="82"/>
      <c r="P319" s="82"/>
    </row>
    <row r="320" spans="6:16">
      <c r="F320" s="82"/>
      <c r="H320" s="82"/>
      <c r="J320" s="82"/>
      <c r="L320" s="82"/>
      <c r="N320" s="82"/>
      <c r="O320" s="82"/>
      <c r="P320" s="82"/>
    </row>
    <row r="321" spans="6:16">
      <c r="F321" s="82"/>
      <c r="H321" s="82"/>
      <c r="J321" s="82"/>
      <c r="L321" s="82"/>
      <c r="N321" s="82"/>
      <c r="O321" s="82"/>
      <c r="P321" s="82"/>
    </row>
  </sheetData>
  <mergeCells count="6">
    <mergeCell ref="G107:H107"/>
    <mergeCell ref="N4:P4"/>
    <mergeCell ref="E4:M4"/>
    <mergeCell ref="E61:M61"/>
    <mergeCell ref="N61:P61"/>
    <mergeCell ref="J6:L6"/>
  </mergeCells>
  <phoneticPr fontId="3" type="noConversion"/>
  <printOptions gridLinesSet="0"/>
  <pageMargins left="0.75" right="0.5" top="0.97" bottom="1.43" header="0.55000000000000004" footer="0.5"/>
  <pageSetup firstPageNumber="269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TABLE14.1</vt:lpstr>
      <vt:lpstr>TABLE14.1!Print_Area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2009-11-12T22:08:35Z</cp:lastPrinted>
  <dcterms:created xsi:type="dcterms:W3CDTF">2000-01-11T15:04:05Z</dcterms:created>
  <dcterms:modified xsi:type="dcterms:W3CDTF">2009-11-12T22:09:31Z</dcterms:modified>
</cp:coreProperties>
</file>