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795" yWindow="-15" windowWidth="6450" windowHeight="8730"/>
  </bookViews>
  <sheets>
    <sheet name="Figs 3.1a-3.1d" sheetId="11" r:id="rId1"/>
    <sheet name="Fig 3.2" sheetId="5" r:id="rId2"/>
    <sheet name="Fig 3.3" sheetId="7" r:id="rId3"/>
    <sheet name="Fig 3.4" sheetId="10" r:id="rId4"/>
  </sheets>
  <definedNames>
    <definedName name="_xlnm.Print_Area" localSheetId="2">'Fig 3.3'!$C$4:$AH$11,'Fig 3.3'!$A$13:$J$20</definedName>
    <definedName name="_xlnm.Print_Area" localSheetId="3">'Fig 3.4'!$A$1:$D$23</definedName>
    <definedName name="_xlnm.Print_Area" localSheetId="0">'Figs 3.1a-3.1d'!$D$4:$V$10,'Figs 3.1a-3.1d'!$A$12:$L$17</definedName>
    <definedName name="_xlnm.Print_Titles" localSheetId="2">'Fig 3.3'!$A:$B</definedName>
    <definedName name="_xlnm.Print_Titles" localSheetId="0">'Figs 3.1a-3.1d'!$A:$C</definedName>
  </definedNames>
  <calcPr calcId="125725"/>
</workbook>
</file>

<file path=xl/calcChain.xml><?xml version="1.0" encoding="utf-8"?>
<calcChain xmlns="http://schemas.openxmlformats.org/spreadsheetml/2006/main">
  <c r="AH7" i="7"/>
  <c r="AH8"/>
  <c r="AH9"/>
  <c r="AH10"/>
  <c r="AH6"/>
  <c r="AD7"/>
  <c r="AD8"/>
  <c r="AD9"/>
  <c r="AD10"/>
  <c r="AD6"/>
  <c r="Z7"/>
  <c r="Z8"/>
  <c r="Z9"/>
  <c r="Z10"/>
  <c r="Z6"/>
  <c r="V7"/>
  <c r="V8"/>
  <c r="V9"/>
  <c r="V10"/>
  <c r="V6"/>
  <c r="R7"/>
  <c r="R8"/>
  <c r="R9"/>
  <c r="R10"/>
  <c r="R6"/>
  <c r="N7"/>
  <c r="N8"/>
  <c r="N9"/>
  <c r="N10"/>
  <c r="N6"/>
  <c r="J7"/>
  <c r="J8"/>
  <c r="J9"/>
  <c r="J10"/>
  <c r="J6"/>
  <c r="F7"/>
  <c r="F8"/>
  <c r="F9"/>
  <c r="F10"/>
  <c r="F6"/>
  <c r="B11"/>
  <c r="AH11" s="1"/>
  <c r="AB11"/>
  <c r="AD11" s="1"/>
  <c r="X11"/>
  <c r="Z11" s="1"/>
  <c r="T11"/>
  <c r="V11" s="1"/>
  <c r="P11"/>
  <c r="R11" s="1"/>
  <c r="L11"/>
  <c r="N11" s="1"/>
  <c r="H11"/>
  <c r="J11" s="1"/>
  <c r="B10" i="5"/>
  <c r="F11" i="7" l="1"/>
</calcChain>
</file>

<file path=xl/sharedStrings.xml><?xml version="1.0" encoding="utf-8"?>
<sst xmlns="http://schemas.openxmlformats.org/spreadsheetml/2006/main" count="115" uniqueCount="57">
  <si>
    <t>0 to 1</t>
  </si>
  <si>
    <t>2 to 3</t>
  </si>
  <si>
    <t>6+</t>
  </si>
  <si>
    <t xml:space="preserve">Number of chronic conditions </t>
  </si>
  <si>
    <t>Total population</t>
  </si>
  <si>
    <t>Less than 65 years</t>
  </si>
  <si>
    <t>65 to 74 years</t>
  </si>
  <si>
    <t>75 to 84 years</t>
  </si>
  <si>
    <t>85+ years</t>
  </si>
  <si>
    <t>Men</t>
  </si>
  <si>
    <t>Women</t>
  </si>
  <si>
    <t xml:space="preserve">Dual </t>
  </si>
  <si>
    <t xml:space="preserve">Non-dual </t>
  </si>
  <si>
    <t>DATA SOURCE: CMS administrative claims data, January - December 2008, accessed from the Chronic Condition Warehouse (CCW).</t>
  </si>
  <si>
    <t>STUDY POPULATION: Medicare beneficiaries enrolled in fee-for-service (FFS) coverage of both Parts A and B for the entire year. Decedents are included until their time of death.</t>
  </si>
  <si>
    <t xml:space="preserve">NOTES: FFS is fee for service. Number of chronic conditions is based upon counts from the 15 selected conditions. Conditions are identified using claims data. A complete description of the methodology can be found at ccwdata.org. </t>
  </si>
  <si>
    <t>Data table for Figures 3.1a - 3.1d.</t>
  </si>
  <si>
    <t>Total</t>
  </si>
  <si>
    <t>LIS</t>
  </si>
  <si>
    <t>Number of Chronic Conditions</t>
  </si>
  <si>
    <t>Inpatient Hospitalizations</t>
  </si>
  <si>
    <t>Outpatient Services</t>
  </si>
  <si>
    <t>Post Acute Care Services</t>
  </si>
  <si>
    <t>Evaluation &amp; Management Services</t>
  </si>
  <si>
    <t>Procedures</t>
  </si>
  <si>
    <t>Imaging &amp; Testing</t>
  </si>
  <si>
    <t>DME &amp; other Part B</t>
  </si>
  <si>
    <t>Hospice Services</t>
  </si>
  <si>
    <t xml:space="preserve">Total Medicare Spending ($)        </t>
  </si>
  <si>
    <t>Percent of Total Medicare Spending</t>
  </si>
  <si>
    <t xml:space="preserve">Percent of Total Medicare Spending </t>
  </si>
  <si>
    <t xml:space="preserve"> Percent of beneficiaries</t>
  </si>
  <si>
    <t>Per capita ($)</t>
  </si>
  <si>
    <t>Median ($)</t>
  </si>
  <si>
    <t>Per capita Gross Drug Costs ($)</t>
  </si>
  <si>
    <t>STUDY POPULATION: Medicare beneficiaries enrolled in fee-for-service (FFS) coverage of both Parts A and B for the entire year and enrolled in Part D for the entire year. Decedents are included until their time of death</t>
  </si>
  <si>
    <t xml:space="preserve">NOTES: FFS is fee for service. Part D drug expenditures do not represent Medicare payments but rather Part D plan sponsor and beneficiary point-of sale drug costs.  These costs do not include adjustments for rebates, discounts or other price concessions and do not include Part D plan sponsor administrative expenses. Number of chronic conditions is based upon counts from the 15 selected conditions. Conditions are identified using claims data. A complete description of the chronic condition methodology can be found at ccwdata.org. </t>
  </si>
  <si>
    <t xml:space="preserve">Data Table for Figure 3.2. </t>
  </si>
  <si>
    <t>Distribution of Medicare FFS Beneficiaries by Number of Chronic Conditions and Total Medicare Spending: 2008</t>
  </si>
  <si>
    <t>Medicare Spending on Services as a Percentage of Total Medicare Spending Among Medicare FFS Beneficiaries by Number of Chronic Conditions: 2008</t>
  </si>
  <si>
    <t>Per 
Capita ($)</t>
  </si>
  <si>
    <t>Total 
Spending ($)</t>
  </si>
  <si>
    <t xml:space="preserve">STUDY POPULATION: Medicare beneficiaries enrolled in fee-for-service (FFS) coverage of both Parts A and B for the entire year. </t>
  </si>
  <si>
    <t>Decedents are included until their time of death.</t>
  </si>
  <si>
    <t xml:space="preserve">NOTES: Row percentages total to 100%. FFS is fee for service. Post-acute care settings include long-term care hospitals, inpatient rehabilitation facilities, </t>
  </si>
  <si>
    <t xml:space="preserve">skilled nursing facilities  and home health agencies. Part B services include Evaluation &amp; Management, Procedures, Imaging &amp; Testing and Durable Medical </t>
  </si>
  <si>
    <t xml:space="preserve">Equipment (DME) and all other Part B. Number of chronic conditions is based upon counts from the 15 selected conditions. Conditions are identified using </t>
  </si>
  <si>
    <t>claims data. A complete description of the chronic condition methodology can be found at ccwdata.org.</t>
  </si>
  <si>
    <t>Per Capita Gross Drug Costs for Medicare FFS Beneficiaries with Part D Coverage (N = 15,633,291) by Number of Chronic Conditions: 2008</t>
  </si>
  <si>
    <t>Data Table for Figure 3.4.</t>
  </si>
  <si>
    <t>Total Part D Population</t>
  </si>
  <si>
    <t>Non-LIS</t>
  </si>
  <si>
    <t xml:space="preserve">Data Table for Figure 3.3. </t>
  </si>
  <si>
    <t xml:space="preserve">NOTES: FFS is fee for service. Number of chronic conditions is based upon counts from the 15 selected conditions. Conditions are </t>
  </si>
  <si>
    <t xml:space="preserve">identified using claims data. A complete description of the methodology can be found at ccwdata.org. </t>
  </si>
  <si>
    <t>Medicare Spending for Medicare FFS Beneficiaries by Number of Chronic Conditions: 2008</t>
  </si>
  <si>
    <t>Chart book: Chronic Conditions among Medicare Beneficiaries</t>
  </si>
</sst>
</file>

<file path=xl/styles.xml><?xml version="1.0" encoding="utf-8"?>
<styleSheet xmlns="http://schemas.openxmlformats.org/spreadsheetml/2006/main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0.0%"/>
    <numFmt numFmtId="166" formatCode="_(* #,##0_);_(* \(#,##0\);_(* &quot;-&quot;??_);_(@_)"/>
    <numFmt numFmtId="167" formatCode="_(* #,##0.0_);_(* \(#,##0.0\);_(* &quot;-&quot;??_);_(@_)"/>
    <numFmt numFmtId="168" formatCode="&quot;$&quot;#,##0.00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i/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9"/>
      <color indexed="8"/>
      <name val="Tahoma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  <scheme val="minor"/>
    </font>
    <font>
      <i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11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0" fillId="2" borderId="3">
      <alignment vertical="center"/>
    </xf>
    <xf numFmtId="0" fontId="8" fillId="0" borderId="0"/>
    <xf numFmtId="0" fontId="2" fillId="0" borderId="0"/>
    <xf numFmtId="9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applyBorder="1"/>
    <xf numFmtId="0" fontId="0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3" applyFont="1" applyFill="1" applyAlignment="1" applyProtection="1"/>
    <xf numFmtId="0" fontId="4" fillId="0" borderId="0" xfId="0" applyFont="1" applyFill="1"/>
    <xf numFmtId="0" fontId="7" fillId="0" borderId="0" xfId="0" applyFont="1" applyProtection="1"/>
    <xf numFmtId="0" fontId="1" fillId="0" borderId="1" xfId="0" applyFont="1" applyFill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wrapText="1"/>
    </xf>
    <xf numFmtId="3" fontId="0" fillId="0" borderId="0" xfId="0" applyNumberFormat="1"/>
    <xf numFmtId="0" fontId="4" fillId="0" borderId="0" xfId="0" applyFont="1" applyAlignment="1">
      <alignment horizontal="left" wrapText="1"/>
    </xf>
    <xf numFmtId="164" fontId="1" fillId="0" borderId="0" xfId="0" applyNumberFormat="1" applyFont="1" applyFill="1" applyBorder="1" applyAlignment="1">
      <alignment horizontal="center" wrapText="1"/>
    </xf>
    <xf numFmtId="9" fontId="0" fillId="0" borderId="0" xfId="0" applyNumberForma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166" fontId="0" fillId="0" borderId="0" xfId="1" applyNumberFormat="1" applyFont="1"/>
    <xf numFmtId="164" fontId="0" fillId="0" borderId="0" xfId="0" applyNumberFormat="1" applyAlignment="1">
      <alignment horizontal="center"/>
    </xf>
    <xf numFmtId="166" fontId="0" fillId="0" borderId="0" xfId="1" applyNumberFormat="1" applyFont="1" applyBorder="1" applyAlignment="1">
      <alignment horizontal="center" wrapText="1"/>
    </xf>
    <xf numFmtId="166" fontId="0" fillId="0" borderId="0" xfId="1" applyNumberFormat="1" applyFont="1" applyBorder="1" applyAlignment="1">
      <alignment horizontal="center"/>
    </xf>
    <xf numFmtId="166" fontId="0" fillId="0" borderId="0" xfId="1" applyNumberFormat="1" applyFont="1" applyAlignment="1">
      <alignment horizontal="center"/>
    </xf>
    <xf numFmtId="166" fontId="0" fillId="0" borderId="1" xfId="1" applyNumberFormat="1" applyFont="1" applyBorder="1"/>
    <xf numFmtId="166" fontId="0" fillId="0" borderId="1" xfId="1" applyNumberFormat="1" applyFont="1" applyBorder="1" applyAlignment="1">
      <alignment horizontal="center"/>
    </xf>
    <xf numFmtId="0" fontId="4" fillId="0" borderId="0" xfId="0" applyFont="1" applyAlignment="1">
      <alignment horizontal="left" wrapText="1"/>
    </xf>
    <xf numFmtId="167" fontId="0" fillId="0" borderId="0" xfId="1" applyNumberFormat="1" applyFont="1"/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167" fontId="0" fillId="0" borderId="1" xfId="1" applyNumberFormat="1" applyFont="1" applyBorder="1"/>
    <xf numFmtId="0" fontId="1" fillId="0" borderId="0" xfId="0" applyFont="1" applyAlignment="1"/>
    <xf numFmtId="0" fontId="4" fillId="0" borderId="0" xfId="0" applyFont="1" applyAlignment="1">
      <alignment wrapText="1"/>
    </xf>
    <xf numFmtId="2" fontId="0" fillId="0" borderId="0" xfId="2" applyNumberFormat="1" applyFont="1" applyFill="1" applyBorder="1" applyAlignment="1">
      <alignment horizontal="center"/>
    </xf>
    <xf numFmtId="164" fontId="0" fillId="0" borderId="0" xfId="2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/>
    </xf>
    <xf numFmtId="3" fontId="0" fillId="0" borderId="0" xfId="0" applyNumberFormat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/>
    </xf>
    <xf numFmtId="164" fontId="0" fillId="0" borderId="0" xfId="2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" fillId="0" borderId="0" xfId="0" applyFont="1"/>
    <xf numFmtId="0" fontId="1" fillId="0" borderId="0" xfId="0" applyFont="1" applyFill="1" applyBorder="1" applyAlignment="1">
      <alignment horizontal="center" wrapText="1"/>
    </xf>
    <xf numFmtId="37" fontId="11" fillId="3" borderId="0" xfId="1" applyNumberFormat="1" applyFont="1" applyFill="1" applyBorder="1" applyAlignment="1">
      <alignment horizontal="right" vertical="top" wrapText="1"/>
    </xf>
    <xf numFmtId="164" fontId="12" fillId="0" borderId="5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/>
    </xf>
    <xf numFmtId="0" fontId="1" fillId="0" borderId="6" xfId="0" applyNumberFormat="1" applyFont="1" applyFill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1" fillId="0" borderId="7" xfId="0" applyFont="1" applyFill="1" applyBorder="1" applyAlignment="1">
      <alignment horizontal="center" wrapText="1"/>
    </xf>
    <xf numFmtId="37" fontId="0" fillId="0" borderId="0" xfId="10" applyNumberFormat="1" applyFont="1" applyAlignment="1">
      <alignment horizontal="right" vertical="center"/>
    </xf>
    <xf numFmtId="166" fontId="11" fillId="3" borderId="0" xfId="1" applyNumberFormat="1" applyFont="1" applyFill="1" applyBorder="1" applyAlignment="1">
      <alignment horizontal="right" vertical="top" wrapText="1"/>
    </xf>
    <xf numFmtId="3" fontId="11" fillId="3" borderId="0" xfId="1" applyNumberFormat="1" applyFont="1" applyFill="1" applyBorder="1" applyAlignment="1">
      <alignment horizontal="right" vertical="top" wrapText="1"/>
    </xf>
    <xf numFmtId="0" fontId="1" fillId="0" borderId="7" xfId="0" applyFont="1" applyBorder="1" applyAlignment="1">
      <alignment horizontal="center" wrapText="1"/>
    </xf>
    <xf numFmtId="166" fontId="11" fillId="3" borderId="8" xfId="1" applyNumberFormat="1" applyFont="1" applyFill="1" applyBorder="1" applyAlignment="1">
      <alignment horizontal="right" vertical="top" wrapText="1"/>
    </xf>
    <xf numFmtId="37" fontId="11" fillId="3" borderId="8" xfId="1" applyNumberFormat="1" applyFont="1" applyFill="1" applyBorder="1" applyAlignment="1">
      <alignment horizontal="right" vertical="top" wrapText="1"/>
    </xf>
    <xf numFmtId="0" fontId="1" fillId="0" borderId="9" xfId="0" applyFont="1" applyBorder="1" applyAlignment="1">
      <alignment horizontal="center"/>
    </xf>
    <xf numFmtId="37" fontId="0" fillId="0" borderId="1" xfId="10" applyNumberFormat="1" applyFont="1" applyBorder="1" applyAlignment="1">
      <alignment horizontal="right" vertical="center"/>
    </xf>
    <xf numFmtId="3" fontId="0" fillId="0" borderId="1" xfId="0" applyNumberFormat="1" applyBorder="1"/>
    <xf numFmtId="37" fontId="0" fillId="0" borderId="1" xfId="1" applyNumberFormat="1" applyFont="1" applyBorder="1" applyAlignment="1">
      <alignment horizontal="right" wrapText="1"/>
    </xf>
    <xf numFmtId="3" fontId="0" fillId="0" borderId="1" xfId="1" applyNumberFormat="1" applyFont="1" applyBorder="1"/>
    <xf numFmtId="37" fontId="0" fillId="0" borderId="1" xfId="1" applyNumberFormat="1" applyFont="1" applyBorder="1" applyAlignment="1">
      <alignment wrapText="1"/>
    </xf>
    <xf numFmtId="0" fontId="1" fillId="0" borderId="1" xfId="0" applyFont="1" applyBorder="1" applyAlignment="1"/>
    <xf numFmtId="0" fontId="4" fillId="0" borderId="0" xfId="0" applyFont="1" applyAlignment="1"/>
    <xf numFmtId="0" fontId="13" fillId="0" borderId="0" xfId="3" applyNumberFormat="1" applyFont="1" applyFill="1" applyAlignment="1" applyProtection="1"/>
    <xf numFmtId="0" fontId="15" fillId="0" borderId="0" xfId="0" applyFont="1" applyProtection="1"/>
    <xf numFmtId="0" fontId="1" fillId="3" borderId="5" xfId="0" applyFont="1" applyFill="1" applyBorder="1" applyAlignment="1">
      <alignment horizontal="center" vertical="top"/>
    </xf>
    <xf numFmtId="0" fontId="1" fillId="3" borderId="6" xfId="0" applyFont="1" applyFill="1" applyBorder="1" applyAlignment="1">
      <alignment horizontal="center" vertical="top"/>
    </xf>
    <xf numFmtId="0" fontId="0" fillId="0" borderId="0" xfId="6" applyFont="1" applyAlignment="1">
      <alignment horizontal="left" indent="1"/>
    </xf>
    <xf numFmtId="0" fontId="0" fillId="0" borderId="0" xfId="6" applyFont="1" applyBorder="1" applyAlignment="1">
      <alignment horizontal="left" indent="1"/>
    </xf>
    <xf numFmtId="0" fontId="0" fillId="0" borderId="0" xfId="0" applyFont="1" applyAlignment="1"/>
    <xf numFmtId="0" fontId="0" fillId="0" borderId="0" xfId="6" applyFont="1" applyBorder="1" applyAlignment="1"/>
    <xf numFmtId="37" fontId="0" fillId="3" borderId="0" xfId="1" applyNumberFormat="1" applyFont="1" applyFill="1" applyBorder="1" applyAlignment="1">
      <alignment horizontal="center" vertical="top"/>
    </xf>
    <xf numFmtId="0" fontId="1" fillId="3" borderId="9" xfId="0" applyFont="1" applyFill="1" applyBorder="1" applyAlignment="1">
      <alignment horizontal="center" vertical="top"/>
    </xf>
    <xf numFmtId="37" fontId="0" fillId="3" borderId="1" xfId="1" applyNumberFormat="1" applyFont="1" applyFill="1" applyBorder="1" applyAlignment="1">
      <alignment horizontal="center" vertical="top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0" fontId="3" fillId="0" borderId="0" xfId="0" applyFont="1" applyBorder="1" applyAlignment="1"/>
    <xf numFmtId="0" fontId="0" fillId="0" borderId="0" xfId="0" applyAlignment="1"/>
    <xf numFmtId="0" fontId="13" fillId="0" borderId="0" xfId="3" applyFont="1" applyFill="1" applyAlignment="1" applyProtection="1"/>
    <xf numFmtId="3" fontId="11" fillId="3" borderId="0" xfId="4" applyNumberFormat="1" applyFont="1" applyFill="1" applyBorder="1" applyAlignment="1">
      <alignment horizontal="right" vertical="top" wrapText="1"/>
    </xf>
    <xf numFmtId="3" fontId="11" fillId="3" borderId="8" xfId="4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8" fontId="1" fillId="0" borderId="1" xfId="0" applyNumberFormat="1" applyFont="1" applyBorder="1" applyAlignment="1">
      <alignment horizontal="center"/>
    </xf>
    <xf numFmtId="0" fontId="0" fillId="0" borderId="0" xfId="0" applyFont="1" applyAlignment="1">
      <alignment horizontal="left" wrapText="1"/>
    </xf>
    <xf numFmtId="0" fontId="0" fillId="0" borderId="0" xfId="6" applyFont="1" applyAlignment="1">
      <alignment horizontal="left" vertical="top" wrapText="1"/>
    </xf>
    <xf numFmtId="0" fontId="0" fillId="0" borderId="0" xfId="6" applyFont="1" applyBorder="1" applyAlignment="1">
      <alignment horizontal="left" wrapText="1" indent="1"/>
    </xf>
    <xf numFmtId="0" fontId="0" fillId="0" borderId="0" xfId="6" applyFont="1" applyBorder="1" applyAlignment="1">
      <alignment horizontal="left" indent="1"/>
    </xf>
    <xf numFmtId="0" fontId="1" fillId="0" borderId="0" xfId="0" applyFont="1" applyFill="1" applyBorder="1" applyAlignment="1">
      <alignment horizontal="center" wrapText="1"/>
    </xf>
    <xf numFmtId="0" fontId="14" fillId="0" borderId="0" xfId="0" applyFont="1" applyAlignment="1">
      <alignment horizontal="center" vertical="top" readingOrder="1"/>
    </xf>
    <xf numFmtId="0" fontId="14" fillId="0" borderId="1" xfId="0" applyFont="1" applyBorder="1" applyAlignment="1">
      <alignment horizontal="center" wrapText="1" readingOrder="1"/>
    </xf>
  </cellXfs>
  <cellStyles count="11">
    <cellStyle name="Comma" xfId="1" builtinId="3"/>
    <cellStyle name="Comma 2" xfId="9"/>
    <cellStyle name="Currency" xfId="10" builtinId="4"/>
    <cellStyle name="Hyperlink" xfId="3" builtinId="8"/>
    <cellStyle name="Normal" xfId="0" builtinId="0"/>
    <cellStyle name="Normal 2" xfId="4"/>
    <cellStyle name="Normal 2 2" xfId="7"/>
    <cellStyle name="Normal 3" xfId="6"/>
    <cellStyle name="OBI_ColHeader" xfId="5"/>
    <cellStyle name="Percent" xfId="2" builtinId="5"/>
    <cellStyle name="Percent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7"/>
  <sheetViews>
    <sheetView tabSelected="1" zoomScaleNormal="100" zoomScalePageLayoutView="80" workbookViewId="0">
      <selection activeCell="A18" sqref="A18"/>
    </sheetView>
  </sheetViews>
  <sheetFormatPr defaultRowHeight="15"/>
  <cols>
    <col min="1" max="1" width="12.140625" customWidth="1"/>
    <col min="2" max="2" width="12.7109375" customWidth="1"/>
    <col min="3" max="3" width="11.5703125" customWidth="1"/>
    <col min="4" max="4" width="2.7109375" customWidth="1"/>
    <col min="5" max="12" width="12.7109375" customWidth="1"/>
    <col min="13" max="13" width="2.7109375" customWidth="1"/>
    <col min="14" max="17" width="12.7109375" customWidth="1"/>
    <col min="18" max="18" width="2.7109375" customWidth="1"/>
    <col min="19" max="22" width="12.7109375" customWidth="1"/>
  </cols>
  <sheetData>
    <row r="1" spans="1:22">
      <c r="A1" s="35" t="s">
        <v>16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</row>
    <row r="2" spans="1:22">
      <c r="A2" s="85" t="s">
        <v>55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</row>
    <row r="3" spans="1:22">
      <c r="A3" s="1"/>
    </row>
    <row r="4" spans="1:22" ht="30" customHeight="1">
      <c r="A4" s="92" t="s">
        <v>3</v>
      </c>
      <c r="B4" s="91" t="s">
        <v>4</v>
      </c>
      <c r="C4" s="91"/>
      <c r="E4" s="91" t="s">
        <v>5</v>
      </c>
      <c r="F4" s="91"/>
      <c r="G4" s="91" t="s">
        <v>6</v>
      </c>
      <c r="H4" s="91"/>
      <c r="I4" s="91" t="s">
        <v>7</v>
      </c>
      <c r="J4" s="91"/>
      <c r="K4" s="91" t="s">
        <v>8</v>
      </c>
      <c r="L4" s="91"/>
      <c r="N4" s="90" t="s">
        <v>9</v>
      </c>
      <c r="O4" s="90"/>
      <c r="P4" s="90" t="s">
        <v>10</v>
      </c>
      <c r="Q4" s="90"/>
      <c r="S4" s="91" t="s">
        <v>11</v>
      </c>
      <c r="T4" s="91"/>
      <c r="U4" s="91" t="s">
        <v>12</v>
      </c>
      <c r="V4" s="91"/>
    </row>
    <row r="5" spans="1:22">
      <c r="A5" s="92"/>
      <c r="B5" s="12" t="s">
        <v>32</v>
      </c>
      <c r="C5" s="12" t="s">
        <v>33</v>
      </c>
      <c r="D5" s="12"/>
      <c r="E5" s="12" t="s">
        <v>32</v>
      </c>
      <c r="F5" s="12" t="s">
        <v>33</v>
      </c>
      <c r="G5" s="12" t="s">
        <v>32</v>
      </c>
      <c r="H5" s="12" t="s">
        <v>33</v>
      </c>
      <c r="I5" s="12" t="s">
        <v>32</v>
      </c>
      <c r="J5" s="12" t="s">
        <v>33</v>
      </c>
      <c r="K5" s="12" t="s">
        <v>32</v>
      </c>
      <c r="L5" s="12" t="s">
        <v>33</v>
      </c>
      <c r="M5" s="12"/>
      <c r="N5" s="12" t="s">
        <v>32</v>
      </c>
      <c r="O5" s="12" t="s">
        <v>33</v>
      </c>
      <c r="P5" s="12" t="s">
        <v>32</v>
      </c>
      <c r="Q5" s="12" t="s">
        <v>33</v>
      </c>
      <c r="R5" s="12"/>
      <c r="S5" s="12" t="s">
        <v>32</v>
      </c>
      <c r="T5" s="12" t="s">
        <v>33</v>
      </c>
      <c r="U5" s="12" t="s">
        <v>32</v>
      </c>
      <c r="V5" s="12" t="s">
        <v>33</v>
      </c>
    </row>
    <row r="6" spans="1:22">
      <c r="A6" s="3" t="s">
        <v>0</v>
      </c>
      <c r="B6" s="21">
        <v>2017.37</v>
      </c>
      <c r="C6" s="21">
        <v>422.61</v>
      </c>
      <c r="D6" s="29"/>
      <c r="E6" s="21">
        <v>2619.587</v>
      </c>
      <c r="F6" s="23">
        <v>401.47</v>
      </c>
      <c r="G6" s="21">
        <v>1589.2149999999999</v>
      </c>
      <c r="H6" s="24">
        <v>363.71</v>
      </c>
      <c r="I6" s="21">
        <v>2006.1469999999999</v>
      </c>
      <c r="J6" s="24">
        <v>534.07000000000005</v>
      </c>
      <c r="K6" s="21">
        <v>2568.37</v>
      </c>
      <c r="L6" s="24">
        <v>535.91</v>
      </c>
      <c r="M6" s="21"/>
      <c r="N6" s="25">
        <v>1918.06</v>
      </c>
      <c r="O6" s="25">
        <v>297.01</v>
      </c>
      <c r="P6" s="25">
        <v>2113.9679999999998</v>
      </c>
      <c r="Q6" s="25">
        <v>543.24</v>
      </c>
      <c r="R6" s="25"/>
      <c r="S6" s="25">
        <v>2996.9119999999998</v>
      </c>
      <c r="T6" s="25">
        <v>583.55999999999995</v>
      </c>
      <c r="U6" s="25">
        <v>1790.5709999999999</v>
      </c>
      <c r="V6" s="21">
        <v>390.67</v>
      </c>
    </row>
    <row r="7" spans="1:22">
      <c r="A7" s="3" t="s">
        <v>1</v>
      </c>
      <c r="B7" s="21">
        <v>5592.25</v>
      </c>
      <c r="C7" s="21">
        <v>1920.63</v>
      </c>
      <c r="D7" s="29"/>
      <c r="E7" s="21">
        <v>8390.66</v>
      </c>
      <c r="F7" s="25">
        <v>2545.44</v>
      </c>
      <c r="G7" s="21">
        <v>4683.232</v>
      </c>
      <c r="H7" s="25">
        <v>1678.9</v>
      </c>
      <c r="I7" s="21">
        <v>5214.9889999999996</v>
      </c>
      <c r="J7" s="25">
        <v>1975.67</v>
      </c>
      <c r="K7" s="21">
        <v>6408.5640000000003</v>
      </c>
      <c r="L7" s="25">
        <v>2178.89</v>
      </c>
      <c r="M7" s="21"/>
      <c r="N7" s="25">
        <v>5895.83</v>
      </c>
      <c r="O7" s="25">
        <v>1899.39</v>
      </c>
      <c r="P7" s="25">
        <v>5379.1149999999998</v>
      </c>
      <c r="Q7" s="25">
        <v>1934.74</v>
      </c>
      <c r="R7" s="25"/>
      <c r="S7" s="25">
        <v>7847.7529999999997</v>
      </c>
      <c r="T7" s="25">
        <v>2458.23</v>
      </c>
      <c r="U7" s="25">
        <v>5107</v>
      </c>
      <c r="V7" s="21">
        <v>1832.39</v>
      </c>
    </row>
    <row r="8" spans="1:22">
      <c r="A8" s="3">
        <v>4</v>
      </c>
      <c r="B8" s="21">
        <v>10000.65</v>
      </c>
      <c r="C8" s="21">
        <v>3941.02</v>
      </c>
      <c r="D8" s="29"/>
      <c r="E8" s="21">
        <v>14348.13</v>
      </c>
      <c r="F8" s="25">
        <v>5328.29</v>
      </c>
      <c r="G8" s="21">
        <v>8940.19</v>
      </c>
      <c r="H8" s="25">
        <v>3495.0050000000001</v>
      </c>
      <c r="I8" s="21">
        <v>9248.8610000000008</v>
      </c>
      <c r="J8" s="25">
        <v>3817.85</v>
      </c>
      <c r="K8" s="21">
        <v>10764.44</v>
      </c>
      <c r="L8" s="25">
        <v>4663.46</v>
      </c>
      <c r="M8" s="21"/>
      <c r="N8" s="25">
        <v>10560.11</v>
      </c>
      <c r="O8" s="25">
        <v>3975.59</v>
      </c>
      <c r="P8" s="25">
        <v>9597.6910000000007</v>
      </c>
      <c r="Q8" s="25">
        <v>3917.37</v>
      </c>
      <c r="R8" s="25"/>
      <c r="S8" s="25">
        <v>12744.38</v>
      </c>
      <c r="T8" s="25">
        <v>4984.96</v>
      </c>
      <c r="U8" s="25">
        <v>9289</v>
      </c>
      <c r="V8" s="21">
        <v>3734.37</v>
      </c>
    </row>
    <row r="9" spans="1:22">
      <c r="A9" s="3">
        <v>5</v>
      </c>
      <c r="B9" s="21">
        <v>15270.99</v>
      </c>
      <c r="C9" s="21">
        <v>7068.1</v>
      </c>
      <c r="D9" s="29"/>
      <c r="E9" s="21">
        <v>21312.44</v>
      </c>
      <c r="F9" s="25">
        <v>9455.76</v>
      </c>
      <c r="G9" s="21">
        <v>14305.44</v>
      </c>
      <c r="H9" s="25">
        <v>6232.31</v>
      </c>
      <c r="I9" s="21">
        <v>14127.93</v>
      </c>
      <c r="J9" s="25">
        <v>6588.04</v>
      </c>
      <c r="K9" s="21">
        <v>15477.06</v>
      </c>
      <c r="L9" s="25">
        <v>8429.65</v>
      </c>
      <c r="M9" s="21"/>
      <c r="N9" s="25">
        <v>16264.1</v>
      </c>
      <c r="O9" s="25">
        <v>7300.88</v>
      </c>
      <c r="P9" s="25">
        <v>14558.66</v>
      </c>
      <c r="Q9" s="25">
        <v>6917.42</v>
      </c>
      <c r="R9" s="25"/>
      <c r="S9" s="25">
        <v>18353.68</v>
      </c>
      <c r="T9" s="25">
        <v>8754.5300000000007</v>
      </c>
      <c r="U9" s="25">
        <v>14278</v>
      </c>
      <c r="V9" s="21">
        <v>6621.2</v>
      </c>
    </row>
    <row r="10" spans="1:22">
      <c r="A10" s="6" t="s">
        <v>2</v>
      </c>
      <c r="B10" s="26">
        <v>31689.13</v>
      </c>
      <c r="C10" s="26">
        <v>19570.849999999999</v>
      </c>
      <c r="D10" s="34"/>
      <c r="E10" s="26">
        <v>41252.160000000003</v>
      </c>
      <c r="F10" s="27">
        <v>23778.63</v>
      </c>
      <c r="G10" s="26">
        <v>31987.77</v>
      </c>
      <c r="H10" s="27">
        <v>17985.07</v>
      </c>
      <c r="I10" s="26">
        <v>30397.67</v>
      </c>
      <c r="J10" s="27">
        <v>18687.23</v>
      </c>
      <c r="K10" s="26">
        <v>29579.53</v>
      </c>
      <c r="L10" s="27">
        <v>20984.47</v>
      </c>
      <c r="M10" s="26"/>
      <c r="N10" s="27">
        <v>33679.919999999998</v>
      </c>
      <c r="O10" s="27">
        <v>20497.21</v>
      </c>
      <c r="P10" s="27">
        <v>30346.67</v>
      </c>
      <c r="Q10" s="27">
        <v>18996.07</v>
      </c>
      <c r="R10" s="27"/>
      <c r="S10" s="27">
        <v>36723.99</v>
      </c>
      <c r="T10" s="27">
        <v>23278.21</v>
      </c>
      <c r="U10" s="27">
        <v>29286.7</v>
      </c>
      <c r="V10" s="26">
        <v>17981.8</v>
      </c>
    </row>
    <row r="12" spans="1:22">
      <c r="A12" s="71" t="s">
        <v>13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</row>
    <row r="13" spans="1:22" ht="15" customHeight="1">
      <c r="A13" s="71" t="s">
        <v>42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</row>
    <row r="14" spans="1:22" ht="15" customHeight="1">
      <c r="A14" s="71" t="s">
        <v>43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</row>
    <row r="15" spans="1:22" s="86" customFormat="1">
      <c r="A15" s="71" t="s">
        <v>53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</row>
    <row r="16" spans="1:22">
      <c r="A16" s="87" t="s">
        <v>54</v>
      </c>
      <c r="B16" s="10"/>
      <c r="C16" s="8"/>
      <c r="D16" s="8"/>
      <c r="E16" s="8"/>
      <c r="F16" s="8"/>
      <c r="G16" s="8"/>
      <c r="H16" s="8"/>
    </row>
    <row r="17" spans="1:8">
      <c r="A17" s="11" t="s">
        <v>56</v>
      </c>
      <c r="B17" s="10"/>
      <c r="C17" s="8"/>
      <c r="D17" s="8"/>
      <c r="E17" s="8"/>
      <c r="F17" s="8"/>
      <c r="G17" s="8"/>
      <c r="H17" s="8"/>
    </row>
  </sheetData>
  <mergeCells count="10">
    <mergeCell ref="N4:O4"/>
    <mergeCell ref="P4:Q4"/>
    <mergeCell ref="S4:T4"/>
    <mergeCell ref="U4:V4"/>
    <mergeCell ref="A4:A5"/>
    <mergeCell ref="K4:L4"/>
    <mergeCell ref="I4:J4"/>
    <mergeCell ref="G4:H4"/>
    <mergeCell ref="E4:F4"/>
    <mergeCell ref="B4:C4"/>
  </mergeCells>
  <pageMargins left="0.7" right="0.7" top="0.75" bottom="0.75" header="0.3" footer="0.3"/>
  <pageSetup orientation="landscape" r:id="rId1"/>
  <headerFooter>
    <oddHeader>&amp;C&amp;"-,Bold"Data table for Figures 3.1a - 3.1d. 
Medicare Spending for Medicare FFS Beneficiaries by Number of Chronic Conditions: 2008</oddHeader>
  </headerFooter>
  <colBreaks count="2" manualBreakCount="2">
    <brk id="12" max="1048575" man="1"/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5"/>
  <sheetViews>
    <sheetView workbookViewId="0">
      <selection activeCell="A19" sqref="A19"/>
    </sheetView>
  </sheetViews>
  <sheetFormatPr defaultRowHeight="15"/>
  <cols>
    <col min="1" max="1" width="30.7109375" customWidth="1"/>
    <col min="2" max="2" width="27" customWidth="1"/>
    <col min="3" max="3" width="26.140625" customWidth="1"/>
    <col min="4" max="4" width="30.85546875" customWidth="1"/>
  </cols>
  <sheetData>
    <row r="1" spans="1:22">
      <c r="A1" s="93" t="s">
        <v>37</v>
      </c>
      <c r="B1" s="93"/>
      <c r="C1" s="93"/>
      <c r="D1" s="93"/>
    </row>
    <row r="2" spans="1:22">
      <c r="A2" s="90" t="s">
        <v>38</v>
      </c>
      <c r="B2" s="90"/>
      <c r="C2" s="90"/>
      <c r="D2" s="90"/>
    </row>
    <row r="3" spans="1:22">
      <c r="A3" s="30"/>
      <c r="B3" s="30"/>
      <c r="C3" s="30"/>
      <c r="D3" s="30"/>
    </row>
    <row r="4" spans="1:22" ht="30">
      <c r="A4" s="31" t="s">
        <v>3</v>
      </c>
      <c r="B4" s="48" t="s">
        <v>28</v>
      </c>
      <c r="C4" s="31" t="s">
        <v>31</v>
      </c>
      <c r="D4" s="48" t="s">
        <v>29</v>
      </c>
    </row>
    <row r="5" spans="1:22">
      <c r="A5" s="3" t="s">
        <v>0</v>
      </c>
      <c r="B5" s="44">
        <v>20572343695</v>
      </c>
      <c r="C5" s="47">
        <v>33</v>
      </c>
      <c r="D5" s="22">
        <v>7.34</v>
      </c>
    </row>
    <row r="6" spans="1:22">
      <c r="A6" s="3" t="s">
        <v>1</v>
      </c>
      <c r="B6" s="44">
        <v>56823845444</v>
      </c>
      <c r="C6" s="38">
        <v>33</v>
      </c>
      <c r="D6" s="22">
        <v>20.29</v>
      </c>
    </row>
    <row r="7" spans="1:22">
      <c r="A7" s="3">
        <v>4</v>
      </c>
      <c r="B7" s="44">
        <v>40004596174</v>
      </c>
      <c r="C7" s="39">
        <v>12.94</v>
      </c>
      <c r="D7" s="22">
        <v>14.28</v>
      </c>
    </row>
    <row r="8" spans="1:22">
      <c r="A8" s="3">
        <v>5</v>
      </c>
      <c r="B8" s="44">
        <v>42160010148</v>
      </c>
      <c r="C8" s="39">
        <v>8.93</v>
      </c>
      <c r="D8" s="22">
        <v>15.05</v>
      </c>
    </row>
    <row r="9" spans="1:22">
      <c r="A9" s="6" t="s">
        <v>2</v>
      </c>
      <c r="B9" s="45">
        <v>120548635747</v>
      </c>
      <c r="C9" s="40">
        <v>12.3</v>
      </c>
      <c r="D9" s="41">
        <v>43.04</v>
      </c>
    </row>
    <row r="10" spans="1:22">
      <c r="A10" s="42" t="s">
        <v>17</v>
      </c>
      <c r="B10" s="43">
        <f>SUM(B5:B9)</f>
        <v>280109431208</v>
      </c>
      <c r="C10" s="49"/>
      <c r="D10" s="46"/>
    </row>
    <row r="12" spans="1:22">
      <c r="A12" s="94" t="s">
        <v>13</v>
      </c>
      <c r="B12" s="94"/>
      <c r="C12" s="94"/>
      <c r="D12" s="94"/>
      <c r="E12" s="8"/>
      <c r="F12" s="8"/>
      <c r="G12" s="8"/>
      <c r="H12" s="8"/>
      <c r="I12" s="8"/>
    </row>
    <row r="13" spans="1:22" ht="15" customHeight="1">
      <c r="A13" s="94" t="s">
        <v>14</v>
      </c>
      <c r="B13" s="94"/>
      <c r="C13" s="94"/>
      <c r="D13" s="94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</row>
    <row r="14" spans="1:22">
      <c r="A14" s="94"/>
      <c r="B14" s="94"/>
      <c r="C14" s="94"/>
      <c r="D14" s="94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</row>
    <row r="15" spans="1:22" ht="15" customHeight="1">
      <c r="A15" s="94" t="s">
        <v>15</v>
      </c>
      <c r="B15" s="94"/>
      <c r="C15" s="94"/>
      <c r="D15" s="94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</row>
    <row r="16" spans="1:22">
      <c r="A16" s="94"/>
      <c r="B16" s="94"/>
      <c r="C16" s="94"/>
      <c r="D16" s="94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</row>
    <row r="17" spans="1:9">
      <c r="A17" s="9"/>
      <c r="B17" s="9"/>
      <c r="C17" s="10"/>
      <c r="D17" s="8"/>
      <c r="E17" s="8"/>
      <c r="F17" s="8"/>
      <c r="G17" s="8"/>
      <c r="H17" s="8"/>
      <c r="I17" s="8"/>
    </row>
    <row r="18" spans="1:9">
      <c r="A18" s="11" t="s">
        <v>56</v>
      </c>
      <c r="B18" s="11"/>
      <c r="C18" s="10"/>
      <c r="D18" s="8"/>
      <c r="E18" s="8"/>
      <c r="F18" s="8"/>
      <c r="G18" s="8"/>
      <c r="H18" s="8"/>
      <c r="I18" s="8"/>
    </row>
    <row r="21" spans="1:9">
      <c r="C21" s="37"/>
      <c r="D21" s="37"/>
    </row>
    <row r="22" spans="1:9">
      <c r="C22" s="37"/>
      <c r="D22" s="37"/>
    </row>
    <row r="23" spans="1:9">
      <c r="C23" s="37"/>
      <c r="D23" s="37"/>
    </row>
    <row r="24" spans="1:9">
      <c r="C24" s="37"/>
      <c r="D24" s="37"/>
    </row>
    <row r="25" spans="1:9">
      <c r="C25" s="37"/>
      <c r="D25" s="37"/>
    </row>
  </sheetData>
  <mergeCells count="5">
    <mergeCell ref="A1:D1"/>
    <mergeCell ref="A2:D2"/>
    <mergeCell ref="A12:D12"/>
    <mergeCell ref="A13:D14"/>
    <mergeCell ref="A15:D1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H22"/>
  <sheetViews>
    <sheetView zoomScale="70" zoomScaleNormal="70" workbookViewId="0">
      <selection activeCell="A21" sqref="A21"/>
    </sheetView>
  </sheetViews>
  <sheetFormatPr defaultRowHeight="15"/>
  <cols>
    <col min="1" max="1" width="15.7109375" customWidth="1"/>
    <col min="2" max="2" width="16.85546875" customWidth="1"/>
    <col min="3" max="3" width="2.7109375" customWidth="1"/>
    <col min="4" max="4" width="16.140625" customWidth="1"/>
    <col min="5" max="5" width="11.7109375" customWidth="1"/>
    <col min="6" max="6" width="15.7109375" customWidth="1"/>
    <col min="7" max="7" width="2.7109375" customWidth="1"/>
    <col min="8" max="8" width="15.7109375" customWidth="1"/>
    <col min="9" max="9" width="12.140625" customWidth="1"/>
    <col min="10" max="10" width="15.7109375" customWidth="1"/>
    <col min="11" max="11" width="2.7109375" customWidth="1"/>
    <col min="12" max="12" width="15.7109375" customWidth="1"/>
    <col min="13" max="13" width="11.7109375" customWidth="1"/>
    <col min="14" max="14" width="15.7109375" customWidth="1"/>
    <col min="15" max="15" width="2.7109375" customWidth="1"/>
    <col min="16" max="16" width="15.28515625" customWidth="1"/>
    <col min="17" max="17" width="11.5703125" customWidth="1"/>
    <col min="18" max="18" width="15.7109375" customWidth="1"/>
    <col min="19" max="19" width="2.7109375" customWidth="1"/>
    <col min="20" max="20" width="15.140625" customWidth="1"/>
    <col min="21" max="21" width="11.5703125" customWidth="1"/>
    <col min="22" max="22" width="15.7109375" customWidth="1"/>
    <col min="23" max="23" width="2.7109375" customWidth="1"/>
    <col min="24" max="24" width="15.140625" customWidth="1"/>
    <col min="25" max="25" width="11.5703125" customWidth="1"/>
    <col min="26" max="26" width="15.7109375" customWidth="1"/>
    <col min="27" max="27" width="2.7109375" customWidth="1"/>
    <col min="28" max="28" width="15.28515625" customWidth="1"/>
    <col min="29" max="29" width="11.28515625" customWidth="1"/>
    <col min="30" max="30" width="15.7109375" customWidth="1"/>
    <col min="31" max="31" width="2.7109375" customWidth="1"/>
    <col min="32" max="32" width="15" customWidth="1"/>
    <col min="33" max="33" width="10.140625" customWidth="1"/>
    <col min="34" max="34" width="15.7109375" customWidth="1"/>
  </cols>
  <sheetData>
    <row r="1" spans="1:34">
      <c r="A1" s="35" t="s">
        <v>52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</row>
    <row r="2" spans="1:34">
      <c r="A2" s="70" t="s">
        <v>39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</row>
    <row r="3" spans="1:34">
      <c r="A3" s="50"/>
    </row>
    <row r="4" spans="1:34">
      <c r="A4" s="97" t="s">
        <v>19</v>
      </c>
      <c r="B4" s="95" t="s">
        <v>28</v>
      </c>
      <c r="C4" s="1"/>
      <c r="D4" s="90" t="s">
        <v>20</v>
      </c>
      <c r="E4" s="90"/>
      <c r="F4" s="90"/>
      <c r="G4" s="19"/>
      <c r="H4" s="90" t="s">
        <v>22</v>
      </c>
      <c r="I4" s="90"/>
      <c r="J4" s="90"/>
      <c r="L4" s="90" t="s">
        <v>27</v>
      </c>
      <c r="M4" s="90"/>
      <c r="N4" s="90"/>
      <c r="P4" s="90" t="s">
        <v>21</v>
      </c>
      <c r="Q4" s="90"/>
      <c r="R4" s="90"/>
      <c r="T4" s="90" t="s">
        <v>23</v>
      </c>
      <c r="U4" s="90"/>
      <c r="V4" s="90"/>
      <c r="X4" s="90" t="s">
        <v>24</v>
      </c>
      <c r="Y4" s="90"/>
      <c r="Z4" s="90"/>
      <c r="AB4" s="99" t="s">
        <v>25</v>
      </c>
      <c r="AC4" s="99"/>
      <c r="AD4" s="99"/>
      <c r="AF4" s="90" t="s">
        <v>26</v>
      </c>
      <c r="AG4" s="90"/>
      <c r="AH4" s="90"/>
    </row>
    <row r="5" spans="1:34" ht="45">
      <c r="A5" s="98"/>
      <c r="B5" s="96"/>
      <c r="C5" s="20"/>
      <c r="D5" s="33" t="s">
        <v>41</v>
      </c>
      <c r="E5" s="33" t="s">
        <v>40</v>
      </c>
      <c r="F5" s="14" t="s">
        <v>30</v>
      </c>
      <c r="G5" s="17"/>
      <c r="H5" s="57" t="s">
        <v>41</v>
      </c>
      <c r="I5" s="57" t="s">
        <v>40</v>
      </c>
      <c r="J5" s="14" t="s">
        <v>30</v>
      </c>
      <c r="K5" s="20"/>
      <c r="L5" s="57" t="s">
        <v>41</v>
      </c>
      <c r="M5" s="57" t="s">
        <v>40</v>
      </c>
      <c r="N5" s="61" t="s">
        <v>30</v>
      </c>
      <c r="P5" s="57" t="s">
        <v>41</v>
      </c>
      <c r="Q5" s="57" t="s">
        <v>40</v>
      </c>
      <c r="R5" s="14" t="s">
        <v>30</v>
      </c>
      <c r="T5" s="33" t="s">
        <v>41</v>
      </c>
      <c r="U5" s="33" t="s">
        <v>40</v>
      </c>
      <c r="V5" s="14" t="s">
        <v>30</v>
      </c>
      <c r="X5" s="33" t="s">
        <v>41</v>
      </c>
      <c r="Y5" s="33" t="s">
        <v>40</v>
      </c>
      <c r="Z5" s="14" t="s">
        <v>30</v>
      </c>
      <c r="AA5" s="51"/>
      <c r="AB5" s="33" t="s">
        <v>41</v>
      </c>
      <c r="AC5" s="33" t="s">
        <v>40</v>
      </c>
      <c r="AD5" s="14" t="s">
        <v>30</v>
      </c>
      <c r="AF5" s="33" t="s">
        <v>41</v>
      </c>
      <c r="AG5" s="33" t="s">
        <v>40</v>
      </c>
      <c r="AH5" s="14" t="s">
        <v>30</v>
      </c>
    </row>
    <row r="6" spans="1:34">
      <c r="A6" s="53" t="s">
        <v>0</v>
      </c>
      <c r="B6" s="58">
        <v>20572343695</v>
      </c>
      <c r="C6" s="13"/>
      <c r="D6" s="52">
        <v>4267521484</v>
      </c>
      <c r="E6" s="88">
        <v>418.4835003</v>
      </c>
      <c r="F6" s="22">
        <f>D6/B6*100</f>
        <v>20.743973303523987</v>
      </c>
      <c r="G6" s="18"/>
      <c r="H6" s="60">
        <v>1069881240</v>
      </c>
      <c r="I6" s="88">
        <v>104.9151476</v>
      </c>
      <c r="J6" s="22">
        <f>H6/B6*100</f>
        <v>5.2005802346187178</v>
      </c>
      <c r="L6" s="52">
        <v>1382446517</v>
      </c>
      <c r="M6" s="88">
        <v>135.56605619999999</v>
      </c>
      <c r="N6" s="22">
        <f>L6/B6*100</f>
        <v>6.7199271871779809</v>
      </c>
      <c r="P6" s="52">
        <v>4159128836</v>
      </c>
      <c r="Q6" s="88">
        <v>407.85425450000002</v>
      </c>
      <c r="R6" s="22">
        <f>P6/B6*100</f>
        <v>20.217088036551008</v>
      </c>
      <c r="T6" s="63">
        <v>2438448141</v>
      </c>
      <c r="U6" s="89">
        <v>239.120135</v>
      </c>
      <c r="V6" s="22">
        <f>T6/B6*100</f>
        <v>11.853040067538108</v>
      </c>
      <c r="X6" s="62">
        <v>2758757651</v>
      </c>
      <c r="Y6" s="89">
        <v>270.53046189999998</v>
      </c>
      <c r="Z6" s="22">
        <f>X6/B6*100</f>
        <v>13.410030922585166</v>
      </c>
      <c r="AB6" s="63">
        <v>1916684328</v>
      </c>
      <c r="AC6" s="89">
        <v>187.95471090000001</v>
      </c>
      <c r="AD6" s="22">
        <f>AB6/B6*100</f>
        <v>9.316801023822288</v>
      </c>
      <c r="AF6" s="15">
        <v>2579475498</v>
      </c>
      <c r="AG6" s="15">
        <v>252.94961949999998</v>
      </c>
      <c r="AH6" s="22">
        <f>AF6/B6*100</f>
        <v>12.538559224182746</v>
      </c>
    </row>
    <row r="7" spans="1:34">
      <c r="A7" s="54" t="s">
        <v>1</v>
      </c>
      <c r="B7" s="58">
        <v>56823845444</v>
      </c>
      <c r="C7" s="13"/>
      <c r="D7" s="52">
        <v>16213674276</v>
      </c>
      <c r="E7" s="88">
        <v>1595.65</v>
      </c>
      <c r="F7" s="22">
        <f t="shared" ref="F7:F11" si="0">D7/B7*100</f>
        <v>28.533222539433034</v>
      </c>
      <c r="G7" s="18"/>
      <c r="H7" s="60">
        <v>5811111619</v>
      </c>
      <c r="I7" s="88">
        <v>571.89394709999999</v>
      </c>
      <c r="J7" s="22">
        <f t="shared" ref="J7:J11" si="1">H7/B7*100</f>
        <v>10.226537070122896</v>
      </c>
      <c r="L7" s="52">
        <v>2403561258</v>
      </c>
      <c r="M7" s="88">
        <v>236.54375010000001</v>
      </c>
      <c r="N7" s="22">
        <f t="shared" ref="N7:N11" si="2">L7/B7*100</f>
        <v>4.2298461837974592</v>
      </c>
      <c r="P7" s="52">
        <v>9989341779</v>
      </c>
      <c r="Q7" s="88">
        <v>983.08972089999997</v>
      </c>
      <c r="R7" s="22">
        <f t="shared" ref="R7:R11" si="3">P7/B7*100</f>
        <v>17.57948921081822</v>
      </c>
      <c r="T7" s="52">
        <v>6098116728</v>
      </c>
      <c r="U7" s="88">
        <v>600.13922879999996</v>
      </c>
      <c r="V7" s="22">
        <f t="shared" ref="V7:V11" si="4">T7/B7*100</f>
        <v>10.731615715817235</v>
      </c>
      <c r="X7" s="59">
        <v>6027152925</v>
      </c>
      <c r="Y7" s="88">
        <v>593.15540680000004</v>
      </c>
      <c r="Z7" s="22">
        <f t="shared" ref="Z7:Z11" si="5">X7/B7*100</f>
        <v>10.606731870935715</v>
      </c>
      <c r="AB7" s="52">
        <v>4852860649</v>
      </c>
      <c r="AC7" s="88">
        <v>477.58876670000001</v>
      </c>
      <c r="AD7" s="22">
        <f t="shared" ref="AD7:AD11" si="6">AB7/B7*100</f>
        <v>8.5401834583379319</v>
      </c>
      <c r="AF7" s="15">
        <v>5428026210</v>
      </c>
      <c r="AG7" s="15">
        <v>534.19303200000002</v>
      </c>
      <c r="AH7" s="22">
        <f t="shared" ref="AH7:AH11" si="7">AF7/B7*100</f>
        <v>9.5523739507375112</v>
      </c>
    </row>
    <row r="8" spans="1:34">
      <c r="A8" s="55">
        <v>4</v>
      </c>
      <c r="B8" s="58">
        <v>40004596174</v>
      </c>
      <c r="C8" s="13"/>
      <c r="D8" s="52">
        <v>13803037551</v>
      </c>
      <c r="E8" s="88">
        <v>3450.59</v>
      </c>
      <c r="F8" s="22">
        <f t="shared" si="0"/>
        <v>34.503629260407195</v>
      </c>
      <c r="G8" s="18"/>
      <c r="H8" s="60">
        <v>5764079657</v>
      </c>
      <c r="I8" s="88">
        <v>1440.95</v>
      </c>
      <c r="J8" s="22">
        <f t="shared" si="1"/>
        <v>14.408543538170299</v>
      </c>
      <c r="L8" s="52">
        <v>1260669425</v>
      </c>
      <c r="M8" s="88">
        <v>315.15167750000001</v>
      </c>
      <c r="N8" s="22">
        <f t="shared" si="2"/>
        <v>3.1513114631046841</v>
      </c>
      <c r="P8" s="52">
        <v>6011138421</v>
      </c>
      <c r="Q8" s="88">
        <v>1502.71</v>
      </c>
      <c r="R8" s="22">
        <f t="shared" si="3"/>
        <v>15.026119486007438</v>
      </c>
      <c r="T8" s="52">
        <v>3748439852</v>
      </c>
      <c r="U8" s="88">
        <v>937.06334409999999</v>
      </c>
      <c r="V8" s="22">
        <f t="shared" si="4"/>
        <v>9.370022973600733</v>
      </c>
      <c r="X8" s="59">
        <v>3324730294</v>
      </c>
      <c r="Y8" s="88">
        <v>831.14122420000001</v>
      </c>
      <c r="Z8" s="22">
        <f t="shared" si="5"/>
        <v>8.3108707797951134</v>
      </c>
      <c r="AB8" s="52">
        <v>2845024701</v>
      </c>
      <c r="AC8" s="88">
        <v>711.22079189999999</v>
      </c>
      <c r="AD8" s="22">
        <f t="shared" si="6"/>
        <v>7.1117445821114265</v>
      </c>
      <c r="AF8" s="15">
        <v>3247476273</v>
      </c>
      <c r="AG8" s="15">
        <v>811.82867979999992</v>
      </c>
      <c r="AH8" s="22">
        <f t="shared" si="7"/>
        <v>8.1177579168031126</v>
      </c>
    </row>
    <row r="9" spans="1:34">
      <c r="A9" s="55">
        <v>5</v>
      </c>
      <c r="B9" s="58">
        <v>42160010148</v>
      </c>
      <c r="C9" s="13"/>
      <c r="D9" s="52">
        <v>16079786705</v>
      </c>
      <c r="E9" s="88">
        <v>5824.34</v>
      </c>
      <c r="F9" s="22">
        <f t="shared" si="0"/>
        <v>38.139902359019707</v>
      </c>
      <c r="G9" s="18"/>
      <c r="H9" s="60">
        <v>7390738009</v>
      </c>
      <c r="I9" s="88">
        <v>2677.04</v>
      </c>
      <c r="J9" s="22">
        <f t="shared" si="1"/>
        <v>17.530209274275055</v>
      </c>
      <c r="L9" s="52">
        <v>1128942896</v>
      </c>
      <c r="M9" s="88">
        <v>408.92023519999998</v>
      </c>
      <c r="N9" s="22">
        <f t="shared" si="2"/>
        <v>2.6777576476782587</v>
      </c>
      <c r="P9" s="52">
        <v>5630654693</v>
      </c>
      <c r="Q9" s="88">
        <v>2039.51</v>
      </c>
      <c r="R9" s="22">
        <f t="shared" si="3"/>
        <v>13.35543960552654</v>
      </c>
      <c r="T9" s="52">
        <v>3591201836</v>
      </c>
      <c r="U9" s="88">
        <v>1300.79</v>
      </c>
      <c r="V9" s="22">
        <f t="shared" si="4"/>
        <v>8.518028869996277</v>
      </c>
      <c r="X9" s="59">
        <v>2826251997</v>
      </c>
      <c r="Y9" s="88">
        <v>1023.71</v>
      </c>
      <c r="Z9" s="22">
        <f t="shared" si="5"/>
        <v>6.7036321553970799</v>
      </c>
      <c r="AB9" s="52">
        <v>2446723157</v>
      </c>
      <c r="AC9" s="88">
        <v>886.24022730000002</v>
      </c>
      <c r="AD9" s="22">
        <f t="shared" si="6"/>
        <v>5.8034216510170085</v>
      </c>
      <c r="AF9" s="15">
        <v>3065710855</v>
      </c>
      <c r="AG9" s="15">
        <v>1110.4469571</v>
      </c>
      <c r="AH9" s="22">
        <f t="shared" si="7"/>
        <v>7.2716084370900758</v>
      </c>
    </row>
    <row r="10" spans="1:34">
      <c r="A10" s="56" t="s">
        <v>2</v>
      </c>
      <c r="B10" s="58">
        <v>120548635747</v>
      </c>
      <c r="C10" s="13"/>
      <c r="D10" s="52">
        <v>51278188027</v>
      </c>
      <c r="E10" s="88">
        <v>13479.71</v>
      </c>
      <c r="F10" s="22">
        <f t="shared" si="0"/>
        <v>42.537344126083255</v>
      </c>
      <c r="G10" s="18"/>
      <c r="H10" s="60">
        <v>28809286914</v>
      </c>
      <c r="I10" s="88">
        <v>7573.22</v>
      </c>
      <c r="J10" s="22">
        <f t="shared" si="1"/>
        <v>23.898476109230423</v>
      </c>
      <c r="L10" s="52">
        <v>2220697898</v>
      </c>
      <c r="M10" s="88">
        <v>583.76417939999999</v>
      </c>
      <c r="N10" s="22">
        <f t="shared" si="2"/>
        <v>1.8421592946606737</v>
      </c>
      <c r="P10" s="52">
        <v>11640439653</v>
      </c>
      <c r="Q10" s="88">
        <v>3059.97</v>
      </c>
      <c r="R10" s="22">
        <f t="shared" si="3"/>
        <v>9.6562184888016755</v>
      </c>
      <c r="T10" s="52">
        <v>9618231416</v>
      </c>
      <c r="U10" s="88">
        <v>2528.38</v>
      </c>
      <c r="V10" s="22">
        <f t="shared" si="4"/>
        <v>7.9787144469939477</v>
      </c>
      <c r="X10" s="59">
        <v>5162659159</v>
      </c>
      <c r="Y10" s="88">
        <v>1357.13</v>
      </c>
      <c r="Z10" s="22">
        <f t="shared" si="5"/>
        <v>4.2826359062536952</v>
      </c>
      <c r="AB10" s="52">
        <v>4538017918</v>
      </c>
      <c r="AC10" s="88">
        <v>1192.93</v>
      </c>
      <c r="AD10" s="22">
        <f t="shared" si="6"/>
        <v>3.7644705722959073</v>
      </c>
      <c r="AF10" s="15">
        <v>7281114762</v>
      </c>
      <c r="AG10" s="15">
        <v>1914.0173049</v>
      </c>
      <c r="AH10" s="22">
        <f t="shared" si="7"/>
        <v>6.0399810556804248</v>
      </c>
    </row>
    <row r="11" spans="1:34">
      <c r="A11" s="64" t="s">
        <v>17</v>
      </c>
      <c r="B11" s="65">
        <f>SUM(B6:B10)</f>
        <v>280109431208</v>
      </c>
      <c r="C11" s="66"/>
      <c r="D11" s="67">
        <v>101642208043</v>
      </c>
      <c r="E11" s="26"/>
      <c r="F11" s="41">
        <f t="shared" si="0"/>
        <v>36.286606846709084</v>
      </c>
      <c r="G11" s="5"/>
      <c r="H11" s="68">
        <f>SUM(H6:H10)</f>
        <v>48845097439</v>
      </c>
      <c r="I11" s="26"/>
      <c r="J11" s="41">
        <f t="shared" si="1"/>
        <v>17.43786249122374</v>
      </c>
      <c r="K11" s="5"/>
      <c r="L11" s="69">
        <f>SUM(L6:L10)</f>
        <v>8396317994</v>
      </c>
      <c r="M11" s="26"/>
      <c r="N11" s="41">
        <f t="shared" si="2"/>
        <v>2.9975134924197433</v>
      </c>
      <c r="O11" s="5"/>
      <c r="P11" s="69">
        <f>SUM(P6:P10)</f>
        <v>37430703382</v>
      </c>
      <c r="Q11" s="26"/>
      <c r="R11" s="41">
        <f t="shared" si="3"/>
        <v>13.362885790948322</v>
      </c>
      <c r="S11" s="5"/>
      <c r="T11" s="69">
        <f>SUM(T6:T10)</f>
        <v>25494437973</v>
      </c>
      <c r="U11" s="26"/>
      <c r="V11" s="41">
        <f t="shared" si="4"/>
        <v>9.1015992796289211</v>
      </c>
      <c r="W11" s="5"/>
      <c r="X11" s="69">
        <f>SUM(X6:X10)</f>
        <v>20099552026</v>
      </c>
      <c r="Y11" s="26"/>
      <c r="Z11" s="41">
        <f t="shared" si="5"/>
        <v>7.1756070259107911</v>
      </c>
      <c r="AA11" s="5"/>
      <c r="AB11" s="69">
        <f>SUM(AB6:AB10)</f>
        <v>16599310753</v>
      </c>
      <c r="AC11" s="26"/>
      <c r="AD11" s="41">
        <f t="shared" si="6"/>
        <v>5.9260092319683091</v>
      </c>
      <c r="AE11" s="5"/>
      <c r="AF11" s="66">
        <v>21601803598</v>
      </c>
      <c r="AG11" s="5"/>
      <c r="AH11" s="41">
        <f t="shared" si="7"/>
        <v>7.711915841191086</v>
      </c>
    </row>
    <row r="13" spans="1:34">
      <c r="A13" s="7" t="s">
        <v>13</v>
      </c>
      <c r="B13" s="7"/>
      <c r="C13" s="8"/>
      <c r="D13" s="8"/>
      <c r="E13" s="8"/>
      <c r="F13" s="8"/>
      <c r="G13" s="8"/>
      <c r="H13" s="8"/>
      <c r="I13" s="8"/>
      <c r="J13" s="8"/>
      <c r="K13" s="8"/>
    </row>
    <row r="14" spans="1:34" ht="15" customHeight="1">
      <c r="A14" s="71" t="s">
        <v>42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28"/>
    </row>
    <row r="15" spans="1:34" ht="15" customHeight="1">
      <c r="A15" s="71" t="s">
        <v>43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2"/>
    </row>
    <row r="16" spans="1:34" ht="15" customHeight="1">
      <c r="A16" s="7" t="s">
        <v>44</v>
      </c>
      <c r="B16" s="16"/>
      <c r="C16" s="16"/>
      <c r="D16" s="16"/>
      <c r="E16" s="28"/>
      <c r="F16" s="16"/>
      <c r="G16" s="16"/>
      <c r="H16" s="16"/>
      <c r="I16" s="28"/>
      <c r="J16" s="16"/>
      <c r="K16" s="16"/>
      <c r="L16" s="16"/>
      <c r="M16" s="28"/>
      <c r="N16" s="16"/>
      <c r="O16" s="16"/>
      <c r="P16" s="16"/>
      <c r="Q16" s="28"/>
      <c r="R16" s="16"/>
      <c r="S16" s="16"/>
      <c r="T16" s="16"/>
      <c r="U16" s="28"/>
      <c r="V16" s="16"/>
      <c r="W16" s="16"/>
      <c r="X16" s="16"/>
      <c r="Y16" s="28"/>
      <c r="Z16" s="16"/>
      <c r="AA16" s="16"/>
      <c r="AB16" s="16"/>
      <c r="AC16" s="28"/>
    </row>
    <row r="17" spans="1:11">
      <c r="A17" s="72" t="s">
        <v>45</v>
      </c>
      <c r="B17" s="9"/>
      <c r="C17" s="10"/>
      <c r="D17" s="8"/>
      <c r="E17" s="8"/>
      <c r="F17" s="8"/>
      <c r="G17" s="8"/>
      <c r="H17" s="8"/>
      <c r="I17" s="8"/>
      <c r="J17" s="8"/>
      <c r="K17" s="8"/>
    </row>
    <row r="18" spans="1:11">
      <c r="A18" s="72" t="s">
        <v>46</v>
      </c>
      <c r="B18" s="9"/>
      <c r="C18" s="10"/>
      <c r="D18" s="8"/>
      <c r="E18" s="8"/>
      <c r="F18" s="8"/>
      <c r="G18" s="8"/>
      <c r="H18" s="8"/>
      <c r="I18" s="8"/>
      <c r="J18" s="8"/>
      <c r="K18" s="8"/>
    </row>
    <row r="19" spans="1:11">
      <c r="A19" s="72" t="s">
        <v>47</v>
      </c>
      <c r="B19" s="9"/>
      <c r="C19" s="10"/>
      <c r="D19" s="8"/>
      <c r="E19" s="8"/>
      <c r="F19" s="8"/>
      <c r="G19" s="8"/>
      <c r="H19" s="8"/>
      <c r="I19" s="8"/>
      <c r="J19" s="8"/>
      <c r="K19" s="8"/>
    </row>
    <row r="20" spans="1:11">
      <c r="A20" s="11" t="s">
        <v>56</v>
      </c>
      <c r="B20" s="11"/>
      <c r="C20" s="10"/>
      <c r="D20" s="8"/>
      <c r="E20" s="8"/>
      <c r="F20" s="8"/>
      <c r="H20" s="8"/>
      <c r="J20" s="8"/>
      <c r="K20" s="8"/>
    </row>
    <row r="21" spans="1:11">
      <c r="K21" s="21"/>
    </row>
    <row r="22" spans="1:11">
      <c r="K22" s="21"/>
    </row>
  </sheetData>
  <mergeCells count="10">
    <mergeCell ref="AF4:AH4"/>
    <mergeCell ref="D4:F4"/>
    <mergeCell ref="B4:B5"/>
    <mergeCell ref="H4:J4"/>
    <mergeCell ref="A4:A5"/>
    <mergeCell ref="L4:N4"/>
    <mergeCell ref="P4:R4"/>
    <mergeCell ref="T4:V4"/>
    <mergeCell ref="X4:Z4"/>
    <mergeCell ref="AB4:AD4"/>
  </mergeCells>
  <pageMargins left="0.7" right="0.7" top="0.75" bottom="0.75" header="0.3" footer="0.3"/>
  <pageSetup scale="90" orientation="landscape" r:id="rId1"/>
  <headerFooter>
    <oddHeader>&amp;C&amp;"-,Bold"Data Table for Figure 3.3
Medicare Spending on Service as a Percentage of Total Medicare Spending Among Medicare FFS Beneficiaries by Number of Chronic Conditions: 2008</oddHeader>
  </headerFooter>
  <colBreaks count="3" manualBreakCount="3">
    <brk id="10" max="1048575" man="1"/>
    <brk id="18" max="1048575" man="1"/>
    <brk id="2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V29"/>
  <sheetViews>
    <sheetView workbookViewId="0">
      <selection activeCell="A24" sqref="A24:E24"/>
    </sheetView>
  </sheetViews>
  <sheetFormatPr defaultRowHeight="15"/>
  <cols>
    <col min="1" max="1" width="21.28515625" style="2" customWidth="1"/>
    <col min="2" max="2" width="21.28515625" style="78" customWidth="1"/>
    <col min="3" max="4" width="21.28515625" style="2" customWidth="1"/>
    <col min="5" max="16384" width="9.140625" style="2"/>
  </cols>
  <sheetData>
    <row r="1" spans="1:22">
      <c r="A1" s="105" t="s">
        <v>49</v>
      </c>
      <c r="B1" s="105"/>
      <c r="C1" s="105"/>
      <c r="D1" s="105"/>
    </row>
    <row r="2" spans="1:22" ht="29.25" customHeight="1">
      <c r="A2" s="106" t="s">
        <v>48</v>
      </c>
      <c r="B2" s="106"/>
      <c r="C2" s="106"/>
      <c r="D2" s="106"/>
    </row>
    <row r="4" spans="1:22" ht="31.5" customHeight="1">
      <c r="A4" s="104" t="s">
        <v>19</v>
      </c>
      <c r="B4" s="14" t="s">
        <v>50</v>
      </c>
      <c r="C4" s="4" t="s">
        <v>51</v>
      </c>
      <c r="D4" s="4" t="s">
        <v>18</v>
      </c>
    </row>
    <row r="5" spans="1:22" ht="16.5" customHeight="1">
      <c r="A5" s="104"/>
      <c r="B5" s="90" t="s">
        <v>34</v>
      </c>
      <c r="C5" s="90"/>
      <c r="D5" s="90"/>
    </row>
    <row r="6" spans="1:22">
      <c r="A6" s="74" t="s">
        <v>0</v>
      </c>
      <c r="B6" s="80">
        <v>1885.55</v>
      </c>
      <c r="C6" s="80">
        <v>1150.24</v>
      </c>
      <c r="D6" s="80">
        <v>2667.23</v>
      </c>
    </row>
    <row r="7" spans="1:22">
      <c r="A7" s="75" t="s">
        <v>1</v>
      </c>
      <c r="B7" s="80">
        <v>2714.32</v>
      </c>
      <c r="C7" s="80">
        <v>1959.24</v>
      </c>
      <c r="D7" s="80">
        <v>3858.55</v>
      </c>
    </row>
    <row r="8" spans="1:22">
      <c r="A8" s="75">
        <v>4</v>
      </c>
      <c r="B8" s="80">
        <v>3390.21</v>
      </c>
      <c r="C8" s="80">
        <v>2555.1999999999998</v>
      </c>
      <c r="D8" s="80">
        <v>4466.1000000000004</v>
      </c>
    </row>
    <row r="9" spans="1:22">
      <c r="A9" s="75">
        <v>5</v>
      </c>
      <c r="B9" s="80">
        <v>3899.39</v>
      </c>
      <c r="C9" s="80">
        <v>2923.24</v>
      </c>
      <c r="D9" s="80">
        <v>4931.55</v>
      </c>
    </row>
    <row r="10" spans="1:22">
      <c r="A10" s="81" t="s">
        <v>2</v>
      </c>
      <c r="B10" s="82">
        <v>4875.93</v>
      </c>
      <c r="C10" s="82">
        <v>3523.66</v>
      </c>
      <c r="D10" s="82">
        <v>5879.72</v>
      </c>
    </row>
    <row r="12" spans="1:22">
      <c r="A12" s="100" t="s">
        <v>13</v>
      </c>
      <c r="B12" s="100"/>
      <c r="C12" s="100"/>
      <c r="D12" s="100"/>
    </row>
    <row r="13" spans="1:22">
      <c r="A13" s="100"/>
      <c r="B13" s="100"/>
      <c r="C13" s="100"/>
      <c r="D13" s="100"/>
    </row>
    <row r="14" spans="1:22" ht="15" customHeight="1">
      <c r="A14" s="100" t="s">
        <v>35</v>
      </c>
      <c r="B14" s="100"/>
      <c r="C14" s="100"/>
      <c r="D14" s="100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</row>
    <row r="15" spans="1:22">
      <c r="A15" s="100"/>
      <c r="B15" s="100"/>
      <c r="C15" s="100"/>
      <c r="D15" s="100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</row>
    <row r="16" spans="1:22">
      <c r="A16" s="100"/>
      <c r="B16" s="100"/>
      <c r="C16" s="100"/>
      <c r="D16" s="100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</row>
    <row r="17" spans="1:6" ht="15" customHeight="1">
      <c r="A17" s="101" t="s">
        <v>36</v>
      </c>
      <c r="B17" s="101"/>
      <c r="C17" s="101"/>
      <c r="D17" s="101"/>
    </row>
    <row r="18" spans="1:6">
      <c r="A18" s="101"/>
      <c r="B18" s="101"/>
      <c r="C18" s="101"/>
      <c r="D18" s="101"/>
      <c r="E18" s="76"/>
      <c r="F18" s="76"/>
    </row>
    <row r="19" spans="1:6">
      <c r="A19" s="101"/>
      <c r="B19" s="101"/>
      <c r="C19" s="101"/>
      <c r="D19" s="101"/>
      <c r="E19" s="76"/>
      <c r="F19" s="76"/>
    </row>
    <row r="20" spans="1:6">
      <c r="A20" s="101"/>
      <c r="B20" s="101"/>
      <c r="C20" s="101"/>
      <c r="D20" s="101"/>
      <c r="E20" s="76"/>
      <c r="F20" s="76"/>
    </row>
    <row r="21" spans="1:6">
      <c r="A21" s="101"/>
      <c r="B21" s="101"/>
      <c r="C21" s="101"/>
      <c r="D21" s="101"/>
      <c r="E21" s="76"/>
      <c r="F21" s="76"/>
    </row>
    <row r="22" spans="1:6">
      <c r="A22" s="101"/>
      <c r="B22" s="101"/>
      <c r="C22" s="101"/>
      <c r="D22" s="101"/>
      <c r="E22" s="76"/>
      <c r="F22" s="76"/>
    </row>
    <row r="23" spans="1:6">
      <c r="A23" s="73" t="s">
        <v>56</v>
      </c>
      <c r="B23" s="79"/>
      <c r="C23" s="77"/>
      <c r="D23" s="77"/>
      <c r="E23" s="77"/>
      <c r="F23" s="77"/>
    </row>
    <row r="24" spans="1:6">
      <c r="A24" s="102"/>
      <c r="B24" s="102"/>
      <c r="C24" s="102"/>
      <c r="D24" s="102"/>
      <c r="E24" s="102"/>
      <c r="F24" s="77"/>
    </row>
    <row r="25" spans="1:6">
      <c r="A25" s="102"/>
      <c r="B25" s="102"/>
      <c r="C25" s="102"/>
      <c r="D25" s="102"/>
      <c r="E25" s="102"/>
      <c r="F25" s="102"/>
    </row>
    <row r="26" spans="1:6">
      <c r="A26" s="102"/>
      <c r="B26" s="102"/>
      <c r="C26" s="102"/>
      <c r="D26" s="102"/>
      <c r="E26" s="102"/>
      <c r="F26" s="102"/>
    </row>
    <row r="27" spans="1:6">
      <c r="A27" s="102"/>
      <c r="B27" s="102"/>
      <c r="C27" s="102"/>
      <c r="D27" s="102"/>
      <c r="E27" s="102"/>
      <c r="F27" s="102"/>
    </row>
    <row r="28" spans="1:6">
      <c r="A28" s="102"/>
      <c r="B28" s="102"/>
      <c r="C28" s="102"/>
      <c r="D28" s="102"/>
      <c r="E28" s="102"/>
      <c r="F28" s="102"/>
    </row>
    <row r="29" spans="1:6">
      <c r="A29" s="103"/>
      <c r="B29" s="103"/>
      <c r="C29" s="103"/>
      <c r="D29" s="103"/>
      <c r="E29" s="103"/>
      <c r="F29" s="103"/>
    </row>
  </sheetData>
  <mergeCells count="13">
    <mergeCell ref="A4:A5"/>
    <mergeCell ref="B5:D5"/>
    <mergeCell ref="A1:D1"/>
    <mergeCell ref="A2:D2"/>
    <mergeCell ref="A12:D13"/>
    <mergeCell ref="A14:D16"/>
    <mergeCell ref="A17:D22"/>
    <mergeCell ref="A28:F28"/>
    <mergeCell ref="A29:F29"/>
    <mergeCell ref="A24:E24"/>
    <mergeCell ref="A25:F25"/>
    <mergeCell ref="A26:F26"/>
    <mergeCell ref="A27:F2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Figs 3.1a-3.1d</vt:lpstr>
      <vt:lpstr>Fig 3.2</vt:lpstr>
      <vt:lpstr>Fig 3.3</vt:lpstr>
      <vt:lpstr>Fig 3.4</vt:lpstr>
      <vt:lpstr>'Fig 3.3'!Print_Area</vt:lpstr>
      <vt:lpstr>'Fig 3.4'!Print_Area</vt:lpstr>
      <vt:lpstr>'Figs 3.1a-3.1d'!Print_Area</vt:lpstr>
      <vt:lpstr>'Fig 3.3'!Print_Titles</vt:lpstr>
      <vt:lpstr>'Figs 3.1a-3.1d'!Print_Titles</vt:lpstr>
    </vt:vector>
  </TitlesOfParts>
  <Company>CMS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CMS</cp:lastModifiedBy>
  <cp:lastPrinted>2011-11-17T17:49:14Z</cp:lastPrinted>
  <dcterms:created xsi:type="dcterms:W3CDTF">2011-10-31T17:06:25Z</dcterms:created>
  <dcterms:modified xsi:type="dcterms:W3CDTF">2011-12-12T20:06:58Z</dcterms:modified>
</cp:coreProperties>
</file>