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9435" windowHeight="5025"/>
  </bookViews>
  <sheets>
    <sheet name="Table13.2" sheetId="2" r:id="rId1"/>
  </sheets>
  <definedNames>
    <definedName name="_xlnm.Print_Area" localSheetId="0">Table13.2!$A$1:$T$114</definedName>
  </definedNames>
  <calcPr calcId="125725"/>
</workbook>
</file>

<file path=xl/calcChain.xml><?xml version="1.0" encoding="utf-8"?>
<calcChain xmlns="http://schemas.openxmlformats.org/spreadsheetml/2006/main">
  <c r="G70" i="2"/>
  <c r="S23"/>
  <c r="C49"/>
  <c r="C9"/>
  <c r="C17"/>
  <c r="C23"/>
  <c r="C31"/>
  <c r="C41"/>
  <c r="C64"/>
  <c r="C70"/>
  <c r="C78"/>
  <c r="C87"/>
  <c r="T87"/>
  <c r="S87"/>
  <c r="R87"/>
  <c r="Q87"/>
  <c r="O87"/>
  <c r="K87"/>
  <c r="I87"/>
  <c r="G87"/>
  <c r="E87"/>
  <c r="T70"/>
  <c r="S70"/>
  <c r="R70"/>
  <c r="Q70"/>
  <c r="O70"/>
  <c r="K70"/>
  <c r="I70"/>
  <c r="E70"/>
  <c r="T64"/>
  <c r="S64"/>
  <c r="R64"/>
  <c r="Q64"/>
  <c r="O64"/>
  <c r="K64"/>
  <c r="I64"/>
  <c r="G64"/>
  <c r="E64"/>
  <c r="T49"/>
  <c r="S49"/>
  <c r="R49"/>
  <c r="Q49"/>
  <c r="O49"/>
  <c r="K49"/>
  <c r="I49"/>
  <c r="G49"/>
  <c r="E49"/>
  <c r="T41"/>
  <c r="T78"/>
  <c r="T9"/>
  <c r="T17"/>
  <c r="T23"/>
  <c r="T31"/>
  <c r="S41"/>
  <c r="S78"/>
  <c r="S9"/>
  <c r="S17"/>
  <c r="S31"/>
  <c r="R41"/>
  <c r="R78"/>
  <c r="R9"/>
  <c r="R17"/>
  <c r="R23"/>
  <c r="R31"/>
  <c r="Q41"/>
  <c r="Q78"/>
  <c r="Q9"/>
  <c r="Q17"/>
  <c r="Q23"/>
  <c r="Q31"/>
  <c r="O41"/>
  <c r="O78"/>
  <c r="O9"/>
  <c r="O17"/>
  <c r="O23"/>
  <c r="O31"/>
  <c r="K41"/>
  <c r="K78"/>
  <c r="K9"/>
  <c r="K17"/>
  <c r="K23"/>
  <c r="K31"/>
  <c r="I41"/>
  <c r="I78"/>
  <c r="I9"/>
  <c r="I17"/>
  <c r="I23"/>
  <c r="I31"/>
  <c r="G41"/>
  <c r="G78"/>
  <c r="G9"/>
  <c r="G17"/>
  <c r="G23"/>
  <c r="G31"/>
  <c r="E41"/>
  <c r="E78"/>
  <c r="E9"/>
  <c r="E17"/>
  <c r="E23"/>
  <c r="E31"/>
  <c r="T7" l="1"/>
  <c r="S7"/>
  <c r="R7"/>
  <c r="Q7"/>
  <c r="O7"/>
  <c r="K7"/>
  <c r="I7"/>
  <c r="G7"/>
  <c r="E7"/>
  <c r="C7"/>
</calcChain>
</file>

<file path=xl/sharedStrings.xml><?xml version="1.0" encoding="utf-8"?>
<sst xmlns="http://schemas.openxmlformats.org/spreadsheetml/2006/main" count="207" uniqueCount="107">
  <si>
    <t xml:space="preserve">   Institutional</t>
  </si>
  <si>
    <t xml:space="preserve">    Other </t>
  </si>
  <si>
    <t>Area of</t>
  </si>
  <si>
    <t xml:space="preserve">   Long-Term-</t>
  </si>
  <si>
    <t xml:space="preserve">   Acute</t>
  </si>
  <si>
    <t xml:space="preserve">   Home and</t>
  </si>
  <si>
    <t xml:space="preserve">   Health </t>
  </si>
  <si>
    <t>Residence</t>
  </si>
  <si>
    <t xml:space="preserve">   Total</t>
  </si>
  <si>
    <t>All Jurisdictions</t>
  </si>
  <si>
    <t>Boston: Region I</t>
  </si>
  <si>
    <t>Connecticut</t>
  </si>
  <si>
    <t>Maine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</si>
  <si>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</si>
  <si>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</si>
  <si>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</si>
  <si>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</si>
  <si>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</si>
  <si>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</si>
  <si>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</si>
  <si>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</si>
  <si>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</si>
  <si>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</si>
  <si>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</si>
  <si>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</si>
  <si>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</si>
  <si>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</si>
  <si>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</si>
  <si>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</si>
  <si>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</si>
  <si>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</si>
  <si>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</si>
  <si>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</si>
  <si>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</si>
  <si>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</si>
  <si>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</si>
  <si>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</si>
  <si>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</si>
  <si>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</si>
  <si>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</si>
  <si>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</si>
  <si>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</si>
  <si>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</si>
  <si>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</si>
  <si>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</si>
  <si>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</si>
  <si>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</si>
  <si>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</si>
  <si>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</si>
  <si>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</si>
  <si>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</si>
  <si>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</si>
  <si>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</si>
  <si>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</si>
  <si>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</si>
  <si>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</si>
  <si>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</si>
  <si>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</si>
  <si>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</si>
  <si>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</si>
  <si>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</si>
  <si>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</si>
  <si>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</si>
  <si>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</si>
  <si>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</si>
  <si>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Arizona</t>
  </si>
  <si>
    <t>California</t>
  </si>
  <si>
    <t>Hawaii</t>
  </si>
  <si>
    <t>Nevada</t>
  </si>
  <si>
    <t>Seattle: Region X</t>
  </si>
  <si>
    <t>Alaska</t>
  </si>
  <si>
    <t>Idaho</t>
  </si>
  <si>
    <t>Oregon</t>
  </si>
  <si>
    <t>Washington</t>
  </si>
  <si>
    <t>Physicians</t>
  </si>
  <si>
    <t xml:space="preserve">and Other </t>
  </si>
  <si>
    <t>American Samoa</t>
  </si>
  <si>
    <t>Guam</t>
  </si>
  <si>
    <t>Northern Mariana Islands</t>
  </si>
  <si>
    <t>Drug</t>
  </si>
  <si>
    <t>Prescription</t>
  </si>
  <si>
    <t xml:space="preserve">Prescription </t>
  </si>
  <si>
    <t>Drug Rebate</t>
  </si>
  <si>
    <t>care case management.</t>
  </si>
  <si>
    <t>SOURCE: Centers for Medicare &amp; Medicaid Services, Center for Medicaid and State Operations: State Reported Expenditures, Quarterly Medicaid</t>
  </si>
  <si>
    <t>Statement of Expenditures for the Medical Assistance Program (CMS-64); data development by the Office of Research, Development, and</t>
  </si>
  <si>
    <t>Information.</t>
  </si>
  <si>
    <t>Amount in Thousands</t>
  </si>
  <si>
    <r>
      <t xml:space="preserve">  Hospital </t>
    </r>
    <r>
      <rPr>
        <vertAlign val="superscript"/>
        <sz val="8"/>
        <rFont val="Arial"/>
        <family val="2"/>
      </rPr>
      <t>1</t>
    </r>
  </si>
  <si>
    <r>
      <t xml:space="preserve">  Care </t>
    </r>
    <r>
      <rPr>
        <vertAlign val="superscript"/>
        <sz val="8"/>
        <rFont val="Arial"/>
        <family val="2"/>
      </rPr>
      <t>2</t>
    </r>
  </si>
  <si>
    <r>
      <t xml:space="preserve">Practitioners 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 </t>
    </r>
  </si>
  <si>
    <r>
      <t xml:space="preserve">   Care </t>
    </r>
    <r>
      <rPr>
        <vertAlign val="superscript"/>
        <sz val="8"/>
        <rFont val="Arial"/>
        <family val="2"/>
      </rPr>
      <t>4</t>
    </r>
  </si>
  <si>
    <r>
      <t xml:space="preserve">   Community </t>
    </r>
    <r>
      <rPr>
        <vertAlign val="superscript"/>
        <sz val="8"/>
        <rFont val="Arial"/>
        <family val="2"/>
      </rPr>
      <t>5</t>
    </r>
  </si>
  <si>
    <r>
      <t xml:space="preserve">  Insurance </t>
    </r>
    <r>
      <rPr>
        <vertAlign val="superscript"/>
        <sz val="8"/>
        <rFont val="Arial"/>
        <family val="2"/>
      </rPr>
      <t>6</t>
    </r>
  </si>
  <si>
    <r>
      <t xml:space="preserve">         Miscellaneous </t>
    </r>
    <r>
      <rPr>
        <vertAlign val="superscript"/>
        <sz val="8"/>
        <rFont val="Arial"/>
        <family val="2"/>
      </rPr>
      <t>7</t>
    </r>
  </si>
  <si>
    <r>
      <t xml:space="preserve">   Insurance </t>
    </r>
    <r>
      <rPr>
        <vertAlign val="superscript"/>
        <sz val="8"/>
        <rFont val="Arial"/>
        <family val="2"/>
      </rPr>
      <t>6</t>
    </r>
  </si>
  <si>
    <r>
      <t>1</t>
    </r>
    <r>
      <rPr>
        <sz val="7"/>
        <rFont val="Arial"/>
        <family val="2"/>
      </rPr>
      <t>Includes inpatient, inpatient disproportionate share, mental health, mental health disproportionate share, and outpatient.</t>
    </r>
  </si>
  <si>
    <r>
      <t>2</t>
    </r>
    <r>
      <rPr>
        <sz val="7"/>
        <rFont val="Arial"/>
        <family val="2"/>
      </rPr>
      <t>Includes nursing facility, intermediate care facility for the mentally retarded, public and private.</t>
    </r>
  </si>
  <si>
    <r>
      <t>3</t>
    </r>
    <r>
      <rPr>
        <sz val="7"/>
        <rFont val="Arial"/>
        <family val="2"/>
      </rPr>
      <t>Includes physician, dental, and other practitioners.</t>
    </r>
  </si>
  <si>
    <r>
      <t>4</t>
    </r>
    <r>
      <rPr>
        <sz val="7"/>
        <rFont val="Arial"/>
        <family val="2"/>
      </rPr>
      <t>Includes clinics, federally qualified health centers, lab and X-ray, rural health clinics, and early and periodic screening, diagnosis, and treatment.</t>
    </r>
  </si>
  <si>
    <r>
      <t>5</t>
    </r>
    <r>
      <rPr>
        <sz val="7"/>
        <rFont val="Arial"/>
        <family val="2"/>
      </rPr>
      <t>Includes personal care, home health, and home and community-based waiver services.</t>
    </r>
  </si>
  <si>
    <r>
      <t>6</t>
    </r>
    <r>
      <rPr>
        <sz val="7"/>
        <rFont val="Arial"/>
        <family val="2"/>
      </rPr>
      <t>Includes Medicare Part A and Part B premiums, premiums to managed care organizations, prepaid health plans, group health plans, and primary</t>
    </r>
  </si>
  <si>
    <r>
      <t>7</t>
    </r>
    <r>
      <rPr>
        <sz val="7"/>
        <rFont val="Arial"/>
        <family val="2"/>
      </rPr>
      <t xml:space="preserve">Includes sterilization, abortion, hospice, targeted case management, and all others. </t>
    </r>
  </si>
  <si>
    <t>Note:  Numbers may not add to totals because of rounding.</t>
  </si>
  <si>
    <t>Table 13.2</t>
  </si>
  <si>
    <t>Table 13.2—Continued</t>
  </si>
  <si>
    <t>Medicaid Expenditures, by Provider Type and Area of Residence: Fiscal Year 2008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</si>
</sst>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&quot;$&quot;#,##0;[Red]&quot;$&quot;#,##0"/>
    <numFmt numFmtId="167" formatCode="#,##0;[Red]#,##0"/>
    <numFmt numFmtId="168" formatCode="0_);\(0\)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Border="1"/>
    <xf numFmtId="166" fontId="2" fillId="0" borderId="0" xfId="1" applyNumberFormat="1" applyFont="1" applyBorder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164" fontId="2" fillId="0" borderId="0" xfId="1" applyNumberFormat="1" applyFont="1" applyBorder="1"/>
    <xf numFmtId="166" fontId="2" fillId="0" borderId="0" xfId="0" applyNumberFormat="1" applyFont="1" applyBorder="1"/>
    <xf numFmtId="0" fontId="4" fillId="0" borderId="0" xfId="0" applyFont="1" applyAlignment="1">
      <alignment horizontal="center"/>
    </xf>
    <xf numFmtId="167" fontId="5" fillId="0" borderId="0" xfId="1" applyNumberFormat="1" applyFont="1" applyBorder="1"/>
    <xf numFmtId="167" fontId="5" fillId="0" borderId="1" xfId="1" applyNumberFormat="1" applyFont="1" applyBorder="1"/>
    <xf numFmtId="0" fontId="5" fillId="0" borderId="0" xfId="0" applyFont="1" applyAlignment="1">
      <alignment horizontal="center"/>
    </xf>
    <xf numFmtId="167" fontId="6" fillId="0" borderId="0" xfId="1" applyNumberFormat="1" applyFont="1" applyAlignment="1"/>
    <xf numFmtId="167" fontId="5" fillId="0" borderId="0" xfId="1" applyNumberFormat="1" applyFont="1" applyAlignment="1">
      <alignment horizontal="center"/>
    </xf>
    <xf numFmtId="167" fontId="5" fillId="0" borderId="0" xfId="1" applyNumberFormat="1" applyFont="1" applyBorder="1" applyAlignment="1">
      <alignment horizontal="center"/>
    </xf>
    <xf numFmtId="0" fontId="5" fillId="0" borderId="0" xfId="0" applyFont="1" applyAlignment="1" applyProtection="1">
      <alignment horizontal="left"/>
    </xf>
    <xf numFmtId="0" fontId="5" fillId="0" borderId="1" xfId="0" applyFont="1" applyBorder="1" applyAlignment="1" applyProtection="1">
      <alignment horizontal="left"/>
    </xf>
    <xf numFmtId="0" fontId="5" fillId="0" borderId="1" xfId="0" applyFont="1" applyBorder="1" applyAlignment="1">
      <alignment horizontal="left"/>
    </xf>
    <xf numFmtId="167" fontId="6" fillId="0" borderId="1" xfId="1" applyNumberFormat="1" applyFont="1" applyFill="1" applyBorder="1" applyAlignment="1">
      <alignment horizontal="centerContinuous"/>
    </xf>
    <xf numFmtId="167" fontId="5" fillId="0" borderId="1" xfId="1" applyNumberFormat="1" applyFont="1" applyFill="1" applyBorder="1" applyAlignment="1">
      <alignment horizontal="center"/>
    </xf>
    <xf numFmtId="167" fontId="5" fillId="0" borderId="1" xfId="1" applyNumberFormat="1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left"/>
    </xf>
    <xf numFmtId="166" fontId="5" fillId="0" borderId="0" xfId="1" applyNumberFormat="1" applyFont="1" applyBorder="1" applyAlignment="1" applyProtection="1">
      <alignment horizontal="left"/>
    </xf>
    <xf numFmtId="166" fontId="5" fillId="0" borderId="0" xfId="1" applyNumberFormat="1" applyFont="1" applyBorder="1"/>
    <xf numFmtId="165" fontId="5" fillId="0" borderId="0" xfId="2" quotePrefix="1" applyNumberFormat="1" applyFont="1"/>
    <xf numFmtId="166" fontId="5" fillId="0" borderId="0" xfId="1" applyNumberFormat="1" applyFont="1" applyFill="1"/>
    <xf numFmtId="166" fontId="5" fillId="0" borderId="0" xfId="1" applyNumberFormat="1" applyFont="1"/>
    <xf numFmtId="5" fontId="5" fillId="0" borderId="0" xfId="2" quotePrefix="1" applyNumberFormat="1" applyFont="1"/>
    <xf numFmtId="0" fontId="5" fillId="0" borderId="0" xfId="0" applyFont="1"/>
    <xf numFmtId="164" fontId="5" fillId="0" borderId="0" xfId="1" quotePrefix="1" applyNumberFormat="1" applyFont="1"/>
    <xf numFmtId="167" fontId="5" fillId="0" borderId="0" xfId="1" applyNumberFormat="1" applyFont="1" applyFill="1"/>
    <xf numFmtId="167" fontId="5" fillId="0" borderId="0" xfId="1" applyNumberFormat="1" applyFont="1"/>
    <xf numFmtId="3" fontId="5" fillId="0" borderId="0" xfId="1" quotePrefix="1" applyNumberFormat="1" applyFont="1"/>
    <xf numFmtId="164" fontId="5" fillId="0" borderId="0" xfId="1" applyNumberFormat="1" applyFont="1"/>
    <xf numFmtId="3" fontId="5" fillId="0" borderId="0" xfId="1" applyNumberFormat="1" applyFont="1" applyFill="1"/>
    <xf numFmtId="3" fontId="6" fillId="0" borderId="0" xfId="1" applyNumberFormat="1" applyFont="1" applyFill="1" applyAlignment="1"/>
    <xf numFmtId="37" fontId="5" fillId="0" borderId="0" xfId="0" applyNumberFormat="1" applyFont="1"/>
    <xf numFmtId="3" fontId="5" fillId="0" borderId="0" xfId="0" applyNumberFormat="1" applyFont="1"/>
    <xf numFmtId="167" fontId="6" fillId="0" borderId="1" xfId="1" applyNumberFormat="1" applyFont="1" applyBorder="1" applyAlignment="1">
      <alignment horizontal="centerContinuous"/>
    </xf>
    <xf numFmtId="166" fontId="5" fillId="0" borderId="0" xfId="0" applyNumberFormat="1" applyFont="1"/>
    <xf numFmtId="165" fontId="5" fillId="0" borderId="0" xfId="1" quotePrefix="1" applyNumberFormat="1" applyFont="1"/>
    <xf numFmtId="166" fontId="6" fillId="0" borderId="0" xfId="1" applyNumberFormat="1" applyFont="1" applyAlignment="1"/>
    <xf numFmtId="166" fontId="5" fillId="0" borderId="0" xfId="0" applyNumberFormat="1" applyFont="1" applyAlignment="1" applyProtection="1">
      <alignment horizontal="left"/>
    </xf>
    <xf numFmtId="0" fontId="5" fillId="0" borderId="1" xfId="0" applyFont="1" applyBorder="1"/>
    <xf numFmtId="37" fontId="5" fillId="0" borderId="1" xfId="0" applyNumberFormat="1" applyFont="1" applyBorder="1"/>
    <xf numFmtId="3" fontId="5" fillId="0" borderId="1" xfId="0" applyNumberFormat="1" applyFont="1" applyBorder="1"/>
    <xf numFmtId="0" fontId="8" fillId="0" borderId="0" xfId="0" applyFont="1" applyBorder="1" applyAlignment="1" applyProtection="1"/>
    <xf numFmtId="0" fontId="5" fillId="0" borderId="0" xfId="0" applyFont="1" applyBorder="1" applyAlignment="1"/>
    <xf numFmtId="167" fontId="6" fillId="0" borderId="0" xfId="1" applyNumberFormat="1" applyFont="1" applyBorder="1" applyAlignment="1"/>
    <xf numFmtId="167" fontId="5" fillId="0" borderId="0" xfId="1" applyNumberFormat="1" applyFont="1" applyBorder="1" applyAlignment="1"/>
    <xf numFmtId="167" fontId="5" fillId="0" borderId="0" xfId="1" applyNumberFormat="1" applyFont="1" applyBorder="1" applyAlignment="1">
      <alignment wrapText="1"/>
    </xf>
    <xf numFmtId="0" fontId="8" fillId="0" borderId="0" xfId="0" quotePrefix="1" applyFont="1" applyBorder="1" applyAlignment="1" applyProtection="1">
      <alignment horizontal="left"/>
    </xf>
    <xf numFmtId="0" fontId="9" fillId="0" borderId="0" xfId="0" quotePrefix="1" applyFont="1" applyBorder="1" applyAlignment="1" applyProtection="1">
      <alignment horizontal="left"/>
    </xf>
    <xf numFmtId="0" fontId="9" fillId="0" borderId="0" xfId="0" quotePrefix="1" applyFont="1" applyFill="1" applyBorder="1" applyAlignment="1" applyProtection="1">
      <alignment horizontal="left"/>
    </xf>
    <xf numFmtId="0" fontId="9" fillId="0" borderId="0" xfId="0" quotePrefix="1" applyFont="1" applyAlignment="1" applyProtection="1">
      <alignment horizontal="left"/>
    </xf>
    <xf numFmtId="37" fontId="5" fillId="0" borderId="0" xfId="1" quotePrefix="1" applyNumberFormat="1" applyFont="1"/>
    <xf numFmtId="37" fontId="6" fillId="0" borderId="0" xfId="1" applyNumberFormat="1" applyFont="1" applyFill="1" applyAlignment="1"/>
    <xf numFmtId="0" fontId="9" fillId="0" borderId="0" xfId="0" applyFont="1" applyBorder="1" applyAlignment="1" applyProtection="1">
      <alignment horizontal="left"/>
    </xf>
    <xf numFmtId="0" fontId="0" fillId="0" borderId="0" xfId="0" applyAlignment="1">
      <alignment horizontal="center"/>
    </xf>
    <xf numFmtId="6" fontId="5" fillId="0" borderId="0" xfId="2" quotePrefix="1" applyNumberFormat="1" applyFont="1"/>
    <xf numFmtId="167" fontId="5" fillId="0" borderId="1" xfId="1" applyNumberFormat="1" applyFont="1" applyBorder="1" applyAlignment="1">
      <alignment horizontal="centerContinuous"/>
    </xf>
    <xf numFmtId="37" fontId="5" fillId="0" borderId="0" xfId="1" applyNumberFormat="1" applyFont="1"/>
    <xf numFmtId="37" fontId="6" fillId="0" borderId="0" xfId="1" applyNumberFormat="1" applyFont="1" applyAlignment="1"/>
    <xf numFmtId="165" fontId="5" fillId="0" borderId="0" xfId="0" applyNumberFormat="1" applyFont="1"/>
    <xf numFmtId="5" fontId="5" fillId="0" borderId="0" xfId="0" applyNumberFormat="1" applyFont="1"/>
    <xf numFmtId="38" fontId="5" fillId="0" borderId="0" xfId="1" quotePrefix="1" applyNumberFormat="1" applyFont="1"/>
    <xf numFmtId="38" fontId="5" fillId="0" borderId="0" xfId="1" applyNumberFormat="1" applyFont="1"/>
    <xf numFmtId="38" fontId="6" fillId="0" borderId="0" xfId="1" applyNumberFormat="1" applyFont="1" applyAlignment="1"/>
    <xf numFmtId="37" fontId="2" fillId="0" borderId="0" xfId="0" applyNumberFormat="1" applyFont="1"/>
    <xf numFmtId="168" fontId="2" fillId="0" borderId="0" xfId="0" applyNumberFormat="1" applyFont="1" applyAlignment="1"/>
    <xf numFmtId="167" fontId="5" fillId="0" borderId="2" xfId="1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10"/>
  <sheetViews>
    <sheetView tabSelected="1" topLeftCell="A59" zoomScale="130" zoomScaleNormal="130" workbookViewId="0">
      <selection activeCell="E91" sqref="E91:T91"/>
    </sheetView>
  </sheetViews>
  <sheetFormatPr defaultColWidth="8.85546875" defaultRowHeight="11.25"/>
  <cols>
    <col min="1" max="1" width="18.7109375" style="28" customWidth="1"/>
    <col min="2" max="2" width="0.42578125" style="28" customWidth="1"/>
    <col min="3" max="3" width="13.28515625" style="11" customWidth="1"/>
    <col min="4" max="4" width="1.28515625" style="31" customWidth="1"/>
    <col min="5" max="5" width="11.85546875" style="31" customWidth="1"/>
    <col min="6" max="6" width="2" style="31" customWidth="1"/>
    <col min="7" max="7" width="11.85546875" style="31" customWidth="1"/>
    <col min="8" max="8" width="2.42578125" style="31" customWidth="1"/>
    <col min="9" max="9" width="11.7109375" style="31" customWidth="1"/>
    <col min="10" max="10" width="1.7109375" style="31" customWidth="1"/>
    <col min="11" max="11" width="10.7109375" style="31" customWidth="1"/>
    <col min="12" max="12" width="1.5703125" style="8" customWidth="1"/>
    <col min="13" max="13" width="19" style="31" customWidth="1"/>
    <col min="14" max="14" width="1.85546875" style="31" customWidth="1"/>
    <col min="15" max="15" width="10.5703125" style="31" customWidth="1"/>
    <col min="16" max="16" width="2" style="31" customWidth="1"/>
    <col min="17" max="17" width="11" style="31" customWidth="1"/>
    <col min="18" max="18" width="13" style="31" customWidth="1"/>
    <col min="19" max="19" width="15" style="31" customWidth="1"/>
    <col min="20" max="20" width="13.7109375" style="31" customWidth="1"/>
    <col min="21" max="16384" width="8.85546875" style="1"/>
  </cols>
  <sheetData>
    <row r="1" spans="1:20" s="3" customFormat="1" ht="15" customHeight="1">
      <c r="A1" s="71" t="s">
        <v>104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"/>
      <c r="M1" s="71" t="s">
        <v>105</v>
      </c>
      <c r="N1" s="71"/>
      <c r="O1" s="71"/>
      <c r="P1" s="71"/>
      <c r="Q1" s="71"/>
      <c r="R1" s="71"/>
      <c r="S1" s="71"/>
      <c r="T1" s="71"/>
    </row>
    <row r="2" spans="1:20" s="3" customFormat="1" ht="15" customHeight="1">
      <c r="A2" s="73" t="s">
        <v>106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9"/>
      <c r="M2" s="73" t="s">
        <v>106</v>
      </c>
      <c r="N2" s="73"/>
      <c r="O2" s="73"/>
      <c r="P2" s="73"/>
      <c r="Q2" s="73"/>
      <c r="R2" s="73"/>
      <c r="S2" s="73"/>
      <c r="T2" s="73"/>
    </row>
    <row r="3" spans="1:20" s="4" customFormat="1" ht="12" customHeight="1">
      <c r="A3" s="10"/>
      <c r="B3" s="10"/>
      <c r="C3" s="11"/>
      <c r="D3" s="12"/>
      <c r="E3" s="12"/>
      <c r="F3" s="12"/>
      <c r="G3" s="12" t="s">
        <v>0</v>
      </c>
      <c r="H3" s="12"/>
      <c r="I3" s="12" t="s">
        <v>74</v>
      </c>
      <c r="J3" s="12"/>
      <c r="K3" s="12"/>
      <c r="L3" s="13"/>
      <c r="M3" s="12"/>
      <c r="N3" s="12"/>
      <c r="O3" s="12"/>
      <c r="P3" s="12"/>
      <c r="Q3" s="12" t="s">
        <v>1</v>
      </c>
      <c r="R3" s="12"/>
      <c r="S3" s="12"/>
      <c r="T3" s="12"/>
    </row>
    <row r="4" spans="1:20" s="4" customFormat="1" ht="12" customHeight="1">
      <c r="A4" s="14" t="s">
        <v>2</v>
      </c>
      <c r="B4" s="10"/>
      <c r="C4" s="11"/>
      <c r="D4" s="12"/>
      <c r="E4" s="12"/>
      <c r="F4" s="12"/>
      <c r="G4" s="12" t="s">
        <v>3</v>
      </c>
      <c r="H4" s="12"/>
      <c r="I4" s="12" t="s">
        <v>75</v>
      </c>
      <c r="J4" s="12"/>
      <c r="K4" s="12" t="s">
        <v>80</v>
      </c>
      <c r="L4" s="13"/>
      <c r="M4" s="14" t="s">
        <v>2</v>
      </c>
      <c r="N4" s="12"/>
      <c r="O4" s="12" t="s">
        <v>81</v>
      </c>
      <c r="P4" s="12"/>
      <c r="Q4" s="12" t="s">
        <v>4</v>
      </c>
      <c r="R4" s="12" t="s">
        <v>5</v>
      </c>
      <c r="S4" s="12" t="s">
        <v>6</v>
      </c>
      <c r="T4" s="12"/>
    </row>
    <row r="5" spans="1:20" s="4" customFormat="1" ht="12" customHeight="1">
      <c r="A5" s="15" t="s">
        <v>7</v>
      </c>
      <c r="B5" s="16"/>
      <c r="C5" s="17" t="s">
        <v>8</v>
      </c>
      <c r="D5" s="18"/>
      <c r="E5" s="60" t="s">
        <v>88</v>
      </c>
      <c r="F5" s="19"/>
      <c r="G5" s="60" t="s">
        <v>89</v>
      </c>
      <c r="H5" s="19"/>
      <c r="I5" s="19" t="s">
        <v>90</v>
      </c>
      <c r="J5" s="19"/>
      <c r="K5" s="19" t="s">
        <v>79</v>
      </c>
      <c r="L5" s="19"/>
      <c r="M5" s="15" t="s">
        <v>7</v>
      </c>
      <c r="N5" s="19"/>
      <c r="O5" s="19" t="s">
        <v>82</v>
      </c>
      <c r="P5" s="19"/>
      <c r="Q5" s="19" t="s">
        <v>91</v>
      </c>
      <c r="R5" s="19" t="s">
        <v>92</v>
      </c>
      <c r="S5" s="18" t="s">
        <v>93</v>
      </c>
      <c r="T5" s="19" t="s">
        <v>94</v>
      </c>
    </row>
    <row r="6" spans="1:20" s="4" customFormat="1" ht="12" customHeight="1">
      <c r="A6" s="20"/>
      <c r="B6" s="21"/>
      <c r="C6" s="70" t="s">
        <v>87</v>
      </c>
      <c r="D6" s="70"/>
      <c r="E6" s="70"/>
      <c r="F6" s="70"/>
      <c r="G6" s="70"/>
      <c r="H6" s="70"/>
      <c r="I6" s="70"/>
      <c r="J6" s="70"/>
      <c r="K6" s="70"/>
      <c r="L6" s="13"/>
      <c r="M6" s="13"/>
      <c r="N6" s="13"/>
      <c r="O6" s="70" t="s">
        <v>87</v>
      </c>
      <c r="P6" s="70"/>
      <c r="Q6" s="70"/>
      <c r="R6" s="70"/>
      <c r="S6" s="70"/>
      <c r="T6" s="70"/>
    </row>
    <row r="7" spans="1:20" s="2" customFormat="1" ht="12.75" customHeight="1">
      <c r="A7" s="22" t="s">
        <v>9</v>
      </c>
      <c r="B7" s="23"/>
      <c r="C7" s="59">
        <f>SUM(C9+C17+C23+C31+C41+C49+C64+C70+C78+C87)</f>
        <v>329335843.63499999</v>
      </c>
      <c r="D7" s="25"/>
      <c r="E7" s="59">
        <f>SUM(E9+E17+E23+E31+E41+E49+E64+E70+E78+E87)</f>
        <v>76284499.738999993</v>
      </c>
      <c r="F7" s="26"/>
      <c r="G7" s="59">
        <f>SUM(G9+G17+G23+G31+G41+G49+G64+G70+G78+G87)</f>
        <v>60708500.542000003</v>
      </c>
      <c r="H7" s="26"/>
      <c r="I7" s="59">
        <f>SUM(I9+I17+I23+I31+I41+I49+I64+I70+I78+I87)</f>
        <v>16869935.941000003</v>
      </c>
      <c r="J7" s="24"/>
      <c r="K7" s="59">
        <f>SUM(K9+K17+K23+K31+K41+K49+K64+K70+K78+K87)</f>
        <v>23690247.660999998</v>
      </c>
      <c r="L7" s="26"/>
      <c r="M7" s="22" t="s">
        <v>9</v>
      </c>
      <c r="N7" s="24"/>
      <c r="O7" s="24">
        <f>SUM(O9+O17+O23+O31+O41+O49+O64+O70+O78+O87)</f>
        <v>-8336140.6220000004</v>
      </c>
      <c r="P7" s="27"/>
      <c r="Q7" s="59">
        <f>SUM(Q9+Q17+Q23+Q31+Q41+Q49+Q64+Q70+Q78+Q87)</f>
        <v>12056076.722000001</v>
      </c>
      <c r="R7" s="59">
        <f>SUM(R9+R17+R23+R31+R41+R49+R64+R70+R78+R87)</f>
        <v>44761708.373999998</v>
      </c>
      <c r="S7" s="59">
        <f>SUM(S9+S17+S23+S31+S41+S49+S64+S70+S78+S87)</f>
        <v>83673034.800999999</v>
      </c>
      <c r="T7" s="59">
        <f>SUM(T9+T17+T23+T31+T41+T49+T64+T70+T78+T87)</f>
        <v>19627980.477000002</v>
      </c>
    </row>
    <row r="8" spans="1:20" ht="12" customHeight="1">
      <c r="C8" s="29"/>
      <c r="D8" s="30"/>
      <c r="E8" s="29"/>
      <c r="G8" s="29"/>
      <c r="I8" s="29"/>
      <c r="J8" s="29"/>
      <c r="K8" s="29"/>
      <c r="M8" s="29"/>
      <c r="N8" s="29"/>
      <c r="O8" s="32"/>
      <c r="P8" s="29"/>
      <c r="R8" s="29"/>
      <c r="S8" s="29"/>
      <c r="T8" s="29"/>
    </row>
    <row r="9" spans="1:20" s="5" customFormat="1">
      <c r="A9" s="14" t="s">
        <v>10</v>
      </c>
      <c r="B9" s="33"/>
      <c r="C9" s="55">
        <f>SUM(C10:C15)</f>
        <v>21219305.882000003</v>
      </c>
      <c r="D9" s="34"/>
      <c r="E9" s="55">
        <f>SUM(E10:E15)</f>
        <v>3790693.8000000003</v>
      </c>
      <c r="F9" s="35"/>
      <c r="G9" s="55">
        <f>SUM(G10:G15)</f>
        <v>4326311.8570000008</v>
      </c>
      <c r="H9" s="56"/>
      <c r="I9" s="55">
        <f>SUM(I10:I15)</f>
        <v>918628.78099999996</v>
      </c>
      <c r="J9" s="55"/>
      <c r="K9" s="55">
        <f>SUM(K10:K15)</f>
        <v>1141359.4479999999</v>
      </c>
      <c r="L9" s="35"/>
      <c r="M9" s="14" t="s">
        <v>10</v>
      </c>
      <c r="N9" s="32"/>
      <c r="O9" s="32">
        <f>SUM(O10:O15)</f>
        <v>-381079.78600000002</v>
      </c>
      <c r="P9" s="32"/>
      <c r="Q9" s="55">
        <f>SUM(Q10:Q15)</f>
        <v>779438.06599999999</v>
      </c>
      <c r="R9" s="55">
        <f>SUM(R10:R15)</f>
        <v>3138528.1710000001</v>
      </c>
      <c r="S9" s="55">
        <f>SUM(S10:S15)</f>
        <v>5203871.2479999997</v>
      </c>
      <c r="T9" s="55">
        <f>SUM(T10:T15)</f>
        <v>2301554.2970000003</v>
      </c>
    </row>
    <row r="10" spans="1:20">
      <c r="A10" s="14" t="s">
        <v>11</v>
      </c>
      <c r="C10" s="36">
        <v>4515843.2929999996</v>
      </c>
      <c r="D10" s="36"/>
      <c r="E10" s="36">
        <v>737145.91299999994</v>
      </c>
      <c r="F10" s="36"/>
      <c r="G10" s="36">
        <v>1463603.5120000001</v>
      </c>
      <c r="H10" s="36"/>
      <c r="I10" s="36">
        <v>145154.74900000001</v>
      </c>
      <c r="J10" s="36"/>
      <c r="K10" s="36">
        <v>322933.49099999998</v>
      </c>
      <c r="L10" s="36"/>
      <c r="M10" s="14" t="s">
        <v>11</v>
      </c>
      <c r="N10" s="36"/>
      <c r="O10" s="37">
        <v>-71783.188999999998</v>
      </c>
      <c r="P10" s="36"/>
      <c r="Q10" s="36">
        <v>124051.90399999999</v>
      </c>
      <c r="R10" s="36">
        <v>859107.38899999997</v>
      </c>
      <c r="S10" s="36">
        <v>840517.88300000003</v>
      </c>
      <c r="T10" s="36">
        <v>95111.641000000003</v>
      </c>
    </row>
    <row r="11" spans="1:20" ht="12.75" customHeight="1">
      <c r="A11" s="14" t="s">
        <v>12</v>
      </c>
      <c r="C11" s="36">
        <v>2186642.9079999998</v>
      </c>
      <c r="D11" s="36"/>
      <c r="E11" s="36">
        <v>524935.29200000002</v>
      </c>
      <c r="F11" s="36"/>
      <c r="G11" s="36">
        <v>316337.39199999999</v>
      </c>
      <c r="H11" s="36"/>
      <c r="I11" s="36">
        <v>144056.674</v>
      </c>
      <c r="J11" s="36"/>
      <c r="K11" s="36">
        <v>195238.49</v>
      </c>
      <c r="L11" s="36"/>
      <c r="M11" s="14" t="s">
        <v>12</v>
      </c>
      <c r="N11" s="36"/>
      <c r="O11" s="37">
        <v>-88635.232000000004</v>
      </c>
      <c r="P11" s="36"/>
      <c r="Q11" s="36">
        <v>172417.37899999999</v>
      </c>
      <c r="R11" s="36">
        <v>386023.80300000001</v>
      </c>
      <c r="S11" s="36">
        <v>87701.937999999995</v>
      </c>
      <c r="T11" s="36">
        <v>448567.17200000002</v>
      </c>
    </row>
    <row r="12" spans="1:20">
      <c r="A12" s="14" t="s">
        <v>13</v>
      </c>
      <c r="C12" s="36">
        <v>10379770.851</v>
      </c>
      <c r="D12" s="36"/>
      <c r="E12" s="36">
        <v>1709498.219</v>
      </c>
      <c r="F12" s="36"/>
      <c r="G12" s="36">
        <v>1819348.3810000001</v>
      </c>
      <c r="H12" s="36"/>
      <c r="I12" s="36">
        <v>519056.50900000002</v>
      </c>
      <c r="J12" s="36"/>
      <c r="K12" s="36">
        <v>484748.17300000001</v>
      </c>
      <c r="L12" s="36"/>
      <c r="M12" s="14" t="s">
        <v>13</v>
      </c>
      <c r="N12" s="36"/>
      <c r="O12" s="37">
        <v>-165220.32399999999</v>
      </c>
      <c r="P12" s="36"/>
      <c r="Q12" s="36">
        <v>318973.51799999998</v>
      </c>
      <c r="R12" s="36">
        <v>1343643.814</v>
      </c>
      <c r="S12" s="36">
        <v>3025583.5260000001</v>
      </c>
      <c r="T12" s="36">
        <v>1324139.0349999999</v>
      </c>
    </row>
    <row r="13" spans="1:20">
      <c r="A13" s="14" t="s">
        <v>14</v>
      </c>
      <c r="C13" s="36">
        <v>1256516.3840000001</v>
      </c>
      <c r="D13" s="36"/>
      <c r="E13" s="36">
        <v>369086.27899999998</v>
      </c>
      <c r="F13" s="36"/>
      <c r="G13" s="36">
        <v>306221.50300000003</v>
      </c>
      <c r="H13" s="36"/>
      <c r="I13" s="36">
        <v>72817.138999999996</v>
      </c>
      <c r="J13" s="36"/>
      <c r="K13" s="36">
        <v>75680.581000000006</v>
      </c>
      <c r="L13" s="36"/>
      <c r="M13" s="14" t="s">
        <v>14</v>
      </c>
      <c r="N13" s="36"/>
      <c r="O13" s="37">
        <v>-29206.383000000002</v>
      </c>
      <c r="P13" s="36"/>
      <c r="Q13" s="36">
        <v>144316.03</v>
      </c>
      <c r="R13" s="36">
        <v>229096.489</v>
      </c>
      <c r="S13" s="36">
        <v>18617.679</v>
      </c>
      <c r="T13" s="36">
        <v>69887.066999999995</v>
      </c>
    </row>
    <row r="14" spans="1:20">
      <c r="A14" s="14" t="s">
        <v>15</v>
      </c>
      <c r="C14" s="36">
        <v>1846481.5889999999</v>
      </c>
      <c r="D14" s="36"/>
      <c r="E14" s="36">
        <v>409047.52799999999</v>
      </c>
      <c r="F14" s="36"/>
      <c r="G14" s="36">
        <v>306600.47700000001</v>
      </c>
      <c r="H14" s="36"/>
      <c r="I14" s="36">
        <v>35496.531000000003</v>
      </c>
      <c r="J14" s="36"/>
      <c r="K14" s="36">
        <v>59974.300999999999</v>
      </c>
      <c r="L14" s="36"/>
      <c r="M14" s="14" t="s">
        <v>15</v>
      </c>
      <c r="N14" s="36"/>
      <c r="O14" s="37">
        <v>-25319.216</v>
      </c>
      <c r="P14" s="36"/>
      <c r="Q14" s="36">
        <v>19291.357</v>
      </c>
      <c r="R14" s="36">
        <v>265973.39899999998</v>
      </c>
      <c r="S14" s="36">
        <v>424040.83600000001</v>
      </c>
      <c r="T14" s="36">
        <v>351376.37599999999</v>
      </c>
    </row>
    <row r="15" spans="1:20">
      <c r="A15" s="14" t="s">
        <v>16</v>
      </c>
      <c r="C15" s="36">
        <v>1034050.857</v>
      </c>
      <c r="D15" s="36"/>
      <c r="E15" s="36">
        <v>40980.569000000003</v>
      </c>
      <c r="F15" s="36"/>
      <c r="G15" s="36">
        <v>114200.592</v>
      </c>
      <c r="H15" s="36"/>
      <c r="I15" s="36">
        <v>2047.1790000000001</v>
      </c>
      <c r="J15" s="36"/>
      <c r="K15" s="36">
        <v>2784.4119999999998</v>
      </c>
      <c r="L15" s="36"/>
      <c r="M15" s="14" t="s">
        <v>16</v>
      </c>
      <c r="N15" s="36"/>
      <c r="O15" s="37">
        <v>-915.44200000000001</v>
      </c>
      <c r="P15" s="36"/>
      <c r="Q15" s="36">
        <v>387.87799999999999</v>
      </c>
      <c r="R15" s="36">
        <v>54683.277000000002</v>
      </c>
      <c r="S15" s="36">
        <v>807409.38600000006</v>
      </c>
      <c r="T15" s="36">
        <v>12473.005999999999</v>
      </c>
    </row>
    <row r="16" spans="1:20"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28"/>
      <c r="N16" s="36"/>
      <c r="O16" s="37"/>
      <c r="P16" s="36"/>
      <c r="Q16" s="36"/>
      <c r="R16" s="36"/>
      <c r="S16" s="36"/>
      <c r="T16" s="36"/>
    </row>
    <row r="17" spans="1:20">
      <c r="A17" s="14" t="s">
        <v>17</v>
      </c>
      <c r="C17" s="36">
        <f>SUM(C18:C21)</f>
        <v>56452771.244999997</v>
      </c>
      <c r="D17" s="36"/>
      <c r="E17" s="36">
        <f>SUM(E18:E21)</f>
        <v>13735921.296</v>
      </c>
      <c r="F17" s="36"/>
      <c r="G17" s="36">
        <f>SUM(G18:G21)</f>
        <v>12338928.346999999</v>
      </c>
      <c r="H17" s="36"/>
      <c r="I17" s="36">
        <f>SUM(I18:I21)</f>
        <v>833748.674</v>
      </c>
      <c r="J17" s="36"/>
      <c r="K17" s="36">
        <f>SUM(K18:K21)</f>
        <v>4179192.9720000001</v>
      </c>
      <c r="L17" s="36"/>
      <c r="M17" s="14" t="s">
        <v>17</v>
      </c>
      <c r="N17" s="36"/>
      <c r="O17" s="37">
        <f>SUM(O18:O21)</f>
        <v>-1305860.709</v>
      </c>
      <c r="P17" s="36"/>
      <c r="Q17" s="36">
        <f>SUM(Q18:Q21)</f>
        <v>1980263.6310000001</v>
      </c>
      <c r="R17" s="36">
        <f>SUM(R18:R21)</f>
        <v>10243090.927999999</v>
      </c>
      <c r="S17" s="36">
        <f>SUM(S18:S21)</f>
        <v>11544769.991</v>
      </c>
      <c r="T17" s="36">
        <f>SUM(T18:T21)</f>
        <v>2902716.1150000002</v>
      </c>
    </row>
    <row r="18" spans="1:20">
      <c r="A18" s="14" t="s">
        <v>18</v>
      </c>
      <c r="C18" s="36">
        <v>9390013.8269999996</v>
      </c>
      <c r="D18" s="36"/>
      <c r="E18" s="36">
        <v>2758379.781</v>
      </c>
      <c r="F18" s="36"/>
      <c r="G18" s="36">
        <v>2485908.2910000002</v>
      </c>
      <c r="H18" s="36"/>
      <c r="I18" s="36">
        <v>112878.326</v>
      </c>
      <c r="J18" s="36"/>
      <c r="K18" s="36">
        <v>555087.89199999999</v>
      </c>
      <c r="L18" s="36"/>
      <c r="M18" s="14" t="s">
        <v>18</v>
      </c>
      <c r="N18" s="36"/>
      <c r="O18" s="37">
        <v>-144695.41800000001</v>
      </c>
      <c r="P18" s="36"/>
      <c r="Q18" s="36">
        <v>365135.641</v>
      </c>
      <c r="R18" s="36">
        <v>1041749.667</v>
      </c>
      <c r="S18" s="36">
        <v>1779700.9169999999</v>
      </c>
      <c r="T18" s="36">
        <v>435868.73</v>
      </c>
    </row>
    <row r="19" spans="1:20">
      <c r="A19" s="14" t="s">
        <v>19</v>
      </c>
      <c r="C19" s="36">
        <v>46004929.843999997</v>
      </c>
      <c r="D19" s="36"/>
      <c r="E19" s="36">
        <v>10971391.912</v>
      </c>
      <c r="F19" s="36"/>
      <c r="G19" s="36">
        <v>9853020.0559999999</v>
      </c>
      <c r="H19" s="36"/>
      <c r="I19" s="36">
        <v>720420.31900000002</v>
      </c>
      <c r="J19" s="36"/>
      <c r="K19" s="36">
        <v>3621572.5619999999</v>
      </c>
      <c r="L19" s="36"/>
      <c r="M19" s="14" t="s">
        <v>19</v>
      </c>
      <c r="N19" s="36"/>
      <c r="O19" s="37">
        <v>-1161165.291</v>
      </c>
      <c r="P19" s="36"/>
      <c r="Q19" s="36">
        <v>1614187.183</v>
      </c>
      <c r="R19" s="36">
        <v>9201341.2609999999</v>
      </c>
      <c r="S19" s="36">
        <v>8793208.7440000009</v>
      </c>
      <c r="T19" s="36">
        <v>2390953.0980000002</v>
      </c>
    </row>
    <row r="20" spans="1:20">
      <c r="A20" s="14" t="s">
        <v>20</v>
      </c>
      <c r="C20" s="36">
        <v>1046489.0330000001</v>
      </c>
      <c r="D20" s="36"/>
      <c r="E20" s="36">
        <v>0</v>
      </c>
      <c r="F20" s="36"/>
      <c r="G20" s="36">
        <v>0</v>
      </c>
      <c r="H20" s="36"/>
      <c r="I20" s="69">
        <v>0</v>
      </c>
      <c r="J20" s="36"/>
      <c r="K20" s="36">
        <v>0</v>
      </c>
      <c r="L20" s="36"/>
      <c r="M20" s="14" t="s">
        <v>20</v>
      </c>
      <c r="N20" s="36"/>
      <c r="O20" s="36">
        <v>0</v>
      </c>
      <c r="P20" s="36"/>
      <c r="Q20" s="36">
        <v>0</v>
      </c>
      <c r="R20" s="36">
        <v>0</v>
      </c>
      <c r="S20" s="36">
        <v>971551.02500000002</v>
      </c>
      <c r="T20" s="36">
        <v>74938.008000000002</v>
      </c>
    </row>
    <row r="21" spans="1:20">
      <c r="A21" s="14" t="s">
        <v>21</v>
      </c>
      <c r="C21" s="36">
        <v>11338.540999999999</v>
      </c>
      <c r="D21" s="36"/>
      <c r="E21" s="36">
        <v>6149.6030000000001</v>
      </c>
      <c r="F21" s="36"/>
      <c r="G21" s="36">
        <v>0</v>
      </c>
      <c r="H21" s="36"/>
      <c r="I21" s="36">
        <v>450.029</v>
      </c>
      <c r="J21" s="36"/>
      <c r="K21" s="36">
        <v>2532.518</v>
      </c>
      <c r="L21" s="36"/>
      <c r="M21" s="14" t="s">
        <v>21</v>
      </c>
      <c r="N21" s="36"/>
      <c r="O21" s="36">
        <v>0</v>
      </c>
      <c r="P21" s="36"/>
      <c r="Q21" s="36">
        <v>940.80700000000002</v>
      </c>
      <c r="R21" s="36">
        <v>0</v>
      </c>
      <c r="S21" s="36">
        <v>309.30500000000001</v>
      </c>
      <c r="T21" s="36">
        <v>956.279</v>
      </c>
    </row>
    <row r="22" spans="1:20">
      <c r="A22" s="14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14"/>
      <c r="N22" s="36"/>
      <c r="O22" s="36"/>
      <c r="P22" s="36"/>
      <c r="Q22" s="36"/>
      <c r="R22" s="36"/>
      <c r="S22" s="36"/>
      <c r="T22" s="36"/>
    </row>
    <row r="23" spans="1:20">
      <c r="A23" s="14" t="s">
        <v>22</v>
      </c>
      <c r="C23" s="36">
        <f>SUM(C24:C29)</f>
        <v>32132528.621999998</v>
      </c>
      <c r="D23" s="36"/>
      <c r="E23" s="36">
        <f>SUM(E24:E29)</f>
        <v>4831037.534</v>
      </c>
      <c r="F23" s="36"/>
      <c r="G23" s="36">
        <f>SUM(G24:G29)</f>
        <v>7519170.8959999997</v>
      </c>
      <c r="H23" s="36"/>
      <c r="I23" s="36">
        <f>SUM(I24:I29)</f>
        <v>809470.70399999991</v>
      </c>
      <c r="J23" s="36"/>
      <c r="K23" s="36">
        <f>SUM(K24:K29)</f>
        <v>1416777.564</v>
      </c>
      <c r="L23" s="36"/>
      <c r="M23" s="14" t="s">
        <v>22</v>
      </c>
      <c r="N23" s="36"/>
      <c r="O23" s="37">
        <f>SUM(O24:O29)</f>
        <v>-527022.43299999996</v>
      </c>
      <c r="P23" s="36"/>
      <c r="Q23" s="36">
        <f>SUM(Q24:Q29)</f>
        <v>784082.13599999994</v>
      </c>
      <c r="R23" s="36">
        <f>SUM(R24:R29)</f>
        <v>4050908.6129999999</v>
      </c>
      <c r="S23" s="36">
        <f>SUM(S24:S29)</f>
        <v>11716562.483000001</v>
      </c>
      <c r="T23" s="36">
        <f>SUM(T24:T29)</f>
        <v>1531541.125</v>
      </c>
    </row>
    <row r="24" spans="1:20">
      <c r="A24" s="20" t="s">
        <v>23</v>
      </c>
      <c r="C24" s="36">
        <v>1103519.5630000001</v>
      </c>
      <c r="D24" s="36"/>
      <c r="E24" s="36">
        <v>100818.815</v>
      </c>
      <c r="F24" s="36"/>
      <c r="G24" s="36">
        <v>206123.579</v>
      </c>
      <c r="H24" s="36"/>
      <c r="I24" s="36">
        <v>47222.082999999999</v>
      </c>
      <c r="J24" s="36"/>
      <c r="K24" s="36">
        <v>115018.63400000001</v>
      </c>
      <c r="L24" s="36"/>
      <c r="M24" s="20" t="s">
        <v>23</v>
      </c>
      <c r="N24" s="36"/>
      <c r="O24" s="37">
        <v>-51475.131999999998</v>
      </c>
      <c r="P24" s="36"/>
      <c r="Q24" s="36">
        <v>54869.817000000003</v>
      </c>
      <c r="R24" s="36">
        <v>115039.496</v>
      </c>
      <c r="S24" s="36">
        <v>457397.89</v>
      </c>
      <c r="T24" s="36">
        <v>58504.381000000001</v>
      </c>
    </row>
    <row r="25" spans="1:20">
      <c r="A25" s="20" t="s">
        <v>24</v>
      </c>
      <c r="C25" s="36">
        <v>1459889.7150000001</v>
      </c>
      <c r="D25" s="36"/>
      <c r="E25" s="36">
        <v>401427.00799999997</v>
      </c>
      <c r="F25" s="36"/>
      <c r="G25" s="36">
        <v>262783.89899999998</v>
      </c>
      <c r="H25" s="36"/>
      <c r="I25" s="36">
        <v>32516.444</v>
      </c>
      <c r="J25" s="36"/>
      <c r="K25" s="36">
        <v>79083.519</v>
      </c>
      <c r="L25" s="36"/>
      <c r="M25" s="20" t="s">
        <v>24</v>
      </c>
      <c r="N25" s="36"/>
      <c r="O25" s="37">
        <v>-21294.151999999998</v>
      </c>
      <c r="P25" s="36"/>
      <c r="Q25" s="36">
        <v>217594.98300000001</v>
      </c>
      <c r="R25" s="36">
        <v>128117.795</v>
      </c>
      <c r="S25" s="36">
        <v>318347.45500000002</v>
      </c>
      <c r="T25" s="36">
        <v>41312.764000000003</v>
      </c>
    </row>
    <row r="26" spans="1:20">
      <c r="A26" s="14" t="s">
        <v>25</v>
      </c>
      <c r="C26" s="36">
        <v>5789864.6299999999</v>
      </c>
      <c r="D26" s="36"/>
      <c r="E26" s="36">
        <v>1037589.054</v>
      </c>
      <c r="F26" s="36"/>
      <c r="G26" s="36">
        <v>1063603.976</v>
      </c>
      <c r="H26" s="36"/>
      <c r="I26" s="36">
        <v>58581.343999999997</v>
      </c>
      <c r="J26" s="36"/>
      <c r="K26" s="36">
        <v>262127.16200000001</v>
      </c>
      <c r="L26" s="36"/>
      <c r="M26" s="14" t="s">
        <v>25</v>
      </c>
      <c r="N26" s="36"/>
      <c r="O26" s="37">
        <v>-61575.360999999997</v>
      </c>
      <c r="P26" s="36"/>
      <c r="Q26" s="36">
        <v>239923.61300000001</v>
      </c>
      <c r="R26" s="36">
        <v>741176.99800000002</v>
      </c>
      <c r="S26" s="36">
        <v>2045093.05</v>
      </c>
      <c r="T26" s="36">
        <v>403344.79399999999</v>
      </c>
    </row>
    <row r="27" spans="1:20">
      <c r="A27" s="14" t="s">
        <v>26</v>
      </c>
      <c r="C27" s="36">
        <v>16137965.265000001</v>
      </c>
      <c r="D27" s="36"/>
      <c r="E27" s="36">
        <v>1615994.0290000001</v>
      </c>
      <c r="F27" s="36"/>
      <c r="G27" s="36">
        <v>4471348.0769999996</v>
      </c>
      <c r="H27" s="36"/>
      <c r="I27" s="36">
        <v>237939.99900000001</v>
      </c>
      <c r="J27" s="36"/>
      <c r="K27" s="36">
        <v>394020.924</v>
      </c>
      <c r="L27" s="36"/>
      <c r="M27" s="14" t="s">
        <v>26</v>
      </c>
      <c r="N27" s="36"/>
      <c r="O27" s="37">
        <v>-171227.30100000001</v>
      </c>
      <c r="P27" s="36"/>
      <c r="Q27" s="36">
        <v>105868.77</v>
      </c>
      <c r="R27" s="36">
        <v>1951018.1040000001</v>
      </c>
      <c r="S27" s="36">
        <v>7084544.3380000005</v>
      </c>
      <c r="T27" s="36">
        <v>448458.32500000001</v>
      </c>
    </row>
    <row r="28" spans="1:20">
      <c r="A28" s="14" t="s">
        <v>27</v>
      </c>
      <c r="C28" s="36">
        <v>5361612.4239999996</v>
      </c>
      <c r="D28" s="36"/>
      <c r="E28" s="36">
        <v>1201416.933</v>
      </c>
      <c r="F28" s="36"/>
      <c r="G28" s="36">
        <v>1012460.778</v>
      </c>
      <c r="H28" s="36"/>
      <c r="I28" s="36">
        <v>260495.57</v>
      </c>
      <c r="J28" s="36"/>
      <c r="K28" s="36">
        <v>225032.486</v>
      </c>
      <c r="L28" s="36"/>
      <c r="M28" s="14" t="s">
        <v>27</v>
      </c>
      <c r="N28" s="36"/>
      <c r="O28" s="37">
        <v>-80421.592000000004</v>
      </c>
      <c r="P28" s="36"/>
      <c r="Q28" s="36">
        <v>93067.47</v>
      </c>
      <c r="R28" s="36">
        <v>758695.81799999997</v>
      </c>
      <c r="S28" s="36">
        <v>1454545.1410000001</v>
      </c>
      <c r="T28" s="36">
        <v>436319.82</v>
      </c>
    </row>
    <row r="29" spans="1:20">
      <c r="A29" s="14" t="s">
        <v>28</v>
      </c>
      <c r="C29" s="36">
        <v>2279677.0249999999</v>
      </c>
      <c r="D29" s="36"/>
      <c r="E29" s="36">
        <v>473791.69500000001</v>
      </c>
      <c r="F29" s="36"/>
      <c r="G29" s="36">
        <v>502850.587</v>
      </c>
      <c r="H29" s="36"/>
      <c r="I29" s="36">
        <v>172715.264</v>
      </c>
      <c r="J29" s="36"/>
      <c r="K29" s="36">
        <v>341494.83899999998</v>
      </c>
      <c r="L29" s="36"/>
      <c r="M29" s="14" t="s">
        <v>28</v>
      </c>
      <c r="N29" s="36"/>
      <c r="O29" s="37">
        <v>-141028.89499999999</v>
      </c>
      <c r="P29" s="36"/>
      <c r="Q29" s="36">
        <v>72757.482999999993</v>
      </c>
      <c r="R29" s="36">
        <v>356860.402</v>
      </c>
      <c r="S29" s="36">
        <v>356634.609</v>
      </c>
      <c r="T29" s="36">
        <v>143601.041</v>
      </c>
    </row>
    <row r="30" spans="1:20"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28"/>
      <c r="N30" s="36"/>
      <c r="O30" s="37"/>
      <c r="P30" s="36"/>
      <c r="Q30" s="36"/>
      <c r="R30" s="36"/>
      <c r="S30" s="36"/>
      <c r="T30" s="36"/>
    </row>
    <row r="31" spans="1:20">
      <c r="A31" s="28" t="s">
        <v>29</v>
      </c>
      <c r="C31" s="36">
        <f>SUM(C32:C39)</f>
        <v>56427990.622000001</v>
      </c>
      <c r="D31" s="36"/>
      <c r="E31" s="36">
        <f>SUM(E32:E39)</f>
        <v>14148513.962999998</v>
      </c>
      <c r="F31" s="36"/>
      <c r="G31" s="36">
        <f>SUM(G32:G39)</f>
        <v>10481343.401999999</v>
      </c>
      <c r="H31" s="36"/>
      <c r="I31" s="36">
        <f>SUM(I32:I39)</f>
        <v>4197365.3000000007</v>
      </c>
      <c r="J31" s="36"/>
      <c r="K31" s="36">
        <f>SUM(K32:K39)</f>
        <v>4862201.04</v>
      </c>
      <c r="L31" s="36"/>
      <c r="M31" s="28" t="s">
        <v>29</v>
      </c>
      <c r="N31" s="36"/>
      <c r="O31" s="37">
        <f>SUM(O32:O39)</f>
        <v>-1737249.923</v>
      </c>
      <c r="P31" s="36"/>
      <c r="Q31" s="36">
        <f>SUM(Q32:Q39)</f>
        <v>1837398.2370000002</v>
      </c>
      <c r="R31" s="36">
        <f>SUM(R32:R39)</f>
        <v>5632211.8479999993</v>
      </c>
      <c r="S31" s="36">
        <f>SUM(S32:S39)</f>
        <v>12652701.843</v>
      </c>
      <c r="T31" s="36">
        <f>SUM(T32:T39)</f>
        <v>4353504.9120000005</v>
      </c>
    </row>
    <row r="32" spans="1:20">
      <c r="A32" s="14" t="s">
        <v>30</v>
      </c>
      <c r="C32" s="36">
        <v>4065658.5129999998</v>
      </c>
      <c r="D32" s="36"/>
      <c r="E32" s="36">
        <v>877154.68799999997</v>
      </c>
      <c r="F32" s="36"/>
      <c r="G32" s="36">
        <v>871571.79200000002</v>
      </c>
      <c r="H32" s="36"/>
      <c r="I32" s="36">
        <v>343437.79200000002</v>
      </c>
      <c r="J32" s="36"/>
      <c r="K32" s="36">
        <v>441432.41200000001</v>
      </c>
      <c r="L32" s="36"/>
      <c r="M32" s="14" t="s">
        <v>30</v>
      </c>
      <c r="N32" s="36"/>
      <c r="O32" s="37">
        <v>-139935.48699999999</v>
      </c>
      <c r="P32" s="36"/>
      <c r="Q32" s="36">
        <v>253225.48</v>
      </c>
      <c r="R32" s="36">
        <v>396511.70299999998</v>
      </c>
      <c r="S32" s="36">
        <v>844672.62199999997</v>
      </c>
      <c r="T32" s="36">
        <v>177587.511</v>
      </c>
    </row>
    <row r="33" spans="1:20">
      <c r="A33" s="20" t="s">
        <v>31</v>
      </c>
      <c r="C33" s="36">
        <v>14674721.801999999</v>
      </c>
      <c r="D33" s="36"/>
      <c r="E33" s="36">
        <v>4037579.3629999999</v>
      </c>
      <c r="F33" s="36"/>
      <c r="G33" s="36">
        <v>2751894.4410000001</v>
      </c>
      <c r="H33" s="36"/>
      <c r="I33" s="36">
        <v>881050.21100000001</v>
      </c>
      <c r="J33" s="36"/>
      <c r="K33" s="36">
        <v>1055817.1580000001</v>
      </c>
      <c r="L33" s="36"/>
      <c r="M33" s="20" t="s">
        <v>31</v>
      </c>
      <c r="N33" s="36"/>
      <c r="O33" s="37">
        <v>-423202.15100000001</v>
      </c>
      <c r="P33" s="36"/>
      <c r="Q33" s="36">
        <v>281301.527</v>
      </c>
      <c r="R33" s="36">
        <v>1544112.727</v>
      </c>
      <c r="S33" s="36">
        <v>3375476.22</v>
      </c>
      <c r="T33" s="36">
        <v>1170692.3060000001</v>
      </c>
    </row>
    <row r="34" spans="1:20">
      <c r="A34" s="20" t="s">
        <v>32</v>
      </c>
      <c r="C34" s="36">
        <v>7654184.6579999998</v>
      </c>
      <c r="D34" s="36"/>
      <c r="E34" s="36">
        <v>1858540.162</v>
      </c>
      <c r="F34" s="36"/>
      <c r="G34" s="68">
        <v>1435730.575</v>
      </c>
      <c r="H34" s="36"/>
      <c r="I34" s="36">
        <v>396292.74800000002</v>
      </c>
      <c r="J34" s="36"/>
      <c r="K34" s="36">
        <v>447086.67099999997</v>
      </c>
      <c r="L34" s="36"/>
      <c r="M34" s="20" t="s">
        <v>32</v>
      </c>
      <c r="N34" s="36"/>
      <c r="O34" s="37">
        <v>-169209.38</v>
      </c>
      <c r="P34" s="36"/>
      <c r="Q34" s="36">
        <v>122953.33900000001</v>
      </c>
      <c r="R34" s="36">
        <v>678189.29399999999</v>
      </c>
      <c r="S34" s="36">
        <v>2470952.8280000002</v>
      </c>
      <c r="T34" s="36">
        <v>413648.42099999997</v>
      </c>
    </row>
    <row r="35" spans="1:20">
      <c r="A35" s="14" t="s">
        <v>33</v>
      </c>
      <c r="C35" s="36">
        <v>4781853.6229999997</v>
      </c>
      <c r="D35" s="36"/>
      <c r="E35" s="36">
        <v>1214574.933</v>
      </c>
      <c r="F35" s="36"/>
      <c r="G35" s="36">
        <v>917839.09</v>
      </c>
      <c r="H35" s="36"/>
      <c r="I35" s="36">
        <v>409943.44</v>
      </c>
      <c r="J35" s="36"/>
      <c r="K35" s="36">
        <v>513224.18099999998</v>
      </c>
      <c r="L35" s="36"/>
      <c r="M35" s="14" t="s">
        <v>33</v>
      </c>
      <c r="N35" s="36"/>
      <c r="O35" s="37">
        <v>-188440.997</v>
      </c>
      <c r="P35" s="36"/>
      <c r="Q35" s="36">
        <v>254075.08300000001</v>
      </c>
      <c r="R35" s="36">
        <v>398533.304</v>
      </c>
      <c r="S35" s="36">
        <v>971269.65800000005</v>
      </c>
      <c r="T35" s="36">
        <v>290834.93099999998</v>
      </c>
    </row>
    <row r="36" spans="1:20">
      <c r="A36" s="14" t="s">
        <v>34</v>
      </c>
      <c r="C36" s="36">
        <v>3534943.8829999999</v>
      </c>
      <c r="D36" s="36"/>
      <c r="E36" s="36">
        <v>1265105.3829999999</v>
      </c>
      <c r="F36" s="36"/>
      <c r="G36" s="36">
        <v>998736.71299999999</v>
      </c>
      <c r="H36" s="36"/>
      <c r="I36" s="36">
        <v>277805.29399999999</v>
      </c>
      <c r="J36" s="36"/>
      <c r="K36" s="36">
        <v>315892.79300000001</v>
      </c>
      <c r="L36" s="36"/>
      <c r="M36" s="14" t="s">
        <v>34</v>
      </c>
      <c r="N36" s="36"/>
      <c r="O36" s="37">
        <v>-102675.25900000001</v>
      </c>
      <c r="P36" s="36"/>
      <c r="Q36" s="36">
        <v>266111.76500000001</v>
      </c>
      <c r="R36" s="36">
        <v>161125.715</v>
      </c>
      <c r="S36" s="36">
        <v>138325.40400000001</v>
      </c>
      <c r="T36" s="36">
        <v>214516.07500000001</v>
      </c>
    </row>
    <row r="37" spans="1:20">
      <c r="A37" s="14" t="s">
        <v>35</v>
      </c>
      <c r="C37" s="36">
        <v>9984558.5500000007</v>
      </c>
      <c r="D37" s="36"/>
      <c r="E37" s="36">
        <v>2793304.6889999998</v>
      </c>
      <c r="F37" s="36"/>
      <c r="G37" s="36">
        <v>1565765.4909999999</v>
      </c>
      <c r="H37" s="36"/>
      <c r="I37" s="36">
        <v>1201037.9350000001</v>
      </c>
      <c r="J37" s="36"/>
      <c r="K37" s="36">
        <v>1014961.721</v>
      </c>
      <c r="L37" s="36"/>
      <c r="M37" s="14" t="s">
        <v>35</v>
      </c>
      <c r="N37" s="36"/>
      <c r="O37" s="37">
        <v>-307040.58500000002</v>
      </c>
      <c r="P37" s="36"/>
      <c r="Q37" s="36">
        <v>310956.37199999997</v>
      </c>
      <c r="R37" s="36">
        <v>1390500.544</v>
      </c>
      <c r="S37" s="36">
        <v>457298.56300000002</v>
      </c>
      <c r="T37" s="36">
        <v>1557773.82</v>
      </c>
    </row>
    <row r="38" spans="1:20">
      <c r="A38" s="14" t="s">
        <v>36</v>
      </c>
      <c r="C38" s="36">
        <v>4435472.5769999996</v>
      </c>
      <c r="D38" s="36"/>
      <c r="E38" s="36">
        <v>1493536.473</v>
      </c>
      <c r="F38" s="36"/>
      <c r="G38" s="36">
        <v>657313.30599999998</v>
      </c>
      <c r="H38" s="36"/>
      <c r="I38" s="36">
        <v>506119.78200000001</v>
      </c>
      <c r="J38" s="36"/>
      <c r="K38" s="36">
        <v>365962.022</v>
      </c>
      <c r="L38" s="36"/>
      <c r="M38" s="14" t="s">
        <v>36</v>
      </c>
      <c r="N38" s="36"/>
      <c r="O38" s="37">
        <v>-148851.09299999999</v>
      </c>
      <c r="P38" s="36"/>
      <c r="Q38" s="36">
        <v>338490.49300000002</v>
      </c>
      <c r="R38" s="36">
        <v>435629.66899999999</v>
      </c>
      <c r="S38" s="36">
        <v>489210.592</v>
      </c>
      <c r="T38" s="36">
        <v>298061.33299999998</v>
      </c>
    </row>
    <row r="39" spans="1:20">
      <c r="A39" s="14" t="s">
        <v>37</v>
      </c>
      <c r="C39" s="36">
        <v>7296597.0159999998</v>
      </c>
      <c r="D39" s="36"/>
      <c r="E39" s="36">
        <v>608718.272</v>
      </c>
      <c r="F39" s="36"/>
      <c r="G39" s="36">
        <v>1282491.9939999999</v>
      </c>
      <c r="H39" s="36"/>
      <c r="I39" s="36">
        <v>181678.098</v>
      </c>
      <c r="J39" s="36"/>
      <c r="K39" s="36">
        <v>707824.08200000005</v>
      </c>
      <c r="L39" s="36"/>
      <c r="M39" s="14" t="s">
        <v>37</v>
      </c>
      <c r="N39" s="36"/>
      <c r="O39" s="37">
        <v>-257894.97099999999</v>
      </c>
      <c r="P39" s="36"/>
      <c r="Q39" s="36">
        <v>10284.178</v>
      </c>
      <c r="R39" s="36">
        <v>627608.89199999999</v>
      </c>
      <c r="S39" s="36">
        <v>3905495.9559999998</v>
      </c>
      <c r="T39" s="36">
        <v>230390.51500000001</v>
      </c>
    </row>
    <row r="41" spans="1:20" s="6" customFormat="1" ht="12.75" customHeight="1">
      <c r="A41" s="39" t="s">
        <v>39</v>
      </c>
      <c r="B41" s="39"/>
      <c r="C41" s="55">
        <f>SUM(C42:C47)</f>
        <v>52450248.702000007</v>
      </c>
      <c r="D41" s="61"/>
      <c r="E41" s="55">
        <f>SUM(E42:E47)</f>
        <v>12132782.710000001</v>
      </c>
      <c r="F41" s="62"/>
      <c r="G41" s="55">
        <f>SUM(G42:G47)</f>
        <v>10450964.605999999</v>
      </c>
      <c r="H41" s="62"/>
      <c r="I41" s="55">
        <f>SUM(I42:I47)</f>
        <v>2426240.6130000004</v>
      </c>
      <c r="J41" s="55"/>
      <c r="K41" s="55">
        <f>SUM(K42:K47)</f>
        <v>3001859.3959999997</v>
      </c>
      <c r="L41" s="62"/>
      <c r="M41" s="39" t="s">
        <v>39</v>
      </c>
      <c r="N41" s="40"/>
      <c r="O41" s="32">
        <f>SUM(O42:O47)</f>
        <v>-1038593.7689999999</v>
      </c>
      <c r="P41" s="40"/>
      <c r="Q41" s="55">
        <f>SUM(Q42:Q47)</f>
        <v>1553452.3289999999</v>
      </c>
      <c r="R41" s="55">
        <f>SUM(R42:R47)</f>
        <v>6834135.426</v>
      </c>
      <c r="S41" s="55">
        <f>SUM(S42:S47)</f>
        <v>14567608.981999999</v>
      </c>
      <c r="T41" s="55">
        <f>SUM(T42:T47)</f>
        <v>2521798.409</v>
      </c>
    </row>
    <row r="42" spans="1:20">
      <c r="A42" s="14" t="s">
        <v>40</v>
      </c>
      <c r="C42" s="36">
        <v>11730832.868000001</v>
      </c>
      <c r="D42" s="36"/>
      <c r="E42" s="36">
        <v>5266583.2810000004</v>
      </c>
      <c r="F42" s="36"/>
      <c r="G42" s="36">
        <v>2186835.713</v>
      </c>
      <c r="H42" s="36"/>
      <c r="I42" s="36">
        <v>775984.09199999995</v>
      </c>
      <c r="J42" s="36"/>
      <c r="K42" s="36">
        <v>1067887.7830000001</v>
      </c>
      <c r="L42" s="36"/>
      <c r="M42" s="14" t="s">
        <v>40</v>
      </c>
      <c r="N42" s="36"/>
      <c r="O42" s="37">
        <v>-337447.05099999998</v>
      </c>
      <c r="P42" s="36"/>
      <c r="Q42" s="36">
        <v>375015.64299999998</v>
      </c>
      <c r="R42" s="36">
        <v>1048520.649</v>
      </c>
      <c r="S42" s="36">
        <v>528492.92700000003</v>
      </c>
      <c r="T42" s="36">
        <v>818959.83100000001</v>
      </c>
    </row>
    <row r="43" spans="1:20">
      <c r="A43" s="14" t="s">
        <v>41</v>
      </c>
      <c r="C43" s="36">
        <v>6679844.4129999997</v>
      </c>
      <c r="D43" s="36"/>
      <c r="E43" s="36">
        <v>2058818.7830000001</v>
      </c>
      <c r="F43" s="36"/>
      <c r="G43" s="36">
        <v>1574855.9450000001</v>
      </c>
      <c r="H43" s="36"/>
      <c r="I43" s="36">
        <v>276331.223</v>
      </c>
      <c r="J43" s="36"/>
      <c r="K43" s="36">
        <v>307580.58299999998</v>
      </c>
      <c r="L43" s="36"/>
      <c r="M43" s="14" t="s">
        <v>41</v>
      </c>
      <c r="N43" s="36"/>
      <c r="O43" s="37">
        <v>-121875.16499999999</v>
      </c>
      <c r="P43" s="36"/>
      <c r="Q43" s="36">
        <v>414879.82799999998</v>
      </c>
      <c r="R43" s="36">
        <v>643092.14599999995</v>
      </c>
      <c r="S43" s="36">
        <v>1286280.4040000001</v>
      </c>
      <c r="T43" s="36">
        <v>239880.666</v>
      </c>
    </row>
    <row r="44" spans="1:20">
      <c r="A44" s="14" t="s">
        <v>42</v>
      </c>
      <c r="C44" s="36">
        <v>9763205.4749999996</v>
      </c>
      <c r="D44" s="36"/>
      <c r="E44" s="36">
        <v>1826664.885</v>
      </c>
      <c r="F44" s="36"/>
      <c r="G44" s="36">
        <v>1504183.351</v>
      </c>
      <c r="H44" s="36"/>
      <c r="I44" s="36">
        <v>322476.429</v>
      </c>
      <c r="J44" s="36"/>
      <c r="K44" s="36">
        <v>440569.44300000003</v>
      </c>
      <c r="L44" s="36"/>
      <c r="M44" s="14" t="s">
        <v>42</v>
      </c>
      <c r="N44" s="36"/>
      <c r="O44" s="37">
        <v>-216153.253</v>
      </c>
      <c r="P44" s="36"/>
      <c r="Q44" s="36">
        <v>338082.99599999998</v>
      </c>
      <c r="R44" s="36">
        <v>778305.09299999999</v>
      </c>
      <c r="S44" s="36">
        <v>4573586.426</v>
      </c>
      <c r="T44" s="36">
        <v>195490.10500000001</v>
      </c>
    </row>
    <row r="45" spans="1:20">
      <c r="A45" s="14" t="s">
        <v>43</v>
      </c>
      <c r="C45" s="36">
        <v>6963611.523</v>
      </c>
      <c r="D45" s="36"/>
      <c r="E45" s="36">
        <v>701288.97499999998</v>
      </c>
      <c r="F45" s="36"/>
      <c r="G45" s="36">
        <v>987379.47600000002</v>
      </c>
      <c r="H45" s="36"/>
      <c r="I45" s="36">
        <v>423861.25599999999</v>
      </c>
      <c r="J45" s="36"/>
      <c r="K45" s="36">
        <v>248093.97700000001</v>
      </c>
      <c r="L45" s="36"/>
      <c r="M45" s="14" t="s">
        <v>43</v>
      </c>
      <c r="N45" s="36"/>
      <c r="O45" s="37">
        <v>-94148.387000000002</v>
      </c>
      <c r="P45" s="36"/>
      <c r="Q45" s="36">
        <v>52972.235000000001</v>
      </c>
      <c r="R45" s="36">
        <v>1910386.963</v>
      </c>
      <c r="S45" s="36">
        <v>2245326.9679999999</v>
      </c>
      <c r="T45" s="36">
        <v>488450.06</v>
      </c>
    </row>
    <row r="46" spans="1:20">
      <c r="A46" s="14" t="s">
        <v>44</v>
      </c>
      <c r="C46" s="36">
        <v>12208921.164000001</v>
      </c>
      <c r="D46" s="36"/>
      <c r="E46" s="36">
        <v>1697593.9569999999</v>
      </c>
      <c r="F46" s="36"/>
      <c r="G46" s="36">
        <v>3246319.3840000001</v>
      </c>
      <c r="H46" s="36"/>
      <c r="I46" s="36">
        <v>488365.28</v>
      </c>
      <c r="J46" s="36"/>
      <c r="K46" s="36">
        <v>460487.13900000002</v>
      </c>
      <c r="L46" s="36"/>
      <c r="M46" s="14" t="s">
        <v>44</v>
      </c>
      <c r="N46" s="36"/>
      <c r="O46" s="37">
        <v>-184004.01199999999</v>
      </c>
      <c r="P46" s="36"/>
      <c r="Q46" s="36">
        <v>97360.751000000004</v>
      </c>
      <c r="R46" s="36">
        <v>1563303.868</v>
      </c>
      <c r="S46" s="36">
        <v>4369777.148</v>
      </c>
      <c r="T46" s="36">
        <v>469717.64899999998</v>
      </c>
    </row>
    <row r="47" spans="1:20">
      <c r="A47" s="14" t="s">
        <v>45</v>
      </c>
      <c r="C47" s="36">
        <v>5103833.2589999996</v>
      </c>
      <c r="D47" s="36"/>
      <c r="E47" s="36">
        <v>581832.82900000003</v>
      </c>
      <c r="F47" s="36"/>
      <c r="G47" s="36">
        <v>951390.73699999996</v>
      </c>
      <c r="H47" s="36"/>
      <c r="I47" s="36">
        <v>139222.33300000001</v>
      </c>
      <c r="J47" s="36"/>
      <c r="K47" s="36">
        <v>477240.47100000002</v>
      </c>
      <c r="L47" s="36"/>
      <c r="M47" s="14" t="s">
        <v>45</v>
      </c>
      <c r="N47" s="36"/>
      <c r="O47" s="37">
        <v>-84965.900999999998</v>
      </c>
      <c r="P47" s="36"/>
      <c r="Q47" s="36">
        <v>275140.87599999999</v>
      </c>
      <c r="R47" s="36">
        <v>890526.70700000005</v>
      </c>
      <c r="S47" s="36">
        <v>1564145.1089999999</v>
      </c>
      <c r="T47" s="36">
        <v>309300.098</v>
      </c>
    </row>
    <row r="48" spans="1:20">
      <c r="A48" s="14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14"/>
      <c r="N48" s="36"/>
      <c r="O48" s="36"/>
      <c r="P48" s="36"/>
      <c r="Q48" s="36"/>
      <c r="R48" s="36"/>
      <c r="S48" s="36"/>
      <c r="T48" s="36"/>
    </row>
    <row r="49" spans="1:20" ht="12" customHeight="1">
      <c r="A49" s="14" t="s">
        <v>46</v>
      </c>
      <c r="C49" s="36">
        <f>SUM(C50:C54)</f>
        <v>36914137.794</v>
      </c>
      <c r="D49" s="36"/>
      <c r="E49" s="36">
        <f>SUM(E50:E54)</f>
        <v>10269221.571</v>
      </c>
      <c r="F49" s="36"/>
      <c r="G49" s="36">
        <f>SUM(G50:G54)</f>
        <v>5594474.1319999993</v>
      </c>
      <c r="H49" s="36"/>
      <c r="I49" s="36">
        <f>SUM(I50:I54)</f>
        <v>3707331.8650000002</v>
      </c>
      <c r="J49" s="36"/>
      <c r="K49" s="36">
        <f>SUM(K50:K54)</f>
        <v>3508214.0650000004</v>
      </c>
      <c r="L49" s="36"/>
      <c r="M49" s="14" t="s">
        <v>46</v>
      </c>
      <c r="N49" s="36"/>
      <c r="O49" s="37">
        <f>SUM(O50:O54)</f>
        <v>-1263513.014</v>
      </c>
      <c r="P49" s="36"/>
      <c r="Q49" s="36">
        <f>SUM(Q50:Q54)</f>
        <v>1533007.6909999999</v>
      </c>
      <c r="R49" s="36">
        <f>SUM(R50:R54)</f>
        <v>4350566.74</v>
      </c>
      <c r="S49" s="36">
        <f>SUM(S50:S54)</f>
        <v>6968207.3330000006</v>
      </c>
      <c r="T49" s="36">
        <f>SUM(T50:T54)</f>
        <v>2246627.4109999998</v>
      </c>
    </row>
    <row r="50" spans="1:20" ht="11.25" customHeight="1">
      <c r="A50" s="14" t="s">
        <v>47</v>
      </c>
      <c r="C50" s="36">
        <v>3328009.0180000002</v>
      </c>
      <c r="D50" s="36"/>
      <c r="E50" s="36">
        <v>799123.13500000001</v>
      </c>
      <c r="F50" s="36"/>
      <c r="G50" s="36">
        <v>710367.10100000002</v>
      </c>
      <c r="H50" s="36"/>
      <c r="I50" s="36">
        <v>359950.23700000002</v>
      </c>
      <c r="J50" s="36"/>
      <c r="K50" s="36">
        <v>322072.598</v>
      </c>
      <c r="L50" s="36"/>
      <c r="M50" s="14" t="s">
        <v>47</v>
      </c>
      <c r="N50" s="36"/>
      <c r="O50" s="37">
        <v>-113317.861</v>
      </c>
      <c r="P50" s="36"/>
      <c r="Q50" s="36">
        <v>530679.30000000005</v>
      </c>
      <c r="R50" s="36">
        <v>319026.86599999998</v>
      </c>
      <c r="S50" s="36">
        <v>264515.337</v>
      </c>
      <c r="T50" s="36">
        <v>135592.30499999999</v>
      </c>
    </row>
    <row r="51" spans="1:20" ht="11.25" customHeight="1">
      <c r="A51" s="14" t="s">
        <v>48</v>
      </c>
      <c r="C51" s="36">
        <v>6065775.8859999999</v>
      </c>
      <c r="D51" s="36"/>
      <c r="E51" s="36">
        <v>2385344.361</v>
      </c>
      <c r="F51" s="36"/>
      <c r="G51" s="36">
        <v>1203047.6299999999</v>
      </c>
      <c r="H51" s="36"/>
      <c r="I51" s="36">
        <v>500332.52899999998</v>
      </c>
      <c r="J51" s="36"/>
      <c r="K51" s="36">
        <v>850752.28300000005</v>
      </c>
      <c r="L51" s="36"/>
      <c r="M51" s="14" t="s">
        <v>48</v>
      </c>
      <c r="N51" s="36"/>
      <c r="O51" s="37">
        <v>-240395.622</v>
      </c>
      <c r="P51" s="36"/>
      <c r="Q51" s="36">
        <v>275121.86599999998</v>
      </c>
      <c r="R51" s="36">
        <v>666521.79399999999</v>
      </c>
      <c r="S51" s="36">
        <v>212572.614</v>
      </c>
      <c r="T51" s="36">
        <v>212478.43100000001</v>
      </c>
    </row>
    <row r="52" spans="1:20" ht="11.25" customHeight="1">
      <c r="A52" s="14" t="s">
        <v>49</v>
      </c>
      <c r="C52" s="36">
        <v>3051859.4210000001</v>
      </c>
      <c r="D52" s="36"/>
      <c r="E52" s="36">
        <v>549484.87300000002</v>
      </c>
      <c r="F52" s="36"/>
      <c r="G52" s="36">
        <v>197164.50700000001</v>
      </c>
      <c r="H52" s="36"/>
      <c r="I52" s="36">
        <v>96657.861000000004</v>
      </c>
      <c r="J52" s="36"/>
      <c r="K52" s="36">
        <v>18057.538</v>
      </c>
      <c r="L52" s="36"/>
      <c r="M52" s="14" t="s">
        <v>49</v>
      </c>
      <c r="N52" s="36"/>
      <c r="O52" s="37">
        <v>-4108.5190000000002</v>
      </c>
      <c r="P52" s="36"/>
      <c r="Q52" s="36">
        <v>57792.404999999999</v>
      </c>
      <c r="R52" s="36">
        <v>586007.19499999995</v>
      </c>
      <c r="S52" s="36">
        <v>1475030.5209999999</v>
      </c>
      <c r="T52" s="36">
        <v>75773.039999999994</v>
      </c>
    </row>
    <row r="53" spans="1:20" ht="11.25" customHeight="1">
      <c r="A53" s="14" t="s">
        <v>50</v>
      </c>
      <c r="C53" s="36">
        <v>3525551.8620000002</v>
      </c>
      <c r="D53" s="36"/>
      <c r="E53" s="36">
        <v>992290.40099999995</v>
      </c>
      <c r="F53" s="36"/>
      <c r="G53" s="36">
        <v>655335.29200000002</v>
      </c>
      <c r="H53" s="36"/>
      <c r="I53" s="36">
        <v>420275.62900000002</v>
      </c>
      <c r="J53" s="36"/>
      <c r="K53" s="36">
        <v>349475.82299999997</v>
      </c>
      <c r="L53" s="36"/>
      <c r="M53" s="14" t="s">
        <v>50</v>
      </c>
      <c r="N53" s="36"/>
      <c r="O53" s="37">
        <v>-112552.21400000001</v>
      </c>
      <c r="P53" s="36"/>
      <c r="Q53" s="36">
        <v>228571.98499999999</v>
      </c>
      <c r="R53" s="36">
        <v>507450.24900000001</v>
      </c>
      <c r="S53" s="36">
        <v>276926.79599999997</v>
      </c>
      <c r="T53" s="36">
        <v>207777.90100000001</v>
      </c>
    </row>
    <row r="54" spans="1:20" ht="11.25" customHeight="1">
      <c r="A54" s="14" t="s">
        <v>51</v>
      </c>
      <c r="C54" s="36">
        <v>20942941.607000001</v>
      </c>
      <c r="D54" s="36"/>
      <c r="E54" s="36">
        <v>5542978.801</v>
      </c>
      <c r="F54" s="36"/>
      <c r="G54" s="36">
        <v>2828559.602</v>
      </c>
      <c r="H54" s="36"/>
      <c r="I54" s="36">
        <v>2330115.6090000002</v>
      </c>
      <c r="J54" s="36"/>
      <c r="K54" s="36">
        <v>1967855.8230000001</v>
      </c>
      <c r="L54" s="36"/>
      <c r="M54" s="14" t="s">
        <v>51</v>
      </c>
      <c r="N54" s="36"/>
      <c r="O54" s="37">
        <v>-793138.79799999995</v>
      </c>
      <c r="P54" s="36"/>
      <c r="Q54" s="36">
        <v>440842.13500000001</v>
      </c>
      <c r="R54" s="36">
        <v>2271560.6359999999</v>
      </c>
      <c r="S54" s="36">
        <v>4739162.0650000004</v>
      </c>
      <c r="T54" s="36">
        <v>1615005.7339999999</v>
      </c>
    </row>
    <row r="55" spans="1:20">
      <c r="A55" s="14" t="s">
        <v>38</v>
      </c>
    </row>
    <row r="56" spans="1:20">
      <c r="A56" s="14"/>
    </row>
    <row r="58" spans="1:20" ht="12.75">
      <c r="A58" s="71" t="s">
        <v>105</v>
      </c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58"/>
      <c r="M58" s="71" t="s">
        <v>105</v>
      </c>
      <c r="N58" s="71"/>
      <c r="O58" s="71"/>
      <c r="P58" s="71"/>
      <c r="Q58" s="71"/>
      <c r="R58" s="71"/>
      <c r="S58" s="71"/>
      <c r="T58" s="71"/>
    </row>
    <row r="59" spans="1:20" ht="12.75">
      <c r="A59" s="73" t="s">
        <v>106</v>
      </c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9"/>
      <c r="M59" s="73" t="s">
        <v>106</v>
      </c>
      <c r="N59" s="73"/>
      <c r="O59" s="73"/>
      <c r="P59" s="73"/>
      <c r="Q59" s="73"/>
      <c r="R59" s="73"/>
      <c r="S59" s="73"/>
      <c r="T59" s="73"/>
    </row>
    <row r="60" spans="1:20" s="4" customFormat="1" ht="12" customHeight="1">
      <c r="A60" s="10"/>
      <c r="B60" s="10"/>
      <c r="C60" s="11"/>
      <c r="D60" s="12"/>
      <c r="E60" s="12"/>
      <c r="F60" s="12"/>
      <c r="G60" s="12" t="s">
        <v>0</v>
      </c>
      <c r="H60" s="12"/>
      <c r="I60" s="12" t="s">
        <v>74</v>
      </c>
      <c r="J60" s="12"/>
      <c r="K60" s="12"/>
      <c r="L60" s="13"/>
      <c r="M60" s="12"/>
      <c r="N60" s="12"/>
      <c r="O60" s="12"/>
      <c r="P60" s="12"/>
      <c r="Q60" s="12" t="s">
        <v>1</v>
      </c>
      <c r="R60" s="12"/>
      <c r="S60" s="12"/>
      <c r="T60" s="12"/>
    </row>
    <row r="61" spans="1:20" s="4" customFormat="1" ht="12" customHeight="1">
      <c r="A61" s="14" t="s">
        <v>2</v>
      </c>
      <c r="B61" s="10"/>
      <c r="C61" s="11"/>
      <c r="D61" s="12"/>
      <c r="E61" s="12"/>
      <c r="F61" s="12"/>
      <c r="G61" s="12" t="s">
        <v>3</v>
      </c>
      <c r="H61" s="12"/>
      <c r="I61" s="12" t="s">
        <v>75</v>
      </c>
      <c r="J61" s="12"/>
      <c r="K61" s="12" t="s">
        <v>80</v>
      </c>
      <c r="L61" s="13"/>
      <c r="M61" s="14" t="s">
        <v>2</v>
      </c>
      <c r="N61" s="12"/>
      <c r="O61" s="12" t="s">
        <v>81</v>
      </c>
      <c r="P61" s="12"/>
      <c r="Q61" s="12" t="s">
        <v>4</v>
      </c>
      <c r="R61" s="12" t="s">
        <v>5</v>
      </c>
      <c r="S61" s="12" t="s">
        <v>6</v>
      </c>
      <c r="T61" s="12"/>
    </row>
    <row r="62" spans="1:20" s="4" customFormat="1" ht="12" customHeight="1">
      <c r="A62" s="15" t="s">
        <v>7</v>
      </c>
      <c r="B62" s="16"/>
      <c r="C62" s="38" t="s">
        <v>8</v>
      </c>
      <c r="D62" s="19"/>
      <c r="E62" s="19" t="s">
        <v>88</v>
      </c>
      <c r="F62" s="19"/>
      <c r="G62" s="19" t="s">
        <v>89</v>
      </c>
      <c r="H62" s="19"/>
      <c r="I62" s="19" t="s">
        <v>90</v>
      </c>
      <c r="J62" s="19"/>
      <c r="K62" s="19" t="s">
        <v>79</v>
      </c>
      <c r="L62" s="19"/>
      <c r="M62" s="15" t="s">
        <v>7</v>
      </c>
      <c r="N62" s="19"/>
      <c r="O62" s="19" t="s">
        <v>82</v>
      </c>
      <c r="P62" s="19"/>
      <c r="Q62" s="19" t="s">
        <v>91</v>
      </c>
      <c r="R62" s="19" t="s">
        <v>92</v>
      </c>
      <c r="S62" s="19" t="s">
        <v>95</v>
      </c>
      <c r="T62" s="19" t="s">
        <v>94</v>
      </c>
    </row>
    <row r="63" spans="1:20" s="4" customFormat="1" ht="12" customHeight="1">
      <c r="A63" s="20"/>
      <c r="B63" s="21"/>
      <c r="C63" s="70" t="s">
        <v>87</v>
      </c>
      <c r="D63" s="70"/>
      <c r="E63" s="70"/>
      <c r="F63" s="70"/>
      <c r="G63" s="70"/>
      <c r="H63" s="70"/>
      <c r="I63" s="70"/>
      <c r="J63" s="70"/>
      <c r="K63" s="70"/>
      <c r="L63" s="13"/>
      <c r="M63" s="20"/>
      <c r="N63" s="13"/>
      <c r="O63" s="70" t="s">
        <v>87</v>
      </c>
      <c r="P63" s="70"/>
      <c r="Q63" s="70"/>
      <c r="R63" s="70"/>
      <c r="S63" s="70"/>
      <c r="T63" s="70"/>
    </row>
    <row r="64" spans="1:20" ht="12" customHeight="1">
      <c r="A64" s="14" t="s">
        <v>52</v>
      </c>
      <c r="C64" s="64">
        <f>SUM(C65:C68)</f>
        <v>13823574.419</v>
      </c>
      <c r="D64" s="64"/>
      <c r="E64" s="64">
        <f>SUM(E65:E68)</f>
        <v>4022242.9950000001</v>
      </c>
      <c r="F64" s="64"/>
      <c r="G64" s="64">
        <f>SUM(G65:G68)</f>
        <v>2557085.6290000002</v>
      </c>
      <c r="H64" s="64"/>
      <c r="I64" s="64">
        <f>SUM(I65:I68)</f>
        <v>693758.34400000004</v>
      </c>
      <c r="J64" s="64"/>
      <c r="K64" s="64">
        <f>SUM(K65:K68)</f>
        <v>1159288.2009999999</v>
      </c>
      <c r="L64" s="36"/>
      <c r="M64" s="14" t="s">
        <v>52</v>
      </c>
      <c r="N64" s="36"/>
      <c r="O64" s="63">
        <f>SUM(O65:O68)</f>
        <v>-383780.11499999999</v>
      </c>
      <c r="P64" s="36"/>
      <c r="Q64" s="64">
        <f>SUM(Q65:Q68)</f>
        <v>616609.98</v>
      </c>
      <c r="R64" s="64">
        <f>SUM(R65:R68)</f>
        <v>2036186.2000000002</v>
      </c>
      <c r="S64" s="64">
        <f>SUM(S65:S68)</f>
        <v>2377059.7409999999</v>
      </c>
      <c r="T64" s="64">
        <f>SUM(T65:T68)</f>
        <v>745123.44400000002</v>
      </c>
    </row>
    <row r="65" spans="1:20">
      <c r="A65" s="14" t="s">
        <v>53</v>
      </c>
      <c r="C65" s="36">
        <v>2834135.8689999999</v>
      </c>
      <c r="D65" s="36"/>
      <c r="E65" s="36">
        <v>595671.16700000002</v>
      </c>
      <c r="F65" s="36"/>
      <c r="G65" s="36">
        <v>755479.79399999999</v>
      </c>
      <c r="H65" s="36"/>
      <c r="I65" s="36">
        <v>343505.80499999999</v>
      </c>
      <c r="J65" s="36"/>
      <c r="K65" s="36">
        <v>237531.53599999999</v>
      </c>
      <c r="L65" s="36"/>
      <c r="M65" s="14" t="s">
        <v>53</v>
      </c>
      <c r="N65" s="36"/>
      <c r="O65" s="37">
        <v>-90269.312000000005</v>
      </c>
      <c r="P65" s="36"/>
      <c r="Q65" s="36">
        <v>67829.134999999995</v>
      </c>
      <c r="R65" s="36">
        <v>496791.96</v>
      </c>
      <c r="S65" s="36">
        <v>298306.245</v>
      </c>
      <c r="T65" s="36">
        <v>129289.539</v>
      </c>
    </row>
    <row r="66" spans="1:20" ht="11.25" customHeight="1">
      <c r="A66" s="14" t="s">
        <v>54</v>
      </c>
      <c r="C66" s="36">
        <v>2338692.3990000002</v>
      </c>
      <c r="D66" s="36"/>
      <c r="E66" s="36">
        <v>443769.07900000003</v>
      </c>
      <c r="F66" s="36"/>
      <c r="G66" s="36">
        <v>421414.44500000001</v>
      </c>
      <c r="H66" s="36"/>
      <c r="I66" s="36">
        <v>116705.55</v>
      </c>
      <c r="J66" s="36"/>
      <c r="K66" s="36">
        <v>149329.02299999999</v>
      </c>
      <c r="L66" s="36"/>
      <c r="M66" s="14" t="s">
        <v>54</v>
      </c>
      <c r="N66" s="36"/>
      <c r="O66" s="37">
        <v>-55893.629000000001</v>
      </c>
      <c r="P66" s="36"/>
      <c r="Q66" s="36">
        <v>24169.813999999998</v>
      </c>
      <c r="R66" s="36">
        <v>502364.83600000001</v>
      </c>
      <c r="S66" s="36">
        <v>581503.66700000002</v>
      </c>
      <c r="T66" s="36">
        <v>155329.614</v>
      </c>
    </row>
    <row r="67" spans="1:20">
      <c r="A67" s="14" t="s">
        <v>55</v>
      </c>
      <c r="C67" s="36">
        <v>7065432.0319999997</v>
      </c>
      <c r="D67" s="36"/>
      <c r="E67" s="36">
        <v>2655691.6800000002</v>
      </c>
      <c r="F67" s="36"/>
      <c r="G67" s="36">
        <v>978520.89899999998</v>
      </c>
      <c r="H67" s="36"/>
      <c r="I67" s="36">
        <v>100296.82399999999</v>
      </c>
      <c r="J67" s="36"/>
      <c r="K67" s="36">
        <v>616894.25399999996</v>
      </c>
      <c r="L67" s="36"/>
      <c r="M67" s="14" t="s">
        <v>55</v>
      </c>
      <c r="N67" s="36"/>
      <c r="O67" s="37">
        <v>-188080.22500000001</v>
      </c>
      <c r="P67" s="36"/>
      <c r="Q67" s="36">
        <v>431090.66700000002</v>
      </c>
      <c r="R67" s="36">
        <v>779884.16799999995</v>
      </c>
      <c r="S67" s="36">
        <v>1317268.145</v>
      </c>
      <c r="T67" s="36">
        <v>373865.62</v>
      </c>
    </row>
    <row r="68" spans="1:20">
      <c r="A68" s="14" t="s">
        <v>56</v>
      </c>
      <c r="C68" s="36">
        <v>1585314.1189999999</v>
      </c>
      <c r="D68" s="36"/>
      <c r="E68" s="36">
        <v>327111.06900000002</v>
      </c>
      <c r="F68" s="36"/>
      <c r="G68" s="36">
        <v>401670.49099999998</v>
      </c>
      <c r="H68" s="36"/>
      <c r="I68" s="36">
        <v>133250.16500000001</v>
      </c>
      <c r="J68" s="36"/>
      <c r="K68" s="36">
        <v>155533.38800000001</v>
      </c>
      <c r="L68" s="36"/>
      <c r="M68" s="14" t="s">
        <v>56</v>
      </c>
      <c r="N68" s="36"/>
      <c r="O68" s="37">
        <v>-49536.949000000001</v>
      </c>
      <c r="P68" s="36"/>
      <c r="Q68" s="36">
        <v>93520.364000000001</v>
      </c>
      <c r="R68" s="36">
        <v>257145.236</v>
      </c>
      <c r="S68" s="36">
        <v>179981.68400000001</v>
      </c>
      <c r="T68" s="36">
        <v>86638.671000000002</v>
      </c>
    </row>
    <row r="69" spans="1:20">
      <c r="A69" s="14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14"/>
      <c r="N69" s="36"/>
      <c r="O69" s="36"/>
      <c r="P69" s="36"/>
      <c r="Q69" s="36"/>
      <c r="R69" s="36"/>
      <c r="S69" s="36"/>
      <c r="T69" s="36"/>
    </row>
    <row r="70" spans="1:20" ht="12" customHeight="1">
      <c r="A70" s="14" t="s">
        <v>57</v>
      </c>
      <c r="C70" s="36">
        <f>SUM(C71:C76)</f>
        <v>7251283.9050000003</v>
      </c>
      <c r="D70" s="36"/>
      <c r="E70" s="36">
        <f>SUM(E71:E76)</f>
        <v>1905997.65</v>
      </c>
      <c r="F70" s="36"/>
      <c r="G70" s="36">
        <f>SUM(G71:G76)</f>
        <v>1407239.1679999998</v>
      </c>
      <c r="H70" s="36"/>
      <c r="I70" s="36">
        <f>SUM(I71:I76)</f>
        <v>636348.95600000012</v>
      </c>
      <c r="J70" s="36"/>
      <c r="K70" s="36">
        <f>SUM(K71:K76)</f>
        <v>550040.89300000004</v>
      </c>
      <c r="L70" s="36"/>
      <c r="M70" s="14" t="s">
        <v>57</v>
      </c>
      <c r="N70" s="36"/>
      <c r="O70" s="37">
        <f>SUM(O71:O76)</f>
        <v>-173859.30899999998</v>
      </c>
      <c r="P70" s="36"/>
      <c r="Q70" s="36">
        <f>SUM(Q71:Q76)</f>
        <v>464533.44700000004</v>
      </c>
      <c r="R70" s="36">
        <f>SUM(R71:R76)</f>
        <v>1309239.683</v>
      </c>
      <c r="S70" s="36">
        <f>SUM(S71:S76)</f>
        <v>703315.41899999999</v>
      </c>
      <c r="T70" s="36">
        <f>SUM(T71:T76)</f>
        <v>448427.99800000008</v>
      </c>
    </row>
    <row r="71" spans="1:20">
      <c r="A71" s="14" t="s">
        <v>58</v>
      </c>
      <c r="C71" s="36">
        <v>3186825.2390000001</v>
      </c>
      <c r="D71" s="36"/>
      <c r="E71" s="36">
        <v>847739.68099999998</v>
      </c>
      <c r="F71" s="36"/>
      <c r="G71" s="36">
        <v>521630.79300000001</v>
      </c>
      <c r="H71" s="36"/>
      <c r="I71" s="36">
        <v>267618.04800000001</v>
      </c>
      <c r="J71" s="36"/>
      <c r="K71" s="36">
        <v>224687.04500000001</v>
      </c>
      <c r="L71" s="36"/>
      <c r="M71" s="14" t="s">
        <v>58</v>
      </c>
      <c r="N71" s="36"/>
      <c r="O71" s="37">
        <v>-73561.740999999995</v>
      </c>
      <c r="P71" s="36"/>
      <c r="Q71" s="36">
        <v>121122.93700000001</v>
      </c>
      <c r="R71" s="36">
        <v>646472.74199999997</v>
      </c>
      <c r="S71" s="36">
        <v>423747.34899999999</v>
      </c>
      <c r="T71" s="36">
        <v>207368.38500000001</v>
      </c>
    </row>
    <row r="72" spans="1:20">
      <c r="A72" s="14" t="s">
        <v>59</v>
      </c>
      <c r="C72" s="36">
        <v>780125.09499999997</v>
      </c>
      <c r="D72" s="36"/>
      <c r="E72" s="36">
        <v>210159.984</v>
      </c>
      <c r="F72" s="36"/>
      <c r="G72" s="36">
        <v>165941.76300000001</v>
      </c>
      <c r="H72" s="36"/>
      <c r="I72" s="36">
        <v>61030.868999999999</v>
      </c>
      <c r="J72" s="36"/>
      <c r="K72" s="36">
        <v>64507.249000000003</v>
      </c>
      <c r="L72" s="36"/>
      <c r="M72" s="14" t="s">
        <v>59</v>
      </c>
      <c r="N72" s="36"/>
      <c r="O72" s="37">
        <v>-24888.925999999999</v>
      </c>
      <c r="P72" s="36"/>
      <c r="Q72" s="36">
        <v>36569.785000000003</v>
      </c>
      <c r="R72" s="36">
        <v>147781.212</v>
      </c>
      <c r="S72" s="36">
        <v>38396.485999999997</v>
      </c>
      <c r="T72" s="36">
        <v>80626.672999999995</v>
      </c>
    </row>
    <row r="73" spans="1:20">
      <c r="A73" s="20" t="s">
        <v>60</v>
      </c>
      <c r="C73" s="36">
        <v>555283.31499999994</v>
      </c>
      <c r="D73" s="36"/>
      <c r="E73" s="36">
        <v>105813.951</v>
      </c>
      <c r="F73" s="36"/>
      <c r="G73" s="36">
        <v>239035.43900000001</v>
      </c>
      <c r="H73" s="36"/>
      <c r="I73" s="36">
        <v>42078.006000000001</v>
      </c>
      <c r="J73" s="36"/>
      <c r="K73" s="36">
        <v>32025.478999999999</v>
      </c>
      <c r="L73" s="36"/>
      <c r="M73" s="20" t="s">
        <v>60</v>
      </c>
      <c r="N73" s="36"/>
      <c r="O73" s="37">
        <v>-10978.065000000001</v>
      </c>
      <c r="P73" s="36"/>
      <c r="Q73" s="36">
        <v>17022.233</v>
      </c>
      <c r="R73" s="36">
        <v>97891.95</v>
      </c>
      <c r="S73" s="36">
        <v>10917.873</v>
      </c>
      <c r="T73" s="36">
        <v>21476.449000000001</v>
      </c>
    </row>
    <row r="74" spans="1:20">
      <c r="A74" s="20" t="s">
        <v>61</v>
      </c>
      <c r="C74" s="36">
        <v>672641.09299999999</v>
      </c>
      <c r="D74" s="36"/>
      <c r="E74" s="36">
        <v>162489.29500000001</v>
      </c>
      <c r="F74" s="36"/>
      <c r="G74" s="36">
        <v>160416.36499999999</v>
      </c>
      <c r="H74" s="36"/>
      <c r="I74" s="36">
        <v>66654.766000000003</v>
      </c>
      <c r="J74" s="36"/>
      <c r="K74" s="36">
        <v>49444.39</v>
      </c>
      <c r="L74" s="36"/>
      <c r="M74" s="20" t="s">
        <v>61</v>
      </c>
      <c r="N74" s="36"/>
      <c r="O74" s="37">
        <v>-13148.892</v>
      </c>
      <c r="P74" s="36"/>
      <c r="Q74" s="36">
        <v>55095.021999999997</v>
      </c>
      <c r="R74" s="36">
        <v>107380.36500000001</v>
      </c>
      <c r="S74" s="36">
        <v>24961.848000000002</v>
      </c>
      <c r="T74" s="36">
        <v>59347.934000000001</v>
      </c>
    </row>
    <row r="75" spans="1:20">
      <c r="A75" s="14" t="s">
        <v>62</v>
      </c>
      <c r="C75" s="36">
        <v>1570682.9029999999</v>
      </c>
      <c r="D75" s="36"/>
      <c r="E75" s="36">
        <v>450762.55099999998</v>
      </c>
      <c r="F75" s="36"/>
      <c r="G75" s="36">
        <v>232180.193</v>
      </c>
      <c r="H75" s="36"/>
      <c r="I75" s="36">
        <v>132430.67800000001</v>
      </c>
      <c r="J75" s="36"/>
      <c r="K75" s="36">
        <v>143912.32699999999</v>
      </c>
      <c r="L75" s="36"/>
      <c r="M75" s="14" t="s">
        <v>62</v>
      </c>
      <c r="N75" s="36"/>
      <c r="O75" s="37">
        <v>-41168.658000000003</v>
      </c>
      <c r="P75" s="36"/>
      <c r="Q75" s="36">
        <v>201133.61900000001</v>
      </c>
      <c r="R75" s="36">
        <v>189335.617</v>
      </c>
      <c r="S75" s="36">
        <v>195463.18</v>
      </c>
      <c r="T75" s="36">
        <v>66633.395999999993</v>
      </c>
    </row>
    <row r="76" spans="1:20">
      <c r="A76" s="14" t="s">
        <v>63</v>
      </c>
      <c r="C76" s="36">
        <v>485726.26</v>
      </c>
      <c r="D76" s="36"/>
      <c r="E76" s="36">
        <v>129032.18799999999</v>
      </c>
      <c r="F76" s="36"/>
      <c r="G76" s="36">
        <v>88034.615000000005</v>
      </c>
      <c r="H76" s="36"/>
      <c r="I76" s="36">
        <v>66536.589000000007</v>
      </c>
      <c r="J76" s="36"/>
      <c r="K76" s="36">
        <v>35464.402999999998</v>
      </c>
      <c r="L76" s="36"/>
      <c r="M76" s="14" t="s">
        <v>63</v>
      </c>
      <c r="N76" s="36"/>
      <c r="O76" s="37">
        <v>-10113.027</v>
      </c>
      <c r="P76" s="36"/>
      <c r="Q76" s="36">
        <v>33589.851000000002</v>
      </c>
      <c r="R76" s="36">
        <v>120377.79700000001</v>
      </c>
      <c r="S76" s="36">
        <v>9828.6830000000009</v>
      </c>
      <c r="T76" s="36">
        <v>12975.161</v>
      </c>
    </row>
    <row r="78" spans="1:20" s="6" customFormat="1" ht="12.75" customHeight="1">
      <c r="A78" s="42" t="s">
        <v>64</v>
      </c>
      <c r="B78" s="39"/>
      <c r="C78" s="65">
        <f>SUM(C79:C85)</f>
        <v>40910983.557000004</v>
      </c>
      <c r="D78" s="66"/>
      <c r="E78" s="65">
        <f>SUM(E79:E85)</f>
        <v>9269112.5690000001</v>
      </c>
      <c r="F78" s="67"/>
      <c r="G78" s="65">
        <f>SUM(G79:G85)</f>
        <v>4655615.3860000009</v>
      </c>
      <c r="H78" s="67"/>
      <c r="I78" s="65">
        <f>SUM(I79:I85)</f>
        <v>2016501.6540000001</v>
      </c>
      <c r="J78" s="65"/>
      <c r="K78" s="65">
        <f>SUM(K79:K85)</f>
        <v>3128947.4520000005</v>
      </c>
      <c r="L78" s="41"/>
      <c r="M78" s="42" t="s">
        <v>64</v>
      </c>
      <c r="N78" s="40"/>
      <c r="O78" s="32">
        <f>SUM(O79:O85)</f>
        <v>-1270753.4839999999</v>
      </c>
      <c r="P78" s="40"/>
      <c r="Q78" s="65">
        <f>SUM(Q79:Q85)</f>
        <v>1860798.2470000002</v>
      </c>
      <c r="R78" s="65">
        <f>SUM(R79:R85)</f>
        <v>4654944.6880000001</v>
      </c>
      <c r="S78" s="65">
        <f>SUM(S79:S85)</f>
        <v>14853734.932</v>
      </c>
      <c r="T78" s="65">
        <f>SUM(T79:T85)</f>
        <v>1742082.1129999999</v>
      </c>
    </row>
    <row r="79" spans="1:20" s="6" customFormat="1">
      <c r="A79" s="14" t="s">
        <v>76</v>
      </c>
      <c r="B79" s="28"/>
      <c r="C79" s="36">
        <v>20250.453000000001</v>
      </c>
      <c r="D79" s="36"/>
      <c r="E79" s="36">
        <v>0</v>
      </c>
      <c r="F79" s="36"/>
      <c r="G79" s="36">
        <v>0</v>
      </c>
      <c r="H79" s="36"/>
      <c r="I79" s="36">
        <v>0</v>
      </c>
      <c r="J79" s="36"/>
      <c r="K79" s="36">
        <v>187.40899999999999</v>
      </c>
      <c r="L79" s="36"/>
      <c r="M79" s="14" t="s">
        <v>76</v>
      </c>
      <c r="N79" s="36"/>
      <c r="O79" s="36">
        <v>0</v>
      </c>
      <c r="P79" s="36"/>
      <c r="Q79" s="36">
        <v>0</v>
      </c>
      <c r="R79" s="36">
        <v>0</v>
      </c>
      <c r="S79" s="36">
        <v>0</v>
      </c>
      <c r="T79" s="36">
        <v>20063.044000000002</v>
      </c>
    </row>
    <row r="80" spans="1:20">
      <c r="A80" s="14" t="s">
        <v>65</v>
      </c>
      <c r="C80" s="36">
        <v>7285798.7640000004</v>
      </c>
      <c r="D80" s="36"/>
      <c r="E80" s="36">
        <v>576391.75100000005</v>
      </c>
      <c r="F80" s="36"/>
      <c r="G80" s="36">
        <v>33541.284</v>
      </c>
      <c r="H80" s="36"/>
      <c r="I80" s="36">
        <v>58618.535000000003</v>
      </c>
      <c r="J80" s="36"/>
      <c r="K80" s="36">
        <v>6513.8159999999998</v>
      </c>
      <c r="L80" s="36"/>
      <c r="M80" s="14" t="s">
        <v>65</v>
      </c>
      <c r="N80" s="36"/>
      <c r="O80" s="36">
        <v>0</v>
      </c>
      <c r="P80" s="36"/>
      <c r="Q80" s="36">
        <v>42893.065999999999</v>
      </c>
      <c r="R80" s="36">
        <v>9211.3979999999992</v>
      </c>
      <c r="S80" s="36">
        <v>6295868.7319999998</v>
      </c>
      <c r="T80" s="36">
        <v>262760.18199999997</v>
      </c>
    </row>
    <row r="81" spans="1:20">
      <c r="A81" s="14" t="s">
        <v>66</v>
      </c>
      <c r="C81" s="36">
        <v>31039145.327</v>
      </c>
      <c r="D81" s="36"/>
      <c r="E81" s="36">
        <v>8085054.3830000004</v>
      </c>
      <c r="F81" s="36"/>
      <c r="G81" s="36">
        <v>4205096.0420000004</v>
      </c>
      <c r="H81" s="36"/>
      <c r="I81" s="36">
        <v>1747752.4580000001</v>
      </c>
      <c r="J81" s="36"/>
      <c r="K81" s="36">
        <v>2964347.8280000002</v>
      </c>
      <c r="L81" s="36"/>
      <c r="M81" s="14" t="s">
        <v>66</v>
      </c>
      <c r="N81" s="36"/>
      <c r="O81" s="37">
        <v>-1223477.9669999999</v>
      </c>
      <c r="P81" s="36"/>
      <c r="Q81" s="36">
        <v>1711254.2479999999</v>
      </c>
      <c r="R81" s="36">
        <v>4322664.2790000001</v>
      </c>
      <c r="S81" s="36">
        <v>7887707.9510000004</v>
      </c>
      <c r="T81" s="36">
        <v>1338746.105</v>
      </c>
    </row>
    <row r="82" spans="1:20">
      <c r="A82" s="14" t="s">
        <v>77</v>
      </c>
      <c r="C82" s="36">
        <v>25159.315999999999</v>
      </c>
      <c r="D82" s="36"/>
      <c r="E82" s="36">
        <v>6495.4870000000001</v>
      </c>
      <c r="F82" s="36"/>
      <c r="G82" s="36">
        <v>246.85499999999999</v>
      </c>
      <c r="H82" s="36"/>
      <c r="I82" s="36">
        <v>2782.453</v>
      </c>
      <c r="J82" s="36"/>
      <c r="K82" s="36">
        <v>3179.3130000000001</v>
      </c>
      <c r="L82" s="36"/>
      <c r="M82" s="14" t="s">
        <v>77</v>
      </c>
      <c r="N82" s="36"/>
      <c r="O82" s="36">
        <v>0</v>
      </c>
      <c r="P82" s="36"/>
      <c r="Q82" s="36">
        <v>3415.989</v>
      </c>
      <c r="R82" s="36">
        <v>20.888000000000002</v>
      </c>
      <c r="S82" s="36">
        <v>534.73299999999995</v>
      </c>
      <c r="T82" s="36">
        <v>8483.598</v>
      </c>
    </row>
    <row r="83" spans="1:20">
      <c r="A83" s="14" t="s">
        <v>67</v>
      </c>
      <c r="C83" s="36">
        <v>1222550.5449999999</v>
      </c>
      <c r="D83" s="36"/>
      <c r="E83" s="36">
        <v>191384.019</v>
      </c>
      <c r="F83" s="36"/>
      <c r="G83" s="36">
        <v>234160.45300000001</v>
      </c>
      <c r="H83" s="36"/>
      <c r="I83" s="36">
        <v>60256.190999999999</v>
      </c>
      <c r="J83" s="36"/>
      <c r="K83" s="36">
        <v>67464.645000000004</v>
      </c>
      <c r="L83" s="36"/>
      <c r="M83" s="14" t="s">
        <v>67</v>
      </c>
      <c r="N83" s="36"/>
      <c r="O83" s="37">
        <v>-18991.373</v>
      </c>
      <c r="P83" s="36"/>
      <c r="Q83" s="36">
        <v>82673.164999999994</v>
      </c>
      <c r="R83" s="36">
        <v>168229.038</v>
      </c>
      <c r="S83" s="36">
        <v>404118.57900000003</v>
      </c>
      <c r="T83" s="36">
        <v>33255.828000000001</v>
      </c>
    </row>
    <row r="84" spans="1:20">
      <c r="A84" s="14" t="s">
        <v>68</v>
      </c>
      <c r="C84" s="36">
        <v>1308662.237</v>
      </c>
      <c r="D84" s="36"/>
      <c r="E84" s="36">
        <v>406237.35700000002</v>
      </c>
      <c r="F84" s="36"/>
      <c r="G84" s="36">
        <v>182570.75200000001</v>
      </c>
      <c r="H84" s="36"/>
      <c r="I84" s="36">
        <v>147092.01699999999</v>
      </c>
      <c r="J84" s="36"/>
      <c r="K84" s="36">
        <v>84690.627999999997</v>
      </c>
      <c r="L84" s="36"/>
      <c r="M84" s="14" t="s">
        <v>68</v>
      </c>
      <c r="N84" s="36"/>
      <c r="O84" s="37">
        <v>-28284.144</v>
      </c>
      <c r="P84" s="36"/>
      <c r="Q84" s="36">
        <v>20181.517</v>
      </c>
      <c r="R84" s="36">
        <v>154819.08499999999</v>
      </c>
      <c r="S84" s="36">
        <v>265156.37900000002</v>
      </c>
      <c r="T84" s="36">
        <v>76198.645999999993</v>
      </c>
    </row>
    <row r="85" spans="1:20">
      <c r="A85" s="14" t="s">
        <v>78</v>
      </c>
      <c r="C85" s="36">
        <v>9416.9150000000009</v>
      </c>
      <c r="D85" s="36"/>
      <c r="E85" s="36">
        <v>3549.5720000000001</v>
      </c>
      <c r="F85" s="36"/>
      <c r="G85" s="36">
        <v>0</v>
      </c>
      <c r="H85" s="36"/>
      <c r="I85" s="36">
        <v>0</v>
      </c>
      <c r="J85" s="36"/>
      <c r="K85" s="36">
        <v>2563.8130000000001</v>
      </c>
      <c r="L85" s="36"/>
      <c r="M85" s="14" t="s">
        <v>78</v>
      </c>
      <c r="N85" s="36"/>
      <c r="O85" s="36">
        <v>0</v>
      </c>
      <c r="P85" s="36"/>
      <c r="Q85" s="36">
        <v>380.262</v>
      </c>
      <c r="R85" s="36">
        <v>0</v>
      </c>
      <c r="S85" s="36">
        <v>348.55799999999999</v>
      </c>
      <c r="T85" s="36">
        <v>2574.71</v>
      </c>
    </row>
    <row r="86" spans="1:20">
      <c r="A86" s="14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14"/>
      <c r="N86" s="36"/>
      <c r="O86" s="36"/>
      <c r="P86" s="36"/>
      <c r="Q86" s="36"/>
      <c r="R86" s="36"/>
      <c r="S86" s="36"/>
      <c r="T86" s="36"/>
    </row>
    <row r="87" spans="1:20" ht="12" customHeight="1">
      <c r="A87" s="14" t="s">
        <v>69</v>
      </c>
      <c r="C87" s="36">
        <f>SUM(C88:C91)</f>
        <v>11753018.886999998</v>
      </c>
      <c r="D87" s="36"/>
      <c r="E87" s="36">
        <f>SUM(E88:E91)</f>
        <v>2178975.6510000001</v>
      </c>
      <c r="F87" s="36"/>
      <c r="G87" s="36">
        <f>SUM(G88:G91)</f>
        <v>1377367.1189999999</v>
      </c>
      <c r="H87" s="36"/>
      <c r="I87" s="36">
        <f>SUM(I88:I91)</f>
        <v>630541.05000000005</v>
      </c>
      <c r="J87" s="36"/>
      <c r="K87" s="36">
        <f>SUM(K88:K91)</f>
        <v>742366.63</v>
      </c>
      <c r="L87" s="36"/>
      <c r="M87" s="14" t="s">
        <v>69</v>
      </c>
      <c r="N87" s="36"/>
      <c r="O87" s="37">
        <f>SUM(O88:O91)</f>
        <v>-254428.08</v>
      </c>
      <c r="P87" s="36"/>
      <c r="Q87" s="36">
        <f>SUM(Q88:Q91)</f>
        <v>646492.95799999998</v>
      </c>
      <c r="R87" s="36">
        <f>SUM(R88:R91)</f>
        <v>2511896.077</v>
      </c>
      <c r="S87" s="36">
        <f>SUM(S88:S91)</f>
        <v>3085202.8289999999</v>
      </c>
      <c r="T87" s="36">
        <f>SUM(T88:T91)</f>
        <v>834604.65299999993</v>
      </c>
    </row>
    <row r="88" spans="1:20">
      <c r="A88" s="14" t="s">
        <v>70</v>
      </c>
      <c r="C88" s="36">
        <v>962595.10499999998</v>
      </c>
      <c r="D88" s="36"/>
      <c r="E88" s="36">
        <v>258971.856</v>
      </c>
      <c r="F88" s="36"/>
      <c r="G88" s="36">
        <v>119678.784</v>
      </c>
      <c r="H88" s="36"/>
      <c r="I88" s="36">
        <v>105600.49099999999</v>
      </c>
      <c r="J88" s="36"/>
      <c r="K88" s="36">
        <v>71931.975000000006</v>
      </c>
      <c r="L88" s="36"/>
      <c r="M88" s="14" t="s">
        <v>70</v>
      </c>
      <c r="N88" s="36"/>
      <c r="O88" s="37">
        <v>-21507.867999999999</v>
      </c>
      <c r="P88" s="36"/>
      <c r="Q88" s="36">
        <v>113565.137</v>
      </c>
      <c r="R88" s="36">
        <v>212813.45199999999</v>
      </c>
      <c r="S88" s="36">
        <v>17839.746999999999</v>
      </c>
      <c r="T88" s="36">
        <v>83701.531000000003</v>
      </c>
    </row>
    <row r="89" spans="1:20">
      <c r="A89" s="14" t="s">
        <v>71</v>
      </c>
      <c r="C89" s="36">
        <v>1220236.237</v>
      </c>
      <c r="D89" s="36"/>
      <c r="E89" s="36">
        <v>283234.701</v>
      </c>
      <c r="F89" s="36"/>
      <c r="G89" s="36">
        <v>218293.59700000001</v>
      </c>
      <c r="H89" s="36"/>
      <c r="I89" s="36">
        <v>111546.715</v>
      </c>
      <c r="J89" s="36"/>
      <c r="K89" s="36">
        <v>103667.284</v>
      </c>
      <c r="L89" s="36"/>
      <c r="M89" s="14" t="s">
        <v>71</v>
      </c>
      <c r="N89" s="36"/>
      <c r="O89" s="37">
        <v>-41751.847999999998</v>
      </c>
      <c r="P89" s="36"/>
      <c r="Q89" s="36">
        <v>130802.24400000001</v>
      </c>
      <c r="R89" s="36">
        <v>179215.94099999999</v>
      </c>
      <c r="S89" s="36">
        <v>66910.752999999997</v>
      </c>
      <c r="T89" s="36">
        <v>168316.85</v>
      </c>
    </row>
    <row r="90" spans="1:20" ht="11.25" customHeight="1">
      <c r="A90" s="14" t="s">
        <v>72</v>
      </c>
      <c r="C90" s="36">
        <v>3188916.0419999999</v>
      </c>
      <c r="D90" s="36"/>
      <c r="E90" s="36">
        <v>353551.46600000001</v>
      </c>
      <c r="F90" s="36"/>
      <c r="G90" s="36">
        <v>323031.114</v>
      </c>
      <c r="H90" s="36"/>
      <c r="I90" s="36">
        <v>75507.37</v>
      </c>
      <c r="J90" s="36"/>
      <c r="K90" s="36">
        <v>147489.611</v>
      </c>
      <c r="L90" s="36"/>
      <c r="M90" s="14" t="s">
        <v>72</v>
      </c>
      <c r="N90" s="36"/>
      <c r="O90" s="37">
        <v>-45591.311999999998</v>
      </c>
      <c r="P90" s="36"/>
      <c r="Q90" s="36">
        <v>19333.637999999999</v>
      </c>
      <c r="R90" s="36">
        <v>821643.62100000004</v>
      </c>
      <c r="S90" s="36">
        <v>1259984.1089999999</v>
      </c>
      <c r="T90" s="36">
        <v>233966.42499999999</v>
      </c>
    </row>
    <row r="91" spans="1:20">
      <c r="A91" s="15" t="s">
        <v>73</v>
      </c>
      <c r="B91" s="43"/>
      <c r="C91" s="44">
        <v>6381271.5029999996</v>
      </c>
      <c r="D91" s="44"/>
      <c r="E91" s="44">
        <v>1283217.628</v>
      </c>
      <c r="F91" s="44"/>
      <c r="G91" s="44">
        <v>716363.62399999995</v>
      </c>
      <c r="H91" s="44"/>
      <c r="I91" s="44">
        <v>337886.47399999999</v>
      </c>
      <c r="J91" s="44"/>
      <c r="K91" s="44">
        <v>419277.76</v>
      </c>
      <c r="L91" s="44"/>
      <c r="M91" s="15" t="s">
        <v>73</v>
      </c>
      <c r="N91" s="44"/>
      <c r="O91" s="45">
        <v>-145577.052</v>
      </c>
      <c r="P91" s="44"/>
      <c r="Q91" s="44">
        <v>382791.93900000001</v>
      </c>
      <c r="R91" s="44">
        <v>1298223.0630000001</v>
      </c>
      <c r="S91" s="44">
        <v>1740468.22</v>
      </c>
      <c r="T91" s="44">
        <v>348619.84700000001</v>
      </c>
    </row>
    <row r="92" spans="1:20" ht="11.85" customHeight="1">
      <c r="A92" s="46" t="s">
        <v>96</v>
      </c>
      <c r="B92" s="47"/>
      <c r="C92" s="48"/>
      <c r="D92" s="49"/>
      <c r="E92" s="49"/>
      <c r="F92" s="49"/>
      <c r="G92" s="49"/>
      <c r="H92" s="49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49"/>
      <c r="T92" s="8"/>
    </row>
    <row r="93" spans="1:20" ht="11.85" customHeight="1">
      <c r="A93" s="46" t="s">
        <v>97</v>
      </c>
      <c r="B93" s="47"/>
      <c r="C93" s="48"/>
      <c r="D93" s="49"/>
      <c r="E93" s="49"/>
      <c r="F93" s="49"/>
      <c r="G93" s="49"/>
      <c r="H93" s="49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49"/>
      <c r="T93" s="8"/>
    </row>
    <row r="94" spans="1:20" ht="11.85" customHeight="1">
      <c r="A94" s="46" t="s">
        <v>98</v>
      </c>
      <c r="B94" s="47"/>
      <c r="C94" s="48"/>
      <c r="D94" s="49"/>
      <c r="E94" s="49"/>
      <c r="F94" s="49"/>
      <c r="G94" s="49"/>
      <c r="H94" s="49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49"/>
      <c r="T94" s="8"/>
    </row>
    <row r="95" spans="1:20" ht="11.85" customHeight="1">
      <c r="A95" s="51" t="s">
        <v>99</v>
      </c>
      <c r="B95" s="47"/>
      <c r="C95" s="48"/>
      <c r="D95" s="49"/>
      <c r="E95" s="49"/>
      <c r="F95" s="49"/>
      <c r="G95" s="49"/>
      <c r="H95" s="49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49"/>
      <c r="T95" s="8"/>
    </row>
    <row r="96" spans="1:20" ht="11.85" customHeight="1">
      <c r="A96" s="46" t="s">
        <v>100</v>
      </c>
      <c r="B96" s="47"/>
      <c r="C96" s="48"/>
      <c r="D96" s="49"/>
      <c r="E96" s="49"/>
      <c r="F96" s="49"/>
      <c r="G96" s="49"/>
      <c r="H96" s="49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49"/>
      <c r="T96" s="8"/>
    </row>
    <row r="97" spans="1:20" ht="11.85" customHeight="1">
      <c r="A97" s="51" t="s">
        <v>101</v>
      </c>
      <c r="B97" s="47"/>
      <c r="C97" s="48"/>
      <c r="D97" s="49"/>
      <c r="E97" s="49"/>
      <c r="F97" s="49"/>
      <c r="G97" s="49"/>
      <c r="H97" s="49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49"/>
      <c r="T97" s="8"/>
    </row>
    <row r="98" spans="1:20" ht="11.85" customHeight="1">
      <c r="A98" s="52" t="s">
        <v>83</v>
      </c>
      <c r="B98" s="47"/>
      <c r="C98" s="48"/>
      <c r="D98" s="49"/>
      <c r="E98" s="49"/>
      <c r="F98" s="49"/>
      <c r="G98" s="49"/>
      <c r="H98" s="49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49"/>
      <c r="T98" s="8"/>
    </row>
    <row r="99" spans="1:20" ht="11.85" customHeight="1">
      <c r="A99" s="51" t="s">
        <v>102</v>
      </c>
      <c r="B99" s="47"/>
      <c r="C99" s="48"/>
      <c r="D99" s="49"/>
      <c r="E99" s="49"/>
      <c r="F99" s="49"/>
      <c r="G99" s="49"/>
      <c r="H99" s="49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49"/>
      <c r="T99" s="8"/>
    </row>
    <row r="100" spans="1:20" ht="8.1" customHeight="1">
      <c r="A100" s="51"/>
      <c r="B100" s="47"/>
      <c r="C100" s="48"/>
      <c r="D100" s="49"/>
      <c r="E100" s="49"/>
      <c r="F100" s="49"/>
      <c r="G100" s="49"/>
      <c r="H100" s="49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49"/>
      <c r="T100" s="8"/>
    </row>
    <row r="101" spans="1:20" ht="11.85" customHeight="1">
      <c r="A101" s="57" t="s">
        <v>103</v>
      </c>
      <c r="B101" s="47"/>
      <c r="C101" s="48"/>
      <c r="D101" s="49"/>
      <c r="E101" s="49"/>
      <c r="F101" s="49"/>
      <c r="G101" s="49"/>
      <c r="H101" s="49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49"/>
      <c r="T101" s="8"/>
    </row>
    <row r="102" spans="1:20" ht="8.1" customHeight="1">
      <c r="A102" s="57"/>
      <c r="B102" s="47"/>
      <c r="C102" s="48"/>
      <c r="D102" s="49"/>
      <c r="E102" s="49"/>
      <c r="F102" s="49"/>
      <c r="G102" s="49"/>
      <c r="H102" s="49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49"/>
      <c r="T102" s="8"/>
    </row>
    <row r="103" spans="1:20" ht="11.85" customHeight="1">
      <c r="A103" s="53" t="s">
        <v>84</v>
      </c>
      <c r="B103" s="47"/>
      <c r="C103" s="48"/>
      <c r="D103" s="49"/>
      <c r="E103" s="49"/>
      <c r="F103" s="49"/>
      <c r="G103" s="49"/>
      <c r="H103" s="49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49"/>
      <c r="T103" s="8"/>
    </row>
    <row r="104" spans="1:20">
      <c r="A104" s="54" t="s">
        <v>85</v>
      </c>
      <c r="B104" s="47"/>
      <c r="C104" s="48"/>
      <c r="D104" s="49"/>
      <c r="E104" s="49"/>
      <c r="F104" s="49"/>
      <c r="G104" s="49"/>
      <c r="H104" s="49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49"/>
      <c r="T104" s="8"/>
    </row>
    <row r="105" spans="1:20">
      <c r="A105" s="52" t="s">
        <v>86</v>
      </c>
      <c r="B105" s="47"/>
      <c r="C105" s="48"/>
      <c r="D105" s="49"/>
      <c r="E105" s="49"/>
      <c r="F105" s="49"/>
      <c r="G105" s="49"/>
      <c r="H105" s="49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49"/>
      <c r="T105" s="8"/>
    </row>
    <row r="106" spans="1:20">
      <c r="A106" s="14"/>
    </row>
    <row r="107" spans="1:20">
      <c r="A107" s="14"/>
    </row>
    <row r="108" spans="1:20">
      <c r="A108" s="14"/>
    </row>
    <row r="109" spans="1:20">
      <c r="A109" s="14"/>
    </row>
    <row r="110" spans="1:20">
      <c r="A110" s="14"/>
    </row>
  </sheetData>
  <mergeCells count="12">
    <mergeCell ref="C6:K6"/>
    <mergeCell ref="A2:K2"/>
    <mergeCell ref="M1:T1"/>
    <mergeCell ref="M2:T2"/>
    <mergeCell ref="O6:T6"/>
    <mergeCell ref="A1:K1"/>
    <mergeCell ref="C63:K63"/>
    <mergeCell ref="A58:K58"/>
    <mergeCell ref="O63:T63"/>
    <mergeCell ref="M58:T58"/>
    <mergeCell ref="M59:T59"/>
    <mergeCell ref="A59:K59"/>
  </mergeCells>
  <phoneticPr fontId="2" type="noConversion"/>
  <pageMargins left="0.82" right="0.82" top="1" bottom="1" header="0.5" footer="0.5"/>
  <pageSetup firstPageNumber="204" pageOrder="overThenDown" orientation="portrait" useFirstPageNumber="1" horizontalDpi="4294967293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57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Table13.2</vt:lpstr>
      <vt:lpstr>Table13.2!Print_Area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2011-05-25T17:32:45Z</cp:lastPrinted>
  <dcterms:created xsi:type="dcterms:W3CDTF">1999-10-08T13:27:21Z</dcterms:created>
  <dcterms:modified xsi:type="dcterms:W3CDTF">2011-05-25T17:36:43Z</dcterms:modified>
</cp:coreProperties>
</file>