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5910" tabRatio="603"/>
  </bookViews>
  <sheets>
    <sheet name="TABLE13.26" sheetId="1" r:id="rId1"/>
  </sheets>
  <definedNames>
    <definedName name="_xlnm.Print_Area" localSheetId="0">TABLE13.26!$A$1:$R$114</definedName>
    <definedName name="Print_Area_MI">TABLE13.26!$B$1:$M$34</definedName>
  </definedNames>
  <calcPr calcId="125725"/>
</workbook>
</file>

<file path=xl/calcChain.xml><?xml version="1.0" encoding="utf-8"?>
<calcChain xmlns="http://schemas.openxmlformats.org/spreadsheetml/2006/main">
  <c r="F8" i="1"/>
  <c r="F16"/>
  <c r="F22"/>
  <c r="F30"/>
  <c r="F50"/>
  <c r="F58"/>
  <c r="F65"/>
  <c r="F71"/>
  <c r="F94"/>
  <c r="F100"/>
  <c r="D8"/>
  <c r="D16"/>
  <c r="D22"/>
  <c r="D30"/>
  <c r="D50"/>
  <c r="D58"/>
  <c r="D65"/>
  <c r="D71"/>
  <c r="D94"/>
  <c r="D100"/>
  <c r="B8"/>
  <c r="B16"/>
  <c r="B22"/>
  <c r="B30"/>
  <c r="B50"/>
  <c r="B58"/>
  <c r="B65"/>
  <c r="B71"/>
  <c r="B94"/>
  <c r="B100"/>
  <c r="R100"/>
  <c r="P100"/>
  <c r="N100"/>
  <c r="L100"/>
  <c r="R94"/>
  <c r="P94"/>
  <c r="N94"/>
  <c r="L94"/>
  <c r="J94"/>
  <c r="H94"/>
  <c r="R71"/>
  <c r="P71"/>
  <c r="N71"/>
  <c r="L71"/>
  <c r="R65"/>
  <c r="P65"/>
  <c r="N65"/>
  <c r="L65"/>
  <c r="R58"/>
  <c r="P58"/>
  <c r="N58"/>
  <c r="L58"/>
  <c r="R50"/>
  <c r="P50"/>
  <c r="N50"/>
  <c r="L50"/>
  <c r="R30"/>
  <c r="P30"/>
  <c r="N30"/>
  <c r="L30"/>
  <c r="R22"/>
  <c r="P22"/>
  <c r="N22"/>
  <c r="L22"/>
  <c r="R16"/>
  <c r="P16"/>
  <c r="N16"/>
  <c r="L16"/>
  <c r="R8"/>
  <c r="P8"/>
  <c r="N8"/>
  <c r="L8"/>
  <c r="J100"/>
  <c r="H100"/>
  <c r="J71"/>
  <c r="H71"/>
  <c r="J65"/>
  <c r="H65"/>
  <c r="J58"/>
  <c r="H58"/>
  <c r="J50"/>
  <c r="H50"/>
  <c r="J30"/>
  <c r="H30"/>
  <c r="J22"/>
  <c r="H22"/>
  <c r="J16"/>
  <c r="H16"/>
  <c r="J8"/>
  <c r="H8"/>
  <c r="R6" l="1"/>
  <c r="P6"/>
  <c r="N6"/>
  <c r="L6"/>
  <c r="J6"/>
  <c r="H6"/>
  <c r="F6"/>
  <c r="D6"/>
  <c r="B6"/>
</calcChain>
</file>

<file path=xl/sharedStrings.xml><?xml version="1.0" encoding="utf-8"?>
<sst xmlns="http://schemas.openxmlformats.org/spreadsheetml/2006/main" count="159" uniqueCount="102">
  <si>
    <t xml:space="preserve"> </t>
  </si>
  <si>
    <t>Nursing</t>
  </si>
  <si>
    <t>Area of</t>
  </si>
  <si>
    <t>Facilities</t>
  </si>
  <si>
    <t>Home</t>
  </si>
  <si>
    <t xml:space="preserve">    All</t>
  </si>
  <si>
    <t>Residence</t>
  </si>
  <si>
    <t>Health</t>
  </si>
  <si>
    <t xml:space="preserve">    Other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</si>
  <si>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</si>
  <si>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</si>
  <si>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</si>
  <si>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</si>
  <si>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</si>
  <si>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</si>
  <si>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</si>
  <si>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</si>
  <si>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</si>
  <si>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</si>
  <si>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</si>
  <si>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</si>
  <si>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</si>
  <si>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</si>
  <si>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</si>
  <si>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</si>
  <si>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</si>
  <si>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</si>
  <si>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</si>
  <si>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</si>
  <si>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</si>
  <si>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</si>
  <si>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</si>
  <si>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</si>
  <si>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</si>
  <si>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</si>
  <si>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</si>
  <si>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</si>
  <si>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</si>
  <si>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</si>
  <si>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</si>
  <si>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</si>
  <si>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</si>
  <si>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</si>
  <si>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</si>
  <si>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</si>
  <si>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</si>
  <si>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</si>
  <si>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</si>
  <si>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</si>
  <si>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</si>
  <si>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</si>
  <si>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</si>
  <si>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</si>
  <si>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</si>
  <si>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</si>
  <si>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</si>
  <si>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</si>
  <si>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</si>
  <si>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</si>
  <si>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</si>
  <si>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</si>
  <si>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</si>
  <si>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</si>
  <si>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</si>
  <si>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</si>
  <si>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</si>
  <si>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</si>
  <si>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</si>
  <si>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</si>
  <si>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       Hospital</t>
  </si>
  <si>
    <t xml:space="preserve">    Prescribed</t>
  </si>
  <si>
    <t xml:space="preserve">    Drugs</t>
  </si>
  <si>
    <t xml:space="preserve">          ---</t>
  </si>
  <si>
    <t>Amount in Thousands</t>
  </si>
  <si>
    <t xml:space="preserve">        Inpatient</t>
  </si>
  <si>
    <t xml:space="preserve">    Nursing</t>
  </si>
  <si>
    <t xml:space="preserve">      Inpatient</t>
  </si>
  <si>
    <t xml:space="preserve">         Inpatient</t>
  </si>
  <si>
    <t>Table 13.26</t>
  </si>
  <si>
    <r>
      <t xml:space="preserve">          Total </t>
    </r>
    <r>
      <rPr>
        <vertAlign val="superscript"/>
        <sz val="8"/>
        <rFont val="Arial"/>
        <family val="2"/>
      </rPr>
      <t>1</t>
    </r>
  </si>
  <si>
    <t>managed care in those States. The capitated payments for members of prepaid health care are included in the total but are not distributed by the type of service.</t>
  </si>
  <si>
    <t>NOTES: Beginning fiscal year 1998, capitated premiums for Medicaid eligibles enrolled in managed care plans were included in this series as a component of the total payment</t>
  </si>
  <si>
    <t>categories. In addition, the HCFA Form-2082 was revised to include two new service categories: personal care services and home and community-based wavier services</t>
  </si>
  <si>
    <t>(not shown separately in this table). This created a reallocation of payments from other categories such as home health.</t>
  </si>
  <si>
    <t xml:space="preserve">SOURCES: Centers for Medicare &amp; Medicaid Services, Center for Medicaid and State Operations: Medicaid Statistical Information System (MSIS); data development by the </t>
  </si>
  <si>
    <t>Office of Research, Development, and Information.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</si>
  <si>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the Medicaid Statistical Information System (MSIS), some not sown separately. </t>
    </r>
  </si>
  <si>
    <t xml:space="preserve"> Dental</t>
  </si>
  <si>
    <t xml:space="preserve">  Physician</t>
  </si>
  <si>
    <t xml:space="preserve">   X-Ray</t>
  </si>
  <si>
    <t xml:space="preserve">  Lab and</t>
  </si>
  <si>
    <t xml:space="preserve">    Outpatient</t>
  </si>
  <si>
    <t xml:space="preserve">    Hospital</t>
  </si>
  <si>
    <t xml:space="preserve">    Dental</t>
  </si>
  <si>
    <t>Table 13.26—Continued</t>
  </si>
  <si>
    <r>
      <t>2</t>
    </r>
    <r>
      <rPr>
        <sz val="7"/>
        <rFont val="Arial"/>
        <family val="2"/>
      </rPr>
      <t xml:space="preserve">The relative lower amounts of fee-for-service payment amounts by type of service for Arizona, Hawaii, and Tennessee, reflects the large proportion of the covered population in </t>
    </r>
  </si>
  <si>
    <r>
      <t xml:space="preserve">Nevada </t>
    </r>
    <r>
      <rPr>
        <vertAlign val="superscript"/>
        <sz val="8"/>
        <rFont val="Arial"/>
        <family val="2"/>
      </rPr>
      <t xml:space="preserve"> 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</si>
  <si>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</si>
  <si>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</si>
  <si>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</si>
  <si>
    <r>
      <t>Maine</t>
    </r>
    <r>
      <rPr>
        <vertAlign val="superscript"/>
        <sz val="8"/>
        <rFont val="Arial"/>
        <family val="2"/>
      </rPr>
      <t xml:space="preserve"> </t>
    </r>
  </si>
  <si>
    <t xml:space="preserve"> Medicaid Payments, by Type of Service and Area of Residence: Fiscal Year 2008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</si>
</sst>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;[Red]&quot;$&quot;#,##0"/>
    <numFmt numFmtId="167" formatCode="&quot;$&quot;#,##0"/>
    <numFmt numFmtId="168" formatCode="0_);\(0\)"/>
  </numFmts>
  <fonts count="14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</font>
    <font>
      <sz val="10"/>
      <name val="Helv"/>
    </font>
    <font>
      <sz val="8"/>
      <name val="Helv"/>
    </font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2" fillId="0" borderId="0" xfId="0" applyFont="1" applyBorder="1"/>
    <xf numFmtId="164" fontId="3" fillId="0" borderId="0" xfId="0" applyFont="1" applyBorder="1"/>
    <xf numFmtId="164" fontId="4" fillId="0" borderId="0" xfId="0" applyFont="1" applyBorder="1"/>
    <xf numFmtId="164" fontId="2" fillId="0" borderId="0" xfId="0" applyFont="1" applyAlignment="1"/>
    <xf numFmtId="164" fontId="2" fillId="0" borderId="0" xfId="0" applyFont="1" applyBorder="1" applyAlignment="1">
      <alignment horizontal="center"/>
    </xf>
    <xf numFmtId="164" fontId="5" fillId="0" borderId="0" xfId="0" applyFont="1" applyBorder="1" applyAlignment="1">
      <alignment horizontal="left"/>
    </xf>
    <xf numFmtId="164" fontId="5" fillId="0" borderId="0" xfId="0" applyFont="1" applyBorder="1" applyAlignment="1"/>
    <xf numFmtId="164" fontId="2" fillId="0" borderId="0" xfId="0" applyFont="1" applyBorder="1" applyAlignment="1">
      <alignment horizontal="centerContinuous"/>
    </xf>
    <xf numFmtId="164" fontId="2" fillId="0" borderId="0" xfId="0" quotePrefix="1" applyFont="1" applyBorder="1" applyAlignment="1"/>
    <xf numFmtId="164" fontId="3" fillId="0" borderId="0" xfId="0" applyFont="1" applyBorder="1" applyAlignment="1"/>
    <xf numFmtId="164" fontId="2" fillId="0" borderId="0" xfId="0" applyFont="1" applyBorder="1" applyAlignment="1"/>
    <xf numFmtId="164" fontId="3" fillId="0" borderId="0" xfId="0" applyFont="1"/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4" fontId="3" fillId="0" borderId="0" xfId="0" applyFont="1" applyBorder="1" applyAlignment="1">
      <alignment horizontal="center"/>
    </xf>
    <xf numFmtId="5" fontId="3" fillId="0" borderId="0" xfId="0" applyNumberFormat="1" applyFont="1" applyBorder="1" applyProtection="1"/>
    <xf numFmtId="165" fontId="3" fillId="0" borderId="0" xfId="0" applyNumberFormat="1" applyFont="1" applyBorder="1" applyProtection="1"/>
    <xf numFmtId="165" fontId="3" fillId="0" borderId="0" xfId="0" applyNumberFormat="1" applyFont="1" applyBorder="1"/>
    <xf numFmtId="165" fontId="3" fillId="0" borderId="0" xfId="1" quotePrefix="1" applyNumberFormat="1" applyFont="1" applyBorder="1" applyAlignment="1">
      <alignment horizontal="center"/>
    </xf>
    <xf numFmtId="37" fontId="3" fillId="0" borderId="0" xfId="1" applyNumberFormat="1" applyFont="1" applyBorder="1"/>
    <xf numFmtId="168" fontId="6" fillId="0" borderId="0" xfId="1" applyNumberFormat="1" applyFont="1" applyBorder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6" fontId="3" fillId="0" borderId="0" xfId="0" applyNumberFormat="1" applyFont="1" applyBorder="1"/>
    <xf numFmtId="166" fontId="3" fillId="0" borderId="0" xfId="1" applyNumberFormat="1" applyFont="1" applyBorder="1"/>
    <xf numFmtId="3" fontId="3" fillId="0" borderId="0" xfId="1" applyNumberFormat="1" applyFont="1" applyBorder="1"/>
    <xf numFmtId="164" fontId="3" fillId="0" borderId="0" xfId="0" applyFont="1" applyFill="1" applyBorder="1"/>
    <xf numFmtId="165" fontId="4" fillId="0" borderId="0" xfId="1" applyNumberFormat="1" applyFont="1" applyBorder="1"/>
    <xf numFmtId="165" fontId="7" fillId="0" borderId="0" xfId="1" applyNumberFormat="1" applyFont="1" applyBorder="1" applyAlignment="1">
      <alignment horizontal="center"/>
    </xf>
    <xf numFmtId="5" fontId="7" fillId="0" borderId="0" xfId="0" applyNumberFormat="1" applyFont="1" applyBorder="1" applyProtection="1"/>
    <xf numFmtId="164" fontId="7" fillId="0" borderId="0" xfId="0" applyFont="1"/>
    <xf numFmtId="165" fontId="7" fillId="0" borderId="0" xfId="1" applyNumberFormat="1" applyFont="1" applyBorder="1"/>
    <xf numFmtId="165" fontId="7" fillId="0" borderId="0" xfId="0" applyNumberFormat="1" applyFont="1" applyBorder="1" applyProtection="1"/>
    <xf numFmtId="165" fontId="7" fillId="0" borderId="0" xfId="1" applyNumberFormat="1" applyFont="1"/>
    <xf numFmtId="165" fontId="7" fillId="0" borderId="0" xfId="1" quotePrefix="1" applyNumberFormat="1" applyFont="1" applyBorder="1" applyAlignment="1">
      <alignment horizontal="center"/>
    </xf>
    <xf numFmtId="168" fontId="7" fillId="0" borderId="0" xfId="1" applyNumberFormat="1" applyFont="1"/>
    <xf numFmtId="3" fontId="7" fillId="0" borderId="0" xfId="1" applyNumberFormat="1" applyFont="1" applyBorder="1"/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quotePrefix="1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Continuous"/>
    </xf>
    <xf numFmtId="165" fontId="9" fillId="0" borderId="0" xfId="1" applyNumberFormat="1" applyFont="1" applyBorder="1" applyAlignment="1">
      <alignment horizontal="center"/>
    </xf>
    <xf numFmtId="164" fontId="9" fillId="0" borderId="1" xfId="0" applyFont="1" applyBorder="1"/>
    <xf numFmtId="164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Continuous"/>
    </xf>
    <xf numFmtId="165" fontId="9" fillId="0" borderId="1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/>
    <xf numFmtId="5" fontId="8" fillId="0" borderId="0" xfId="0" applyNumberFormat="1" applyFont="1" applyBorder="1" applyAlignment="1" applyProtection="1">
      <alignment horizontal="center"/>
    </xf>
    <xf numFmtId="165" fontId="9" fillId="0" borderId="0" xfId="1" applyNumberFormat="1" applyFont="1" applyBorder="1"/>
    <xf numFmtId="165" fontId="9" fillId="0" borderId="0" xfId="0" applyNumberFormat="1" applyFont="1" applyBorder="1" applyProtection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5" fontId="9" fillId="0" borderId="0" xfId="0" applyNumberFormat="1" applyFont="1" applyBorder="1"/>
    <xf numFmtId="165" fontId="9" fillId="0" borderId="0" xfId="1" quotePrefix="1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10" fillId="0" borderId="0" xfId="1" quotePrefix="1" applyNumberFormat="1" applyFont="1" applyAlignment="1" applyProtection="1">
      <alignment horizontal="left"/>
      <protection locked="0"/>
    </xf>
    <xf numFmtId="37" fontId="9" fillId="0" borderId="0" xfId="0" applyNumberFormat="1" applyFont="1" applyBorder="1" applyProtection="1"/>
    <xf numFmtId="43" fontId="9" fillId="0" borderId="0" xfId="1" applyFont="1" applyBorder="1" applyProtection="1"/>
    <xf numFmtId="164" fontId="9" fillId="0" borderId="1" xfId="0" applyNumberFormat="1" applyFont="1" applyBorder="1" applyAlignment="1" applyProtection="1"/>
    <xf numFmtId="166" fontId="9" fillId="0" borderId="0" xfId="0" applyNumberFormat="1" applyFont="1"/>
    <xf numFmtId="166" fontId="9" fillId="0" borderId="0" xfId="0" applyNumberFormat="1" applyFont="1" applyBorder="1" applyProtection="1"/>
    <xf numFmtId="3" fontId="9" fillId="0" borderId="0" xfId="0" applyNumberFormat="1" applyFont="1" applyBorder="1" applyProtection="1"/>
    <xf numFmtId="3" fontId="9" fillId="0" borderId="0" xfId="1" applyNumberFormat="1" applyFont="1" applyBorder="1"/>
    <xf numFmtId="164" fontId="9" fillId="0" borderId="0" xfId="0" applyFont="1" applyAlignment="1" applyProtection="1"/>
    <xf numFmtId="164" fontId="9" fillId="0" borderId="1" xfId="0" applyNumberFormat="1" applyFont="1" applyBorder="1" applyAlignment="1" applyProtection="1">
      <alignment horizontal="left"/>
    </xf>
    <xf numFmtId="166" fontId="9" fillId="0" borderId="0" xfId="0" applyNumberFormat="1" applyFont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165" fontId="9" fillId="0" borderId="1" xfId="1" applyNumberFormat="1" applyFont="1" applyBorder="1"/>
    <xf numFmtId="164" fontId="7" fillId="0" borderId="0" xfId="0" applyNumberFormat="1" applyFont="1" applyBorder="1" applyAlignment="1" applyProtection="1"/>
    <xf numFmtId="164" fontId="12" fillId="0" borderId="0" xfId="0" applyFont="1" applyAlignment="1">
      <alignment horizontal="left" vertical="center"/>
    </xf>
    <xf numFmtId="164" fontId="12" fillId="0" borderId="2" xfId="0" applyNumberFormat="1" applyFont="1" applyBorder="1" applyAlignment="1" applyProtection="1">
      <alignment horizontal="left"/>
    </xf>
    <xf numFmtId="164" fontId="13" fillId="0" borderId="0" xfId="0" applyNumberFormat="1" applyFont="1" applyBorder="1" applyAlignment="1" applyProtection="1">
      <alignment horizontal="left" vertical="center"/>
    </xf>
    <xf numFmtId="164" fontId="13" fillId="0" borderId="0" xfId="0" applyFont="1" applyAlignment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quotePrefix="1" applyFont="1" applyAlignment="1" applyProtection="1">
      <alignment horizontal="left"/>
    </xf>
    <xf numFmtId="164" fontId="13" fillId="0" borderId="0" xfId="0" quotePrefix="1" applyFont="1" applyAlignment="1">
      <alignment horizontal="left"/>
    </xf>
    <xf numFmtId="37" fontId="9" fillId="0" borderId="0" xfId="1" applyNumberFormat="1" applyFont="1"/>
    <xf numFmtId="37" fontId="9" fillId="0" borderId="0" xfId="1" applyNumberFormat="1" applyFont="1" applyAlignment="1">
      <alignment horizontal="right"/>
    </xf>
    <xf numFmtId="3" fontId="9" fillId="0" borderId="0" xfId="1" applyNumberFormat="1" applyFont="1"/>
    <xf numFmtId="3" fontId="9" fillId="0" borderId="1" xfId="1" applyNumberFormat="1" applyFont="1" applyBorder="1"/>
    <xf numFmtId="167" fontId="9" fillId="0" borderId="0" xfId="0" applyNumberFormat="1" applyFont="1" applyBorder="1" applyProtection="1"/>
    <xf numFmtId="3" fontId="9" fillId="0" borderId="0" xfId="1" quotePrefix="1" applyNumberFormat="1" applyFont="1" applyBorder="1" applyAlignment="1">
      <alignment horizontal="center"/>
    </xf>
    <xf numFmtId="3" fontId="9" fillId="0" borderId="0" xfId="0" applyNumberFormat="1" applyFont="1"/>
    <xf numFmtId="164" fontId="9" fillId="0" borderId="1" xfId="0" quotePrefix="1" applyNumberFormat="1" applyFont="1" applyBorder="1" applyAlignment="1" applyProtection="1">
      <alignment horizontal="center"/>
    </xf>
    <xf numFmtId="164" fontId="9" fillId="0" borderId="0" xfId="0" applyFont="1" applyAlignment="1" applyProtection="1">
      <alignment horizontal="left" vertical="justify"/>
    </xf>
    <xf numFmtId="3" fontId="9" fillId="0" borderId="0" xfId="1" quotePrefix="1" applyNumberFormat="1" applyFont="1" applyBorder="1" applyAlignment="1"/>
    <xf numFmtId="164" fontId="9" fillId="0" borderId="3" xfId="0" applyNumberFormat="1" applyFont="1" applyBorder="1" applyAlignment="1" applyProtection="1">
      <alignment horizontal="center"/>
    </xf>
    <xf numFmtId="164" fontId="11" fillId="0" borderId="0" xfId="0" applyFont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ID689"/>
  <sheetViews>
    <sheetView showGridLines="0" tabSelected="1" zoomScaleNormal="100" zoomScaleSheetLayoutView="100" workbookViewId="0">
      <selection activeCell="D6" sqref="D6"/>
    </sheetView>
  </sheetViews>
  <sheetFormatPr defaultColWidth="9.83203125" defaultRowHeight="11.25"/>
  <cols>
    <col min="1" max="1" width="20.83203125" style="51" customWidth="1"/>
    <col min="2" max="2" width="13.83203125" style="51" customWidth="1"/>
    <col min="3" max="3" width="1.83203125" style="51" customWidth="1"/>
    <col min="4" max="4" width="11.83203125" style="51" customWidth="1"/>
    <col min="5" max="5" width="1.83203125" style="51" customWidth="1"/>
    <col min="6" max="6" width="12.83203125" style="51" customWidth="1"/>
    <col min="7" max="7" width="1.83203125" style="51" customWidth="1"/>
    <col min="8" max="8" width="12.83203125" style="51" customWidth="1"/>
    <col min="9" max="9" width="1.83203125" style="51" customWidth="1"/>
    <col min="10" max="10" width="11.83203125" style="51" customWidth="1"/>
    <col min="11" max="11" width="1.83203125" style="51" customWidth="1"/>
    <col min="12" max="12" width="12.83203125" style="51" customWidth="1"/>
    <col min="13" max="13" width="1.83203125" style="51" customWidth="1"/>
    <col min="14" max="14" width="11.83203125" style="51" customWidth="1"/>
    <col min="15" max="15" width="1.83203125" style="51" customWidth="1"/>
    <col min="16" max="16" width="10.83203125" style="51" customWidth="1"/>
    <col min="17" max="17" width="1.83203125" style="51" customWidth="1"/>
    <col min="18" max="18" width="12.83203125" style="56" customWidth="1"/>
    <col min="19" max="19" width="3.83203125" style="35" customWidth="1"/>
    <col min="20" max="20" width="14.83203125" style="23" customWidth="1"/>
    <col min="21" max="21" width="1.6640625" style="22" customWidth="1"/>
    <col min="22" max="22" width="19" style="23" hidden="1" customWidth="1"/>
    <col min="23" max="238" width="9.83203125" style="22"/>
    <col min="239" max="16384" width="9.83203125" style="24"/>
  </cols>
  <sheetData>
    <row r="1" spans="1:238" s="1" customFormat="1" ht="15" customHeight="1">
      <c r="A1" s="96" t="s">
        <v>78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4"/>
      <c r="T1" s="5"/>
      <c r="U1" s="6"/>
      <c r="V1" s="7"/>
      <c r="W1" s="8"/>
    </row>
    <row r="2" spans="1:238" s="12" customFormat="1" ht="15" customHeight="1">
      <c r="A2" s="95" t="s">
        <v>101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"/>
      <c r="T2" s="9"/>
      <c r="U2" s="5"/>
      <c r="V2" s="10"/>
      <c r="W2" s="1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</row>
    <row r="3" spans="1:238" s="2" customFormat="1" ht="12.75" customHeight="1">
      <c r="A3" s="39" t="s">
        <v>2</v>
      </c>
      <c r="B3" s="40"/>
      <c r="C3" s="40"/>
      <c r="D3" s="41" t="s">
        <v>74</v>
      </c>
      <c r="E3" s="42"/>
      <c r="F3" s="43" t="s">
        <v>1</v>
      </c>
      <c r="G3" s="43"/>
      <c r="H3" s="39"/>
      <c r="I3" s="42"/>
      <c r="J3" s="39"/>
      <c r="K3" s="40"/>
      <c r="L3" s="42" t="s">
        <v>91</v>
      </c>
      <c r="M3" s="39"/>
      <c r="N3" s="41" t="s">
        <v>90</v>
      </c>
      <c r="O3" s="42"/>
      <c r="P3" s="42" t="s">
        <v>4</v>
      </c>
      <c r="Q3" s="42"/>
      <c r="R3" s="44" t="s">
        <v>70</v>
      </c>
      <c r="S3" s="30"/>
      <c r="T3" s="14"/>
      <c r="U3" s="15"/>
      <c r="V3" s="14" t="s">
        <v>5</v>
      </c>
      <c r="W3" s="15"/>
    </row>
    <row r="4" spans="1:238" s="2" customFormat="1" ht="14.25" customHeight="1">
      <c r="A4" s="45" t="s">
        <v>6</v>
      </c>
      <c r="B4" s="46" t="s">
        <v>79</v>
      </c>
      <c r="C4" s="46"/>
      <c r="D4" s="46" t="s">
        <v>69</v>
      </c>
      <c r="E4" s="46"/>
      <c r="F4" s="47" t="s">
        <v>3</v>
      </c>
      <c r="G4" s="47"/>
      <c r="H4" s="46" t="s">
        <v>88</v>
      </c>
      <c r="I4" s="46"/>
      <c r="J4" s="42" t="s">
        <v>87</v>
      </c>
      <c r="K4" s="45"/>
      <c r="L4" s="46" t="s">
        <v>92</v>
      </c>
      <c r="M4" s="45"/>
      <c r="N4" s="90" t="s">
        <v>89</v>
      </c>
      <c r="O4" s="46"/>
      <c r="P4" s="46" t="s">
        <v>7</v>
      </c>
      <c r="Q4" s="46"/>
      <c r="R4" s="48" t="s">
        <v>71</v>
      </c>
      <c r="S4" s="30"/>
      <c r="T4" s="14"/>
      <c r="U4" s="15"/>
      <c r="V4" s="14" t="s">
        <v>8</v>
      </c>
      <c r="W4" s="15"/>
    </row>
    <row r="5" spans="1:238" s="2" customFormat="1" ht="12" customHeight="1">
      <c r="A5" s="39"/>
      <c r="B5" s="93" t="s">
        <v>73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75"/>
      <c r="T5" s="14"/>
      <c r="U5" s="15"/>
      <c r="V5" s="14"/>
      <c r="W5" s="15"/>
    </row>
    <row r="6" spans="1:238" s="2" customFormat="1" ht="14.25" customHeight="1">
      <c r="A6" s="49" t="s">
        <v>9</v>
      </c>
      <c r="B6" s="50">
        <f>B8+B16+B22+B30+B50+B58+B65+B71+B94+B100</f>
        <v>296829612.48800004</v>
      </c>
      <c r="C6" s="50"/>
      <c r="D6" s="50">
        <f>D8+D16+D22+D30+D50+D58+D65+D71+D94+D100</f>
        <v>37244803.465000004</v>
      </c>
      <c r="E6" s="50"/>
      <c r="F6" s="50">
        <f>F8+F16+F22+F30+F50+F58+F65+F71+F94+F100</f>
        <v>47718387.637000002</v>
      </c>
      <c r="G6" s="50"/>
      <c r="H6" s="50">
        <f>H8+H16+H22+H30+H50+H58+H65+H71+H94+H100</f>
        <v>10505645.152000001</v>
      </c>
      <c r="I6" s="50"/>
      <c r="J6" s="50">
        <f>J8+J16+J22+J30+J50+J58+J65+J71+J94+J100</f>
        <v>3819094.7630000003</v>
      </c>
      <c r="K6" s="50"/>
      <c r="L6" s="50">
        <f>L8+L16+L22+L30+L50+L58+L65+L71+L94+L100</f>
        <v>10880911.264</v>
      </c>
      <c r="M6" s="50"/>
      <c r="N6" s="50">
        <f>N8+N16+N22+N30+N50+N58+N65+N71+N94+N100</f>
        <v>2931415.4669999992</v>
      </c>
      <c r="O6" s="50"/>
      <c r="P6" s="87">
        <f>P8+P16+P22+P30+P50+P58+P65+P71+P94+P100</f>
        <v>6620243.2140000006</v>
      </c>
      <c r="Q6" s="50"/>
      <c r="R6" s="50">
        <f>R8+R16+R22+R30+R50+R58+R65+R71+R94+R100</f>
        <v>23514969.843999997</v>
      </c>
      <c r="S6" s="31"/>
      <c r="T6" s="16"/>
      <c r="V6" s="13"/>
    </row>
    <row r="7" spans="1:238" s="2" customFormat="1" ht="10.5" customHeight="1">
      <c r="A7" s="51"/>
      <c r="B7" s="50"/>
      <c r="C7" s="50"/>
      <c r="D7" s="50"/>
      <c r="E7" s="50"/>
      <c r="F7" s="50"/>
      <c r="G7" s="50"/>
      <c r="H7" s="50"/>
      <c r="I7" s="50"/>
      <c r="J7" s="52"/>
      <c r="K7" s="50"/>
      <c r="L7" s="50"/>
      <c r="M7" s="39"/>
      <c r="N7" s="50"/>
      <c r="O7" s="50"/>
      <c r="P7" s="50"/>
      <c r="Q7" s="50"/>
      <c r="R7" s="53"/>
      <c r="S7" s="33"/>
      <c r="T7" s="13"/>
      <c r="V7" s="13"/>
    </row>
    <row r="8" spans="1:238" s="2" customFormat="1" ht="11.25" customHeight="1">
      <c r="A8" s="39" t="s">
        <v>10</v>
      </c>
      <c r="B8" s="54">
        <f>SUM(B9:B14)</f>
        <v>17956089.200999998</v>
      </c>
      <c r="C8" s="54"/>
      <c r="D8" s="54">
        <f t="shared" ref="D8:J8" si="0">SUM(D9:D14)</f>
        <v>1313267.666</v>
      </c>
      <c r="E8" s="54"/>
      <c r="F8" s="54">
        <f t="shared" si="0"/>
        <v>4296050.2009999994</v>
      </c>
      <c r="G8" s="54"/>
      <c r="H8" s="54">
        <f t="shared" si="0"/>
        <v>451014.11300000001</v>
      </c>
      <c r="I8" s="54"/>
      <c r="J8" s="54">
        <f t="shared" si="0"/>
        <v>312514.26899999997</v>
      </c>
      <c r="K8" s="54"/>
      <c r="L8" s="54">
        <f>SUM(L9:L14)</f>
        <v>637461.64100000018</v>
      </c>
      <c r="M8" s="54"/>
      <c r="N8" s="54">
        <f>SUM(N9:N14)</f>
        <v>207176.69100000002</v>
      </c>
      <c r="O8" s="54"/>
      <c r="P8" s="68">
        <f>SUM(P9:P14)</f>
        <v>1071516.1740000001</v>
      </c>
      <c r="Q8" s="54"/>
      <c r="R8" s="54">
        <f>SUM(R9:R14)</f>
        <v>1282429.3400000001</v>
      </c>
      <c r="S8" s="34"/>
      <c r="T8" s="17"/>
      <c r="V8" s="13"/>
    </row>
    <row r="9" spans="1:238" s="2" customFormat="1" ht="11.45" customHeight="1">
      <c r="A9" s="55" t="s">
        <v>11</v>
      </c>
      <c r="B9" s="56">
        <v>4143762.719</v>
      </c>
      <c r="C9" s="56"/>
      <c r="D9" s="56">
        <v>290501.01</v>
      </c>
      <c r="E9" s="56"/>
      <c r="F9" s="56">
        <v>1323715.3149999999</v>
      </c>
      <c r="G9" s="56"/>
      <c r="H9" s="56">
        <v>49406.591999999997</v>
      </c>
      <c r="I9" s="56"/>
      <c r="J9" s="56">
        <v>13755.527</v>
      </c>
      <c r="K9" s="56"/>
      <c r="L9" s="56">
        <v>88444.876000000004</v>
      </c>
      <c r="M9" s="56"/>
      <c r="N9" s="56">
        <v>30141.706999999999</v>
      </c>
      <c r="O9" s="56"/>
      <c r="P9" s="85">
        <v>204593.092</v>
      </c>
      <c r="Q9" s="56"/>
      <c r="R9" s="56">
        <v>340216.45</v>
      </c>
      <c r="S9" s="35"/>
      <c r="T9" s="13"/>
      <c r="V9" s="13"/>
    </row>
    <row r="10" spans="1:238" s="2" customFormat="1" ht="11.45" customHeight="1">
      <c r="A10" s="55" t="s">
        <v>100</v>
      </c>
      <c r="B10" s="58">
        <v>1355222.2919999999</v>
      </c>
      <c r="C10" s="56"/>
      <c r="D10" s="58">
        <v>92261.339000000007</v>
      </c>
      <c r="E10" s="56"/>
      <c r="F10" s="58">
        <v>246715.777</v>
      </c>
      <c r="G10" s="56"/>
      <c r="H10" s="58">
        <v>61256.002</v>
      </c>
      <c r="I10" s="56"/>
      <c r="J10" s="58">
        <v>20748.785</v>
      </c>
      <c r="K10" s="56"/>
      <c r="L10" s="58">
        <v>7112.5450000000001</v>
      </c>
      <c r="M10" s="56"/>
      <c r="N10" s="58">
        <v>8390.6090000000004</v>
      </c>
      <c r="O10" s="56"/>
      <c r="P10" s="92">
        <v>8421.7870000000003</v>
      </c>
      <c r="Q10" s="56"/>
      <c r="R10" s="58">
        <v>207491.86600000001</v>
      </c>
      <c r="S10" s="35"/>
      <c r="T10" s="13"/>
      <c r="V10" s="13"/>
    </row>
    <row r="11" spans="1:238" s="2" customFormat="1" ht="11.45" customHeight="1">
      <c r="A11" s="55" t="s">
        <v>12</v>
      </c>
      <c r="B11" s="56">
        <v>8991487.3249999993</v>
      </c>
      <c r="C11" s="56"/>
      <c r="D11" s="56">
        <v>661764.79299999995</v>
      </c>
      <c r="E11" s="56"/>
      <c r="F11" s="56">
        <v>1887705.0419999999</v>
      </c>
      <c r="G11" s="56"/>
      <c r="H11" s="56">
        <v>219793.391</v>
      </c>
      <c r="I11" s="56"/>
      <c r="J11" s="56">
        <v>231578.372</v>
      </c>
      <c r="K11" s="56"/>
      <c r="L11" s="56">
        <v>364978.49200000003</v>
      </c>
      <c r="M11" s="56"/>
      <c r="N11" s="56">
        <v>150641.65700000001</v>
      </c>
      <c r="O11" s="56"/>
      <c r="P11" s="85">
        <v>807067.02599999995</v>
      </c>
      <c r="Q11" s="56"/>
      <c r="R11" s="56">
        <v>484912.272</v>
      </c>
      <c r="S11" s="35"/>
      <c r="T11" s="13"/>
      <c r="V11" s="13"/>
    </row>
    <row r="12" spans="1:238" s="2" customFormat="1" ht="11.45" customHeight="1">
      <c r="A12" s="55" t="s">
        <v>13</v>
      </c>
      <c r="B12" s="56">
        <v>935283.43</v>
      </c>
      <c r="C12" s="56"/>
      <c r="D12" s="56">
        <v>60157.315000000002</v>
      </c>
      <c r="E12" s="56"/>
      <c r="F12" s="56">
        <v>210829.628</v>
      </c>
      <c r="G12" s="56"/>
      <c r="H12" s="56">
        <v>45437.053</v>
      </c>
      <c r="I12" s="56"/>
      <c r="J12" s="56">
        <v>18684.757000000001</v>
      </c>
      <c r="K12" s="56"/>
      <c r="L12" s="56">
        <v>72568.304999999993</v>
      </c>
      <c r="M12" s="56"/>
      <c r="N12" s="56">
        <v>1840.337</v>
      </c>
      <c r="O12" s="56"/>
      <c r="P12" s="85">
        <v>7039.0110000000004</v>
      </c>
      <c r="Q12" s="56"/>
      <c r="R12" s="56">
        <v>76441.328999999998</v>
      </c>
      <c r="S12" s="35"/>
      <c r="T12" s="13"/>
      <c r="V12" s="13"/>
    </row>
    <row r="13" spans="1:238" s="2" customFormat="1" ht="11.45" customHeight="1">
      <c r="A13" s="55" t="s">
        <v>14</v>
      </c>
      <c r="B13" s="56">
        <v>1647539.588</v>
      </c>
      <c r="C13" s="56"/>
      <c r="D13" s="56">
        <v>139500.63500000001</v>
      </c>
      <c r="E13" s="56"/>
      <c r="F13" s="56">
        <v>511414.397</v>
      </c>
      <c r="G13" s="56"/>
      <c r="H13" s="56">
        <v>13843.581</v>
      </c>
      <c r="I13" s="56"/>
      <c r="J13" s="56">
        <v>13516.975</v>
      </c>
      <c r="K13" s="56"/>
      <c r="L13" s="56">
        <v>38804.766000000003</v>
      </c>
      <c r="M13" s="56"/>
      <c r="N13" s="56">
        <v>3246.23</v>
      </c>
      <c r="O13" s="56"/>
      <c r="P13" s="85">
        <v>37295.684999999998</v>
      </c>
      <c r="Q13" s="56"/>
      <c r="R13" s="56">
        <v>59208.296000000002</v>
      </c>
      <c r="S13" s="35"/>
      <c r="T13" s="13"/>
      <c r="V13" s="13"/>
    </row>
    <row r="14" spans="1:238" s="2" customFormat="1" ht="11.45" customHeight="1">
      <c r="A14" s="55" t="s">
        <v>15</v>
      </c>
      <c r="B14" s="56">
        <v>882793.84699999995</v>
      </c>
      <c r="C14" s="56"/>
      <c r="D14" s="56">
        <v>69082.573999999993</v>
      </c>
      <c r="E14" s="56"/>
      <c r="F14" s="56">
        <v>115670.042</v>
      </c>
      <c r="G14" s="56"/>
      <c r="H14" s="56">
        <v>61277.493999999999</v>
      </c>
      <c r="I14" s="56"/>
      <c r="J14" s="56">
        <v>14229.852999999999</v>
      </c>
      <c r="K14" s="56"/>
      <c r="L14" s="56">
        <v>65552.657000000007</v>
      </c>
      <c r="M14" s="56"/>
      <c r="N14" s="56">
        <v>12916.151</v>
      </c>
      <c r="O14" s="56"/>
      <c r="P14" s="85">
        <v>7099.5730000000003</v>
      </c>
      <c r="Q14" s="56"/>
      <c r="R14" s="56">
        <v>114159.12699999999</v>
      </c>
      <c r="S14" s="35"/>
      <c r="T14" s="13"/>
      <c r="V14" s="13"/>
    </row>
    <row r="15" spans="1:238" s="2" customFormat="1" ht="11.25" customHeight="1">
      <c r="A15" s="51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7"/>
      <c r="N15" s="54"/>
      <c r="O15" s="54"/>
      <c r="P15" s="68"/>
      <c r="Q15" s="54"/>
      <c r="R15" s="53"/>
      <c r="S15" s="33"/>
      <c r="T15" s="13"/>
      <c r="V15" s="13"/>
    </row>
    <row r="16" spans="1:238" s="2" customFormat="1" ht="11.25" customHeight="1">
      <c r="A16" s="55" t="s">
        <v>16</v>
      </c>
      <c r="B16" s="54">
        <f>SUM(B17:B18)</f>
        <v>50754580.034999996</v>
      </c>
      <c r="C16" s="54"/>
      <c r="D16" s="54">
        <f t="shared" ref="D16:J16" si="1">SUM(D17:D18)</f>
        <v>6278570.5690000001</v>
      </c>
      <c r="E16" s="54"/>
      <c r="F16" s="54">
        <f t="shared" si="1"/>
        <v>9093809.2589999996</v>
      </c>
      <c r="G16" s="54"/>
      <c r="H16" s="54">
        <f t="shared" si="1"/>
        <v>299638.34400000004</v>
      </c>
      <c r="I16" s="54"/>
      <c r="J16" s="54">
        <f t="shared" si="1"/>
        <v>432185.39299999998</v>
      </c>
      <c r="K16" s="54"/>
      <c r="L16" s="54">
        <f>SUM(L17:L18)</f>
        <v>1523626.4049999998</v>
      </c>
      <c r="M16" s="54"/>
      <c r="N16" s="54">
        <f>SUM(N17:N18)</f>
        <v>143030.829</v>
      </c>
      <c r="O16" s="54"/>
      <c r="P16" s="68">
        <f>SUM(P17:P18)</f>
        <v>1640116.754</v>
      </c>
      <c r="Q16" s="54"/>
      <c r="R16" s="54">
        <f>SUM(R17:R18)</f>
        <v>3911318.7480000001</v>
      </c>
      <c r="S16" s="34"/>
      <c r="T16" s="17"/>
      <c r="V16" s="13"/>
    </row>
    <row r="17" spans="1:22" s="2" customFormat="1" ht="11.25" customHeight="1">
      <c r="A17" s="55" t="s">
        <v>17</v>
      </c>
      <c r="B17" s="56">
        <v>7713180.7079999996</v>
      </c>
      <c r="C17" s="56"/>
      <c r="D17" s="56">
        <v>546022.11399999994</v>
      </c>
      <c r="E17" s="56"/>
      <c r="F17" s="56">
        <v>1824286.703</v>
      </c>
      <c r="G17" s="56"/>
      <c r="H17" s="56">
        <v>64661.116999999998</v>
      </c>
      <c r="I17" s="56"/>
      <c r="J17" s="56">
        <v>24427.149000000001</v>
      </c>
      <c r="K17" s="56"/>
      <c r="L17" s="56">
        <v>300211.91399999999</v>
      </c>
      <c r="M17" s="56"/>
      <c r="N17" s="56">
        <v>18122.907999999999</v>
      </c>
      <c r="O17" s="56"/>
      <c r="P17" s="85">
        <v>107156.908</v>
      </c>
      <c r="Q17" s="56"/>
      <c r="R17" s="56">
        <v>552917.88699999999</v>
      </c>
      <c r="S17" s="35"/>
      <c r="T17" s="13"/>
      <c r="V17" s="13"/>
    </row>
    <row r="18" spans="1:22" s="2" customFormat="1" ht="11.25" customHeight="1">
      <c r="A18" s="55" t="s">
        <v>18</v>
      </c>
      <c r="B18" s="56">
        <v>43041399.327</v>
      </c>
      <c r="C18" s="56"/>
      <c r="D18" s="56">
        <v>5732548.4550000001</v>
      </c>
      <c r="E18" s="56"/>
      <c r="F18" s="56">
        <v>7269522.5559999999</v>
      </c>
      <c r="G18" s="56"/>
      <c r="H18" s="56">
        <v>234977.22700000001</v>
      </c>
      <c r="I18" s="56"/>
      <c r="J18" s="56">
        <v>407758.24400000001</v>
      </c>
      <c r="K18" s="56"/>
      <c r="L18" s="56">
        <v>1223414.4909999999</v>
      </c>
      <c r="M18" s="56"/>
      <c r="N18" s="56">
        <v>124907.921</v>
      </c>
      <c r="O18" s="56"/>
      <c r="P18" s="85">
        <v>1532959.8459999999</v>
      </c>
      <c r="Q18" s="56"/>
      <c r="R18" s="56">
        <v>3358400.861</v>
      </c>
      <c r="S18" s="35"/>
      <c r="T18" s="13"/>
      <c r="V18" s="13"/>
    </row>
    <row r="19" spans="1:22" s="2" customFormat="1" ht="11.25" customHeight="1">
      <c r="A19" s="55" t="s">
        <v>19</v>
      </c>
      <c r="B19" s="58" t="s">
        <v>72</v>
      </c>
      <c r="C19" s="54"/>
      <c r="D19" s="58" t="s">
        <v>72</v>
      </c>
      <c r="E19" s="59"/>
      <c r="F19" s="58" t="s">
        <v>72</v>
      </c>
      <c r="G19" s="59"/>
      <c r="H19" s="58" t="s">
        <v>72</v>
      </c>
      <c r="I19" s="59"/>
      <c r="J19" s="58" t="s">
        <v>72</v>
      </c>
      <c r="K19" s="59"/>
      <c r="L19" s="58" t="s">
        <v>72</v>
      </c>
      <c r="M19" s="60"/>
      <c r="N19" s="58" t="s">
        <v>72</v>
      </c>
      <c r="O19" s="59"/>
      <c r="P19" s="88" t="s">
        <v>72</v>
      </c>
      <c r="Q19" s="59"/>
      <c r="R19" s="58" t="s">
        <v>72</v>
      </c>
      <c r="S19" s="36"/>
      <c r="T19" s="19"/>
      <c r="V19" s="20"/>
    </row>
    <row r="20" spans="1:22" s="2" customFormat="1" ht="11.25" customHeight="1">
      <c r="A20" s="55" t="s">
        <v>20</v>
      </c>
      <c r="B20" s="58" t="s">
        <v>72</v>
      </c>
      <c r="C20" s="54"/>
      <c r="D20" s="58" t="s">
        <v>72</v>
      </c>
      <c r="E20" s="59"/>
      <c r="F20" s="58" t="s">
        <v>72</v>
      </c>
      <c r="G20" s="59"/>
      <c r="H20" s="58" t="s">
        <v>72</v>
      </c>
      <c r="I20" s="59"/>
      <c r="J20" s="58" t="s">
        <v>72</v>
      </c>
      <c r="K20" s="59"/>
      <c r="L20" s="58" t="s">
        <v>72</v>
      </c>
      <c r="M20" s="60"/>
      <c r="N20" s="58" t="s">
        <v>72</v>
      </c>
      <c r="O20" s="59"/>
      <c r="P20" s="88" t="s">
        <v>72</v>
      </c>
      <c r="Q20" s="59"/>
      <c r="R20" s="58" t="s">
        <v>72</v>
      </c>
      <c r="S20" s="36"/>
      <c r="T20" s="19"/>
      <c r="V20" s="13"/>
    </row>
    <row r="21" spans="1:22" s="2" customFormat="1" ht="11.25" customHeight="1">
      <c r="A21" s="55"/>
      <c r="B21" s="54"/>
      <c r="C21" s="54"/>
      <c r="D21" s="54"/>
      <c r="E21" s="54"/>
      <c r="F21" s="54"/>
      <c r="G21" s="54"/>
      <c r="H21" s="54"/>
      <c r="I21" s="54"/>
      <c r="J21" s="61"/>
      <c r="K21" s="54"/>
      <c r="L21" s="54"/>
      <c r="M21" s="57"/>
      <c r="N21" s="54"/>
      <c r="O21" s="54"/>
      <c r="P21" s="68"/>
      <c r="Q21" s="54"/>
      <c r="R21" s="53"/>
      <c r="S21" s="33"/>
      <c r="T21" s="13"/>
      <c r="V21" s="13"/>
    </row>
    <row r="22" spans="1:22" s="2" customFormat="1" ht="11.25" customHeight="1">
      <c r="A22" s="55" t="s">
        <v>21</v>
      </c>
      <c r="B22" s="54">
        <f>SUM(B23:B28)</f>
        <v>28017983.098000001</v>
      </c>
      <c r="C22" s="54"/>
      <c r="D22" s="54">
        <f t="shared" ref="D22:J22" si="2">SUM(D23:D28)</f>
        <v>2394730.679</v>
      </c>
      <c r="E22" s="54"/>
      <c r="F22" s="54">
        <f t="shared" si="2"/>
        <v>5499714.476999999</v>
      </c>
      <c r="G22" s="54"/>
      <c r="H22" s="54">
        <f t="shared" si="2"/>
        <v>671576.54500000004</v>
      </c>
      <c r="I22" s="54"/>
      <c r="J22" s="54">
        <f t="shared" si="2"/>
        <v>206635.86799999999</v>
      </c>
      <c r="K22" s="54"/>
      <c r="L22" s="54">
        <f>SUM(L23:L28)</f>
        <v>461203.62199999997</v>
      </c>
      <c r="M22" s="54"/>
      <c r="N22" s="54">
        <f>SUM(N23:N28)</f>
        <v>168264.81700000001</v>
      </c>
      <c r="O22" s="54"/>
      <c r="P22" s="68">
        <f>SUM(P23:P28)</f>
        <v>888032.07799999998</v>
      </c>
      <c r="Q22" s="54"/>
      <c r="R22" s="54">
        <f>SUM(R23:R28)</f>
        <v>1395364.375</v>
      </c>
      <c r="S22" s="34"/>
      <c r="T22" s="17"/>
      <c r="V22" s="13"/>
    </row>
    <row r="23" spans="1:22" s="2" customFormat="1" ht="11.25" customHeight="1">
      <c r="A23" s="49" t="s">
        <v>22</v>
      </c>
      <c r="B23" s="56">
        <v>1137201.3810000001</v>
      </c>
      <c r="C23" s="56"/>
      <c r="D23" s="56">
        <v>67192.065000000002</v>
      </c>
      <c r="E23" s="56"/>
      <c r="F23" s="56">
        <v>179594.666</v>
      </c>
      <c r="G23" s="56"/>
      <c r="H23" s="56">
        <v>23321.768</v>
      </c>
      <c r="I23" s="56"/>
      <c r="J23" s="56">
        <v>23320.018</v>
      </c>
      <c r="K23" s="56"/>
      <c r="L23" s="56">
        <v>17449.449000000001</v>
      </c>
      <c r="M23" s="56"/>
      <c r="N23" s="56">
        <v>4584.0749999999998</v>
      </c>
      <c r="O23" s="56"/>
      <c r="P23" s="85">
        <v>5375.201</v>
      </c>
      <c r="Q23" s="56"/>
      <c r="R23" s="56">
        <v>117175.83100000001</v>
      </c>
      <c r="S23" s="35"/>
      <c r="T23" s="13"/>
      <c r="V23" s="13"/>
    </row>
    <row r="24" spans="1:22" s="2" customFormat="1" ht="11.25" customHeight="1">
      <c r="A24" s="49" t="s">
        <v>23</v>
      </c>
      <c r="B24" s="56">
        <v>1739249.831</v>
      </c>
      <c r="C24" s="56"/>
      <c r="D24" s="56">
        <v>324007.71399999998</v>
      </c>
      <c r="E24" s="56"/>
      <c r="F24" s="56">
        <v>161022.679</v>
      </c>
      <c r="G24" s="56"/>
      <c r="H24" s="56">
        <v>21911.94</v>
      </c>
      <c r="I24" s="56"/>
      <c r="J24" s="56">
        <v>8388.5969999999998</v>
      </c>
      <c r="K24" s="56"/>
      <c r="L24" s="56">
        <v>19594.088</v>
      </c>
      <c r="M24" s="56"/>
      <c r="N24" s="56">
        <v>5848.357</v>
      </c>
      <c r="O24" s="56"/>
      <c r="P24" s="85">
        <v>76775.959000000003</v>
      </c>
      <c r="Q24" s="56"/>
      <c r="R24" s="56">
        <v>86319.152000000002</v>
      </c>
      <c r="S24" s="35"/>
      <c r="T24" s="13"/>
      <c r="V24" s="13"/>
    </row>
    <row r="25" spans="1:22" s="2" customFormat="1" ht="11.25" customHeight="1">
      <c r="A25" s="55" t="s">
        <v>24</v>
      </c>
      <c r="B25" s="56">
        <v>5578313.5760000004</v>
      </c>
      <c r="C25" s="56"/>
      <c r="D25" s="56">
        <v>694078.745</v>
      </c>
      <c r="E25" s="56"/>
      <c r="F25" s="56">
        <v>1017394.018</v>
      </c>
      <c r="G25" s="56"/>
      <c r="H25" s="56">
        <v>203430.01</v>
      </c>
      <c r="I25" s="56"/>
      <c r="J25" s="56">
        <v>822.13699999999994</v>
      </c>
      <c r="K25" s="56"/>
      <c r="L25" s="56">
        <v>200355.049</v>
      </c>
      <c r="M25" s="56"/>
      <c r="N25" s="56">
        <v>1247.45</v>
      </c>
      <c r="O25" s="56"/>
      <c r="P25" s="85">
        <v>661402.89</v>
      </c>
      <c r="Q25" s="56"/>
      <c r="R25" s="56">
        <v>241778.783</v>
      </c>
      <c r="S25" s="35"/>
      <c r="T25" s="13"/>
      <c r="V25" s="13"/>
    </row>
    <row r="26" spans="1:22" s="2" customFormat="1" ht="11.25" customHeight="1">
      <c r="A26" s="55" t="s">
        <v>25</v>
      </c>
      <c r="B26" s="56">
        <v>12500716.473999999</v>
      </c>
      <c r="C26" s="56"/>
      <c r="D26" s="56">
        <v>519963.73499999999</v>
      </c>
      <c r="E26" s="56"/>
      <c r="F26" s="56">
        <v>2951027.577</v>
      </c>
      <c r="G26" s="56"/>
      <c r="H26" s="56">
        <v>126669.04300000001</v>
      </c>
      <c r="I26" s="56"/>
      <c r="J26" s="56">
        <v>55752.593999999997</v>
      </c>
      <c r="K26" s="56"/>
      <c r="L26" s="56">
        <v>71113.595000000001</v>
      </c>
      <c r="M26" s="56"/>
      <c r="N26" s="56">
        <v>73526.815000000002</v>
      </c>
      <c r="O26" s="56"/>
      <c r="P26" s="85">
        <v>135056.43</v>
      </c>
      <c r="Q26" s="56"/>
      <c r="R26" s="56">
        <v>386337.33600000001</v>
      </c>
      <c r="S26" s="35"/>
      <c r="T26" s="13"/>
      <c r="V26" s="13"/>
    </row>
    <row r="27" spans="1:22" s="2" customFormat="1" ht="11.25" customHeight="1">
      <c r="A27" s="55" t="s">
        <v>26</v>
      </c>
      <c r="B27" s="56">
        <v>4660591.7</v>
      </c>
      <c r="C27" s="56"/>
      <c r="D27" s="56">
        <v>488713.98200000002</v>
      </c>
      <c r="E27" s="56"/>
      <c r="F27" s="56">
        <v>756265.31599999999</v>
      </c>
      <c r="G27" s="56"/>
      <c r="H27" s="56">
        <v>181927.766</v>
      </c>
      <c r="I27" s="56"/>
      <c r="J27" s="56">
        <v>80863.297000000006</v>
      </c>
      <c r="K27" s="56"/>
      <c r="L27" s="56">
        <v>89844.71</v>
      </c>
      <c r="M27" s="56"/>
      <c r="N27" s="56">
        <v>18636.774000000001</v>
      </c>
      <c r="O27" s="56"/>
      <c r="P27" s="85">
        <v>6088.7389999999996</v>
      </c>
      <c r="Q27" s="56"/>
      <c r="R27" s="56">
        <v>222517.45</v>
      </c>
      <c r="S27" s="35"/>
      <c r="T27" s="13"/>
      <c r="V27" s="13"/>
    </row>
    <row r="28" spans="1:22" s="2" customFormat="1" ht="11.25" customHeight="1">
      <c r="A28" s="55" t="s">
        <v>27</v>
      </c>
      <c r="B28" s="56">
        <v>2401910.1359999999</v>
      </c>
      <c r="C28" s="56"/>
      <c r="D28" s="56">
        <v>300774.43800000002</v>
      </c>
      <c r="E28" s="56"/>
      <c r="F28" s="56">
        <v>434410.22100000002</v>
      </c>
      <c r="G28" s="56"/>
      <c r="H28" s="56">
        <v>114316.018</v>
      </c>
      <c r="I28" s="56"/>
      <c r="J28" s="56">
        <v>37489.224999999999</v>
      </c>
      <c r="K28" s="56"/>
      <c r="L28" s="56">
        <v>62846.731</v>
      </c>
      <c r="M28" s="56"/>
      <c r="N28" s="56">
        <v>64421.345999999998</v>
      </c>
      <c r="O28" s="56"/>
      <c r="P28" s="85">
        <v>3332.8589999999999</v>
      </c>
      <c r="Q28" s="56"/>
      <c r="R28" s="56">
        <v>341235.82299999997</v>
      </c>
      <c r="S28" s="35"/>
      <c r="T28" s="13"/>
      <c r="V28" s="13"/>
    </row>
    <row r="29" spans="1:22" s="2" customFormat="1" ht="11.25" customHeight="1">
      <c r="A29" s="51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7"/>
      <c r="N29" s="54"/>
      <c r="O29" s="54"/>
      <c r="P29" s="68"/>
      <c r="Q29" s="54"/>
      <c r="R29" s="53"/>
      <c r="S29" s="33"/>
      <c r="T29" s="13"/>
      <c r="V29" s="13"/>
    </row>
    <row r="30" spans="1:22" s="2" customFormat="1" ht="11.25" customHeight="1">
      <c r="A30" s="51" t="s">
        <v>28</v>
      </c>
      <c r="B30" s="54">
        <f>SUM(B31:B38)</f>
        <v>50827543.329999998</v>
      </c>
      <c r="C30" s="54"/>
      <c r="D30" s="54">
        <f t="shared" ref="D30:J30" si="3">SUM(D31:D38)</f>
        <v>8359666.8320000004</v>
      </c>
      <c r="E30" s="54"/>
      <c r="F30" s="54">
        <f t="shared" si="3"/>
        <v>8174244.4100000011</v>
      </c>
      <c r="G30" s="54"/>
      <c r="H30" s="54">
        <f t="shared" si="3"/>
        <v>3580319.7220000001</v>
      </c>
      <c r="I30" s="54"/>
      <c r="J30" s="54">
        <f t="shared" si="3"/>
        <v>833016.9439999999</v>
      </c>
      <c r="K30" s="54"/>
      <c r="L30" s="54">
        <f>SUM(L31:L38)</f>
        <v>2805020.3500000006</v>
      </c>
      <c r="M30" s="54"/>
      <c r="N30" s="54">
        <f>SUM(N31:N38)</f>
        <v>636398.95199999993</v>
      </c>
      <c r="O30" s="54"/>
      <c r="P30" s="68">
        <f>SUM(P31:P38)</f>
        <v>1317817.267</v>
      </c>
      <c r="Q30" s="54"/>
      <c r="R30" s="54">
        <f>SUM(R31:R38)</f>
        <v>4840965.2609999999</v>
      </c>
      <c r="S30" s="34"/>
      <c r="T30" s="17"/>
      <c r="V30" s="13"/>
    </row>
    <row r="31" spans="1:22" s="2" customFormat="1" ht="11.25" customHeight="1">
      <c r="A31" s="55" t="s">
        <v>29</v>
      </c>
      <c r="B31" s="56">
        <v>3507716.56</v>
      </c>
      <c r="C31" s="56"/>
      <c r="D31" s="56">
        <v>126275.211</v>
      </c>
      <c r="E31" s="56"/>
      <c r="F31" s="83">
        <v>829731.97499999998</v>
      </c>
      <c r="G31" s="56"/>
      <c r="H31" s="56">
        <v>313201.989</v>
      </c>
      <c r="I31" s="56"/>
      <c r="J31" s="56">
        <v>63870.673999999999</v>
      </c>
      <c r="K31" s="56"/>
      <c r="L31" s="56">
        <v>73858.475999999995</v>
      </c>
      <c r="M31" s="56"/>
      <c r="N31" s="56">
        <v>68901.164000000004</v>
      </c>
      <c r="O31" s="56"/>
      <c r="P31" s="85">
        <v>52433.571000000004</v>
      </c>
      <c r="Q31" s="56"/>
      <c r="R31" s="56">
        <v>441743.10800000001</v>
      </c>
      <c r="S31" s="35"/>
      <c r="T31" s="13"/>
      <c r="V31" s="13"/>
    </row>
    <row r="32" spans="1:22" s="2" customFormat="1" ht="11.25" customHeight="1">
      <c r="A32" s="49" t="s">
        <v>30</v>
      </c>
      <c r="B32" s="56">
        <v>13223929.421</v>
      </c>
      <c r="C32" s="56"/>
      <c r="D32" s="56">
        <v>3122884.588</v>
      </c>
      <c r="E32" s="56"/>
      <c r="F32" s="83">
        <v>2337037.0649999999</v>
      </c>
      <c r="G32" s="56"/>
      <c r="H32" s="56">
        <v>729449.52899999998</v>
      </c>
      <c r="I32" s="56"/>
      <c r="J32" s="56">
        <v>86329.270999999993</v>
      </c>
      <c r="K32" s="56"/>
      <c r="L32" s="56">
        <v>566158.97</v>
      </c>
      <c r="M32" s="56"/>
      <c r="N32" s="56">
        <v>114896.058</v>
      </c>
      <c r="O32" s="56"/>
      <c r="P32" s="85">
        <v>255682.65900000001</v>
      </c>
      <c r="Q32" s="56"/>
      <c r="R32" s="56">
        <v>1036324.353</v>
      </c>
      <c r="S32" s="35"/>
      <c r="T32" s="13"/>
      <c r="V32" s="13"/>
    </row>
    <row r="33" spans="1:238" s="2" customFormat="1" ht="11.25" customHeight="1">
      <c r="A33" s="49" t="s">
        <v>31</v>
      </c>
      <c r="B33" s="56">
        <v>6863188.4210000001</v>
      </c>
      <c r="C33" s="56"/>
      <c r="D33" s="56">
        <v>1337851.4450000001</v>
      </c>
      <c r="E33" s="56"/>
      <c r="F33" s="83">
        <v>1057590.4669999999</v>
      </c>
      <c r="G33" s="56"/>
      <c r="H33" s="56">
        <v>307729.75400000002</v>
      </c>
      <c r="I33" s="56"/>
      <c r="J33" s="56">
        <v>42565.053</v>
      </c>
      <c r="K33" s="56"/>
      <c r="L33" s="56">
        <v>226939.06400000001</v>
      </c>
      <c r="M33" s="56"/>
      <c r="N33" s="56">
        <v>17585.074000000001</v>
      </c>
      <c r="O33" s="56"/>
      <c r="P33" s="85">
        <v>5327.65</v>
      </c>
      <c r="Q33" s="56"/>
      <c r="R33" s="56">
        <v>430492.07799999998</v>
      </c>
      <c r="S33" s="35"/>
      <c r="T33" s="13"/>
      <c r="V33" s="13"/>
    </row>
    <row r="34" spans="1:238" s="2" customFormat="1" ht="11.25" customHeight="1">
      <c r="A34" s="55" t="s">
        <v>32</v>
      </c>
      <c r="B34" s="56">
        <v>4474558.0970000001</v>
      </c>
      <c r="C34" s="56"/>
      <c r="D34" s="56">
        <v>541026.76899999997</v>
      </c>
      <c r="E34" s="56"/>
      <c r="F34" s="83">
        <v>779969.603</v>
      </c>
      <c r="G34" s="56"/>
      <c r="H34" s="56">
        <v>259327.674</v>
      </c>
      <c r="I34" s="56"/>
      <c r="J34" s="56">
        <v>69754.637000000002</v>
      </c>
      <c r="K34" s="56"/>
      <c r="L34" s="56">
        <v>327344.48200000002</v>
      </c>
      <c r="M34" s="56"/>
      <c r="N34" s="56">
        <v>85313.172000000006</v>
      </c>
      <c r="O34" s="56"/>
      <c r="P34" s="85">
        <v>47189.347000000002</v>
      </c>
      <c r="Q34" s="56"/>
      <c r="R34" s="56">
        <v>514995.64</v>
      </c>
      <c r="S34" s="35"/>
      <c r="T34" s="13"/>
      <c r="V34" s="13"/>
    </row>
    <row r="35" spans="1:238" s="2" customFormat="1" ht="11.25" customHeight="1">
      <c r="A35" s="55" t="s">
        <v>33</v>
      </c>
      <c r="B35" s="56">
        <v>3123699.9350000001</v>
      </c>
      <c r="C35" s="56"/>
      <c r="D35" s="56">
        <v>592064.46400000004</v>
      </c>
      <c r="E35" s="56"/>
      <c r="F35" s="83">
        <v>706140.49800000002</v>
      </c>
      <c r="G35" s="56"/>
      <c r="H35" s="56">
        <v>250211.42</v>
      </c>
      <c r="I35" s="56"/>
      <c r="J35" s="56">
        <v>54214.311999999998</v>
      </c>
      <c r="K35" s="56"/>
      <c r="L35" s="56">
        <v>294241.94500000001</v>
      </c>
      <c r="M35" s="56"/>
      <c r="N35" s="56">
        <v>24299.89</v>
      </c>
      <c r="O35" s="56"/>
      <c r="P35" s="85">
        <v>7348.2380000000003</v>
      </c>
      <c r="Q35" s="56"/>
      <c r="R35" s="56">
        <v>315472.43300000002</v>
      </c>
      <c r="S35" s="35"/>
      <c r="T35" s="13"/>
      <c r="V35" s="13"/>
    </row>
    <row r="36" spans="1:238" s="2" customFormat="1" ht="11.25" customHeight="1">
      <c r="A36" s="55" t="s">
        <v>34</v>
      </c>
      <c r="B36" s="56">
        <v>8925213.4759999998</v>
      </c>
      <c r="C36" s="56"/>
      <c r="D36" s="56">
        <v>1073083.1710000001</v>
      </c>
      <c r="E36" s="56"/>
      <c r="F36" s="83">
        <v>1080723.463</v>
      </c>
      <c r="G36" s="56"/>
      <c r="H36" s="56">
        <v>808691.78200000001</v>
      </c>
      <c r="I36" s="56"/>
      <c r="J36" s="56">
        <v>272242.17599999998</v>
      </c>
      <c r="K36" s="56"/>
      <c r="L36" s="56">
        <v>660148.86499999999</v>
      </c>
      <c r="M36" s="56"/>
      <c r="N36" s="56">
        <v>171117.62</v>
      </c>
      <c r="O36" s="56"/>
      <c r="P36" s="85">
        <v>146543.633</v>
      </c>
      <c r="Q36" s="56"/>
      <c r="R36" s="56">
        <v>1027779.6090000001</v>
      </c>
      <c r="S36" s="35"/>
      <c r="T36" s="13"/>
      <c r="V36" s="13"/>
    </row>
    <row r="37" spans="1:238" s="2" customFormat="1" ht="11.25" customHeight="1">
      <c r="A37" s="55" t="s">
        <v>35</v>
      </c>
      <c r="B37" s="56">
        <v>4347468.1220000004</v>
      </c>
      <c r="C37" s="56"/>
      <c r="D37" s="56">
        <v>1112650.3470000001</v>
      </c>
      <c r="E37" s="56"/>
      <c r="F37" s="83">
        <v>461943.57</v>
      </c>
      <c r="G37" s="56"/>
      <c r="H37" s="56">
        <v>398787.83399999997</v>
      </c>
      <c r="I37" s="56"/>
      <c r="J37" s="56">
        <v>99333.42</v>
      </c>
      <c r="K37" s="56"/>
      <c r="L37" s="56">
        <v>261849.68</v>
      </c>
      <c r="M37" s="56"/>
      <c r="N37" s="56">
        <v>43088.516000000003</v>
      </c>
      <c r="O37" s="56"/>
      <c r="P37" s="85">
        <v>11631.602000000001</v>
      </c>
      <c r="Q37" s="56"/>
      <c r="R37" s="56">
        <v>365051.65100000001</v>
      </c>
      <c r="S37" s="35"/>
      <c r="T37" s="13"/>
      <c r="V37" s="13"/>
    </row>
    <row r="38" spans="1:238" ht="12.6" customHeight="1">
      <c r="A38" s="55" t="s">
        <v>99</v>
      </c>
      <c r="B38" s="56">
        <v>6361769.2980000004</v>
      </c>
      <c r="C38" s="56"/>
      <c r="D38" s="56">
        <v>453830.837</v>
      </c>
      <c r="E38" s="56"/>
      <c r="F38" s="84">
        <v>921107.76899999997</v>
      </c>
      <c r="G38" s="62"/>
      <c r="H38" s="56">
        <v>512919.74</v>
      </c>
      <c r="I38" s="56"/>
      <c r="J38" s="56">
        <v>144707.40100000001</v>
      </c>
      <c r="K38" s="56"/>
      <c r="L38" s="56">
        <v>394478.86800000002</v>
      </c>
      <c r="M38" s="56"/>
      <c r="N38" s="56">
        <v>111197.458</v>
      </c>
      <c r="O38" s="56"/>
      <c r="P38" s="85">
        <v>791660.56700000004</v>
      </c>
      <c r="Q38" s="56"/>
      <c r="R38" s="56">
        <v>709106.38899999997</v>
      </c>
      <c r="S38" s="37"/>
      <c r="T38" s="21"/>
    </row>
    <row r="39" spans="1:238" ht="11.25" customHeight="1">
      <c r="A39" s="55" t="s">
        <v>36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7"/>
      <c r="N39" s="54"/>
      <c r="O39" s="54"/>
      <c r="P39" s="68"/>
      <c r="Q39" s="54"/>
      <c r="R39" s="53"/>
      <c r="S39" s="33"/>
    </row>
    <row r="40" spans="1:238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39"/>
      <c r="N40" s="63"/>
      <c r="O40" s="63"/>
      <c r="P40" s="68"/>
      <c r="Q40" s="63"/>
      <c r="R40" s="53"/>
      <c r="S40" s="33"/>
    </row>
    <row r="41" spans="1:238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39"/>
      <c r="N41" s="63"/>
      <c r="O41" s="63"/>
      <c r="P41" s="68"/>
      <c r="Q41" s="63"/>
      <c r="R41" s="53"/>
      <c r="S41" s="33"/>
    </row>
    <row r="42" spans="1:238">
      <c r="B42" s="63"/>
      <c r="C42" s="63"/>
      <c r="D42" s="63"/>
      <c r="E42" s="63"/>
      <c r="F42" s="63"/>
      <c r="G42" s="64"/>
      <c r="H42" s="63"/>
      <c r="I42" s="63"/>
      <c r="J42" s="63"/>
      <c r="K42" s="63"/>
      <c r="L42" s="63"/>
      <c r="M42" s="39"/>
      <c r="N42" s="63"/>
      <c r="O42" s="63"/>
      <c r="P42" s="68"/>
      <c r="Q42" s="63"/>
      <c r="R42" s="53"/>
      <c r="S42" s="33"/>
    </row>
    <row r="43" spans="1:238">
      <c r="A43" s="56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39"/>
      <c r="N43" s="63"/>
      <c r="O43" s="63"/>
      <c r="P43" s="68"/>
      <c r="Q43" s="63"/>
      <c r="R43" s="53"/>
      <c r="S43" s="33"/>
    </row>
    <row r="44" spans="1:238">
      <c r="A44" s="56"/>
      <c r="B44" s="56"/>
      <c r="K44" s="51" t="s">
        <v>0</v>
      </c>
      <c r="P44" s="89"/>
      <c r="R44" s="51"/>
      <c r="S44" s="32"/>
      <c r="T44" s="22"/>
    </row>
    <row r="45" spans="1:238" s="1" customFormat="1" ht="15" customHeight="1">
      <c r="A45" s="94" t="s">
        <v>94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4"/>
      <c r="T45" s="11"/>
      <c r="U45" s="6"/>
      <c r="V45" s="7"/>
      <c r="W45" s="8"/>
    </row>
    <row r="46" spans="1:238" s="12" customFormat="1" ht="15" customHeight="1">
      <c r="A46" s="95" t="s">
        <v>101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"/>
      <c r="T46" s="9"/>
      <c r="U46" s="5"/>
      <c r="V46" s="10"/>
      <c r="W46" s="11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</row>
    <row r="47" spans="1:238" s="2" customFormat="1" ht="10.5" customHeight="1">
      <c r="A47" s="39" t="s">
        <v>2</v>
      </c>
      <c r="B47" s="40"/>
      <c r="C47" s="40"/>
      <c r="D47" s="41" t="s">
        <v>77</v>
      </c>
      <c r="E47" s="42"/>
      <c r="F47" s="43" t="s">
        <v>1</v>
      </c>
      <c r="G47" s="43"/>
      <c r="H47" s="39"/>
      <c r="I47" s="42"/>
      <c r="J47" s="39"/>
      <c r="K47" s="40"/>
      <c r="L47" s="42" t="s">
        <v>91</v>
      </c>
      <c r="M47" s="39"/>
      <c r="N47" s="41" t="s">
        <v>90</v>
      </c>
      <c r="O47" s="42"/>
      <c r="P47" s="42" t="s">
        <v>4</v>
      </c>
      <c r="Q47" s="42"/>
      <c r="R47" s="44" t="s">
        <v>70</v>
      </c>
      <c r="S47" s="30"/>
      <c r="T47" s="14"/>
      <c r="U47" s="15"/>
      <c r="V47" s="14" t="s">
        <v>5</v>
      </c>
      <c r="W47" s="15"/>
    </row>
    <row r="48" spans="1:238" s="2" customFormat="1" ht="14.25" customHeight="1">
      <c r="A48" s="45" t="s">
        <v>6</v>
      </c>
      <c r="B48" s="46" t="s">
        <v>79</v>
      </c>
      <c r="C48" s="46"/>
      <c r="D48" s="46" t="s">
        <v>69</v>
      </c>
      <c r="E48" s="46"/>
      <c r="F48" s="47" t="s">
        <v>3</v>
      </c>
      <c r="G48" s="47"/>
      <c r="H48" s="46" t="s">
        <v>88</v>
      </c>
      <c r="I48" s="46"/>
      <c r="J48" s="42" t="s">
        <v>87</v>
      </c>
      <c r="K48" s="65"/>
      <c r="L48" s="46" t="s">
        <v>92</v>
      </c>
      <c r="M48" s="45"/>
      <c r="N48" s="90" t="s">
        <v>89</v>
      </c>
      <c r="O48" s="46"/>
      <c r="P48" s="46" t="s">
        <v>7</v>
      </c>
      <c r="Q48" s="46"/>
      <c r="R48" s="48" t="s">
        <v>71</v>
      </c>
      <c r="S48" s="30"/>
      <c r="T48" s="14"/>
      <c r="U48" s="15"/>
      <c r="V48" s="14" t="s">
        <v>8</v>
      </c>
      <c r="W48" s="15"/>
    </row>
    <row r="49" spans="1:31" s="2" customFormat="1" ht="12" customHeight="1">
      <c r="A49" s="39"/>
      <c r="B49" s="93" t="s">
        <v>73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75"/>
      <c r="T49" s="14"/>
      <c r="U49" s="15"/>
      <c r="V49" s="14"/>
      <c r="W49" s="15"/>
    </row>
    <row r="50" spans="1:31" s="25" customFormat="1">
      <c r="A50" s="66" t="s">
        <v>37</v>
      </c>
      <c r="B50" s="50">
        <f>SUM(B51:B56)</f>
        <v>47703373.656000003</v>
      </c>
      <c r="C50" s="67"/>
      <c r="D50" s="50">
        <f t="shared" ref="D50:J50" si="4">SUM(D51:D56)</f>
        <v>5968064.3839999996</v>
      </c>
      <c r="E50" s="54"/>
      <c r="F50" s="50">
        <f t="shared" si="4"/>
        <v>8296226.8729999997</v>
      </c>
      <c r="G50" s="54"/>
      <c r="H50" s="50">
        <f t="shared" si="4"/>
        <v>1359827.6919999998</v>
      </c>
      <c r="I50" s="54"/>
      <c r="J50" s="50">
        <f t="shared" si="4"/>
        <v>482743.36200000002</v>
      </c>
      <c r="K50" s="50"/>
      <c r="L50" s="50">
        <f>SUM(L51:L56)</f>
        <v>1294913.9129999999</v>
      </c>
      <c r="M50" s="54"/>
      <c r="N50" s="50">
        <f>SUM(N51:N56)</f>
        <v>429570.20699999999</v>
      </c>
      <c r="O50" s="54"/>
      <c r="P50" s="87">
        <f>SUM(P51:P56)</f>
        <v>425881.03100000002</v>
      </c>
      <c r="Q50" s="54"/>
      <c r="R50" s="50">
        <f>SUM(R51:R56)</f>
        <v>3018826.2790000001</v>
      </c>
      <c r="S50" s="31"/>
      <c r="T50" s="16"/>
      <c r="V50" s="26"/>
    </row>
    <row r="51" spans="1:31" s="2" customFormat="1">
      <c r="A51" s="55" t="s">
        <v>38</v>
      </c>
      <c r="B51" s="56">
        <v>10235178.181</v>
      </c>
      <c r="C51" s="56"/>
      <c r="D51" s="56">
        <v>2876937.61</v>
      </c>
      <c r="E51" s="56"/>
      <c r="F51" s="56">
        <v>1570965.294</v>
      </c>
      <c r="G51" s="56"/>
      <c r="H51" s="56">
        <v>526631.62399999995</v>
      </c>
      <c r="I51" s="56"/>
      <c r="J51" s="56">
        <v>141370.57699999999</v>
      </c>
      <c r="K51" s="53"/>
      <c r="L51" s="56">
        <v>500507.80699999997</v>
      </c>
      <c r="M51" s="56"/>
      <c r="N51" s="56">
        <v>152199.57699999999</v>
      </c>
      <c r="O51" s="56"/>
      <c r="P51" s="85">
        <v>43406.135000000002</v>
      </c>
      <c r="Q51" s="56"/>
      <c r="R51" s="56">
        <v>1054127.9110000001</v>
      </c>
      <c r="S51" s="35"/>
      <c r="T51" s="13"/>
      <c r="V51" s="13"/>
    </row>
    <row r="52" spans="1:31" s="2" customFormat="1">
      <c r="A52" s="55" t="s">
        <v>39</v>
      </c>
      <c r="B52" s="56">
        <v>4941164.6749999998</v>
      </c>
      <c r="C52" s="56"/>
      <c r="D52" s="56">
        <v>368403.20000000001</v>
      </c>
      <c r="E52" s="56"/>
      <c r="F52" s="56">
        <v>1050800.933</v>
      </c>
      <c r="G52" s="56"/>
      <c r="H52" s="56">
        <v>114787.38499999999</v>
      </c>
      <c r="I52" s="56"/>
      <c r="J52" s="56">
        <v>158203.82</v>
      </c>
      <c r="K52" s="56"/>
      <c r="L52" s="56">
        <v>114387.368</v>
      </c>
      <c r="M52" s="56"/>
      <c r="N52" s="56">
        <v>46824.012000000002</v>
      </c>
      <c r="O52" s="56"/>
      <c r="P52" s="85">
        <v>104509.944</v>
      </c>
      <c r="Q52" s="56"/>
      <c r="R52" s="56">
        <v>296659.29499999998</v>
      </c>
      <c r="S52" s="35"/>
      <c r="T52" s="13"/>
      <c r="V52" s="13"/>
    </row>
    <row r="53" spans="1:31" s="2" customFormat="1">
      <c r="A53" s="55" t="s">
        <v>40</v>
      </c>
      <c r="B53" s="56">
        <v>9230535.3019999992</v>
      </c>
      <c r="C53" s="56"/>
      <c r="D53" s="56">
        <v>1040899.5209999999</v>
      </c>
      <c r="E53" s="56"/>
      <c r="F53" s="56">
        <v>1517828.281</v>
      </c>
      <c r="G53" s="56"/>
      <c r="H53" s="56">
        <v>226280.29300000001</v>
      </c>
      <c r="I53" s="56"/>
      <c r="J53" s="56">
        <v>75191.834000000003</v>
      </c>
      <c r="K53" s="56"/>
      <c r="L53" s="56">
        <v>213327.81200000001</v>
      </c>
      <c r="M53" s="56"/>
      <c r="N53" s="56">
        <v>49840.196000000004</v>
      </c>
      <c r="O53" s="56"/>
      <c r="P53" s="85">
        <v>3485.6439999999998</v>
      </c>
      <c r="Q53" s="56"/>
      <c r="R53" s="56">
        <v>452852.97200000001</v>
      </c>
      <c r="S53" s="35"/>
      <c r="T53" s="13"/>
      <c r="V53" s="13"/>
    </row>
    <row r="54" spans="1:31" s="2" customFormat="1">
      <c r="A54" s="55" t="s">
        <v>41</v>
      </c>
      <c r="B54" s="56">
        <v>6646070.5889999997</v>
      </c>
      <c r="C54" s="56"/>
      <c r="D54" s="56">
        <v>423432.02600000001</v>
      </c>
      <c r="E54" s="56"/>
      <c r="F54" s="56">
        <v>825404.93099999998</v>
      </c>
      <c r="G54" s="56"/>
      <c r="H54" s="56">
        <v>184081.49100000001</v>
      </c>
      <c r="I54" s="56"/>
      <c r="J54" s="56">
        <v>30426.725999999999</v>
      </c>
      <c r="K54" s="56"/>
      <c r="L54" s="56">
        <v>121432.022</v>
      </c>
      <c r="M54" s="56"/>
      <c r="N54" s="56">
        <v>6024.2120000000004</v>
      </c>
      <c r="O54" s="56"/>
      <c r="P54" s="85">
        <v>93726.356</v>
      </c>
      <c r="Q54" s="56"/>
      <c r="R54" s="56">
        <v>247092.35</v>
      </c>
      <c r="S54" s="35"/>
      <c r="T54" s="13"/>
      <c r="V54" s="13"/>
    </row>
    <row r="55" spans="1:31" s="2" customFormat="1">
      <c r="A55" s="55" t="s">
        <v>42</v>
      </c>
      <c r="B55" s="56">
        <v>12061645.063999999</v>
      </c>
      <c r="C55" s="56"/>
      <c r="D55" s="56">
        <v>905417.04599999997</v>
      </c>
      <c r="E55" s="56"/>
      <c r="F55" s="56">
        <v>2550568.3790000002</v>
      </c>
      <c r="G55" s="56"/>
      <c r="H55" s="56">
        <v>265868.02399999998</v>
      </c>
      <c r="I55" s="56"/>
      <c r="J55" s="56">
        <v>39190.697999999997</v>
      </c>
      <c r="K55" s="56"/>
      <c r="L55" s="56">
        <v>247800.34099999999</v>
      </c>
      <c r="M55" s="56"/>
      <c r="N55" s="56">
        <v>127412.287</v>
      </c>
      <c r="O55" s="56"/>
      <c r="P55" s="85">
        <v>156588.66099999999</v>
      </c>
      <c r="Q55" s="56"/>
      <c r="R55" s="56">
        <v>466576.39299999998</v>
      </c>
      <c r="S55" s="35"/>
      <c r="T55" s="13"/>
      <c r="V55" s="13"/>
    </row>
    <row r="56" spans="1:31" s="2" customFormat="1">
      <c r="A56" s="55" t="s">
        <v>43</v>
      </c>
      <c r="B56" s="56">
        <v>4588779.8449999997</v>
      </c>
      <c r="C56" s="56"/>
      <c r="D56" s="56">
        <v>352974.98100000003</v>
      </c>
      <c r="E56" s="56"/>
      <c r="F56" s="56">
        <v>780659.05500000005</v>
      </c>
      <c r="G56" s="56"/>
      <c r="H56" s="56">
        <v>42178.875</v>
      </c>
      <c r="I56" s="56"/>
      <c r="J56" s="56">
        <v>38359.707000000002</v>
      </c>
      <c r="K56" s="56"/>
      <c r="L56" s="56">
        <v>97458.562999999995</v>
      </c>
      <c r="M56" s="56"/>
      <c r="N56" s="56">
        <v>47269.923000000003</v>
      </c>
      <c r="O56" s="56"/>
      <c r="P56" s="85">
        <v>24164.291000000001</v>
      </c>
      <c r="Q56" s="56"/>
      <c r="R56" s="56">
        <v>501517.35800000001</v>
      </c>
      <c r="S56" s="35"/>
      <c r="T56" s="13"/>
      <c r="V56" s="13"/>
    </row>
    <row r="57" spans="1:31" s="2" customFormat="1">
      <c r="A57" s="55"/>
      <c r="B57" s="68"/>
      <c r="C57" s="63"/>
      <c r="D57" s="68"/>
      <c r="E57" s="63"/>
      <c r="F57" s="68"/>
      <c r="G57" s="63"/>
      <c r="H57" s="68"/>
      <c r="I57" s="63"/>
      <c r="J57" s="68"/>
      <c r="K57" s="63"/>
      <c r="L57" s="68"/>
      <c r="M57" s="39"/>
      <c r="N57" s="68"/>
      <c r="O57" s="63"/>
      <c r="P57" s="68"/>
      <c r="Q57" s="63"/>
      <c r="R57" s="69"/>
      <c r="S57" s="38"/>
      <c r="T57" s="27"/>
      <c r="V57" s="13"/>
    </row>
    <row r="58" spans="1:31" s="2" customFormat="1">
      <c r="A58" s="55" t="s">
        <v>44</v>
      </c>
      <c r="B58" s="54">
        <f>SUM(B59:B63)</f>
        <v>31307892.012999997</v>
      </c>
      <c r="C58" s="63"/>
      <c r="D58" s="54">
        <f t="shared" ref="D58:J58" si="5">SUM(D59:D63)</f>
        <v>4383457.3880000003</v>
      </c>
      <c r="E58" s="54"/>
      <c r="F58" s="54">
        <f t="shared" si="5"/>
        <v>3793523.5370000005</v>
      </c>
      <c r="G58" s="54"/>
      <c r="H58" s="54">
        <f t="shared" si="5"/>
        <v>1889117.7209999999</v>
      </c>
      <c r="I58" s="54"/>
      <c r="J58" s="54">
        <f t="shared" si="5"/>
        <v>1088710.1639999999</v>
      </c>
      <c r="K58" s="54"/>
      <c r="L58" s="54">
        <f>SUM(L59:L63)</f>
        <v>1147370.6910000001</v>
      </c>
      <c r="M58" s="54"/>
      <c r="N58" s="54">
        <f>SUM(N59:N63)</f>
        <v>747763.05599999998</v>
      </c>
      <c r="O58" s="54"/>
      <c r="P58" s="68">
        <f>SUM(P59:P63)</f>
        <v>596223.03499999992</v>
      </c>
      <c r="Q58" s="54"/>
      <c r="R58" s="54">
        <f>SUM(R59:R63)</f>
        <v>3483542.284</v>
      </c>
      <c r="S58" s="34"/>
      <c r="T58" s="17"/>
      <c r="U58" s="18"/>
      <c r="V58" s="13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 s="2" customFormat="1">
      <c r="A59" s="55" t="s">
        <v>45</v>
      </c>
      <c r="B59" s="56">
        <v>3251172.3810000001</v>
      </c>
      <c r="C59" s="56"/>
      <c r="D59" s="56">
        <v>372745.29399999999</v>
      </c>
      <c r="E59" s="56"/>
      <c r="F59" s="56">
        <v>443595.34700000001</v>
      </c>
      <c r="G59" s="56"/>
      <c r="H59" s="56">
        <v>335459.84299999999</v>
      </c>
      <c r="I59" s="56"/>
      <c r="J59" s="56">
        <v>74860.644</v>
      </c>
      <c r="K59" s="56"/>
      <c r="L59" s="56">
        <v>261577.56400000001</v>
      </c>
      <c r="M59" s="56"/>
      <c r="N59" s="56">
        <v>33408.894</v>
      </c>
      <c r="O59" s="56"/>
      <c r="P59" s="85">
        <v>13992.289000000001</v>
      </c>
      <c r="Q59" s="56"/>
      <c r="R59" s="56">
        <v>337562.68099999998</v>
      </c>
      <c r="S59" s="35"/>
      <c r="T59" s="13"/>
      <c r="V59" s="13"/>
    </row>
    <row r="60" spans="1:31" s="2" customFormat="1">
      <c r="A60" s="55" t="s">
        <v>46</v>
      </c>
      <c r="B60" s="56">
        <v>4991458.4380000001</v>
      </c>
      <c r="C60" s="56"/>
      <c r="D60" s="56">
        <v>893413.56099999999</v>
      </c>
      <c r="E60" s="56"/>
      <c r="F60" s="56">
        <v>717884.41899999999</v>
      </c>
      <c r="G60" s="56"/>
      <c r="H60" s="56">
        <v>406435.59399999998</v>
      </c>
      <c r="I60" s="39"/>
      <c r="J60" s="56">
        <v>89759.027000000002</v>
      </c>
      <c r="K60" s="56"/>
      <c r="L60" s="56">
        <v>324455.90100000001</v>
      </c>
      <c r="M60" s="56"/>
      <c r="N60" s="56">
        <v>104778.90399999999</v>
      </c>
      <c r="O60" s="56"/>
      <c r="P60" s="85">
        <v>34863.061000000002</v>
      </c>
      <c r="Q60" s="56"/>
      <c r="R60" s="56">
        <v>793627.06700000004</v>
      </c>
      <c r="S60" s="35"/>
      <c r="T60" s="13"/>
      <c r="V60" s="13"/>
    </row>
    <row r="61" spans="1:31" s="2" customFormat="1">
      <c r="A61" s="55" t="s">
        <v>47</v>
      </c>
      <c r="B61" s="56">
        <v>3058468.9049999998</v>
      </c>
      <c r="C61" s="56"/>
      <c r="D61" s="56">
        <v>412133.00199999998</v>
      </c>
      <c r="E61" s="56"/>
      <c r="F61" s="56">
        <v>173206.57500000001</v>
      </c>
      <c r="G61" s="56"/>
      <c r="H61" s="56">
        <v>50764.025999999998</v>
      </c>
      <c r="I61" s="39"/>
      <c r="J61" s="56">
        <v>14221.618</v>
      </c>
      <c r="K61" s="56"/>
      <c r="L61" s="56">
        <v>108575.99800000001</v>
      </c>
      <c r="M61" s="56"/>
      <c r="N61" s="56">
        <v>9643.9259999999995</v>
      </c>
      <c r="O61" s="56"/>
      <c r="P61" s="85">
        <v>593.70899999999995</v>
      </c>
      <c r="Q61" s="56"/>
      <c r="R61" s="56">
        <v>19580.385999999999</v>
      </c>
      <c r="S61" s="35"/>
      <c r="T61" s="13"/>
      <c r="V61" s="13"/>
    </row>
    <row r="62" spans="1:31" s="2" customFormat="1">
      <c r="A62" s="55" t="s">
        <v>48</v>
      </c>
      <c r="B62" s="56">
        <v>3349528.0090000001</v>
      </c>
      <c r="C62" s="56"/>
      <c r="D62" s="56">
        <v>615190.22499999998</v>
      </c>
      <c r="E62" s="56"/>
      <c r="F62" s="56">
        <v>522507.103</v>
      </c>
      <c r="G62" s="56"/>
      <c r="H62" s="56">
        <v>316776.53999999998</v>
      </c>
      <c r="I62" s="39"/>
      <c r="J62" s="56">
        <v>124904.912</v>
      </c>
      <c r="K62" s="56"/>
      <c r="L62" s="56">
        <v>180483.329</v>
      </c>
      <c r="M62" s="56"/>
      <c r="N62" s="56">
        <v>59844.608999999997</v>
      </c>
      <c r="O62" s="56"/>
      <c r="P62" s="85">
        <v>15846.656000000001</v>
      </c>
      <c r="Q62" s="56"/>
      <c r="R62" s="56">
        <v>330352.152</v>
      </c>
      <c r="S62" s="35"/>
      <c r="T62" s="13"/>
      <c r="V62" s="13"/>
    </row>
    <row r="63" spans="1:31" s="2" customFormat="1">
      <c r="A63" s="55" t="s">
        <v>49</v>
      </c>
      <c r="B63" s="56">
        <v>16657264.279999999</v>
      </c>
      <c r="C63" s="56"/>
      <c r="D63" s="56">
        <v>2089975.3060000001</v>
      </c>
      <c r="E63" s="56"/>
      <c r="F63" s="56">
        <v>1936330.0930000001</v>
      </c>
      <c r="G63" s="56"/>
      <c r="H63" s="56">
        <v>779681.71799999999</v>
      </c>
      <c r="I63" s="56"/>
      <c r="J63" s="56">
        <v>784963.96299999999</v>
      </c>
      <c r="K63" s="56"/>
      <c r="L63" s="56">
        <v>272277.89899999998</v>
      </c>
      <c r="M63" s="56"/>
      <c r="N63" s="56">
        <v>540086.723</v>
      </c>
      <c r="O63" s="56"/>
      <c r="P63" s="85">
        <v>530927.31999999995</v>
      </c>
      <c r="Q63" s="56"/>
      <c r="R63" s="56">
        <v>2002419.9979999999</v>
      </c>
      <c r="S63" s="35"/>
      <c r="T63" s="13"/>
      <c r="V63" s="13"/>
    </row>
    <row r="64" spans="1:31" s="2" customFormat="1">
      <c r="A64" s="55"/>
      <c r="B64" s="68"/>
      <c r="C64" s="63"/>
      <c r="D64" s="68"/>
      <c r="E64" s="63"/>
      <c r="F64" s="68"/>
      <c r="G64" s="63"/>
      <c r="H64" s="68"/>
      <c r="I64" s="63"/>
      <c r="J64" s="68"/>
      <c r="K64" s="63"/>
      <c r="L64" s="68"/>
      <c r="M64" s="39"/>
      <c r="N64" s="68"/>
      <c r="O64" s="63"/>
      <c r="P64" s="68"/>
      <c r="Q64" s="63"/>
      <c r="R64" s="69"/>
      <c r="S64" s="38"/>
      <c r="T64" s="27"/>
      <c r="V64" s="13"/>
    </row>
    <row r="65" spans="1:238" s="2" customFormat="1">
      <c r="A65" s="55" t="s">
        <v>50</v>
      </c>
      <c r="B65" s="54">
        <f>SUM(B66:B69)</f>
        <v>11748417.643000001</v>
      </c>
      <c r="C65" s="63"/>
      <c r="D65" s="54">
        <f t="shared" ref="D65:J65" si="6">SUM(D66:D69)</f>
        <v>1305978.7570000002</v>
      </c>
      <c r="E65" s="54"/>
      <c r="F65" s="54">
        <f t="shared" si="6"/>
        <v>1969109.5959999999</v>
      </c>
      <c r="G65" s="54"/>
      <c r="H65" s="54">
        <f t="shared" si="6"/>
        <v>392968.04200000002</v>
      </c>
      <c r="I65" s="54"/>
      <c r="J65" s="54">
        <f t="shared" si="6"/>
        <v>119950.87599999999</v>
      </c>
      <c r="K65" s="54"/>
      <c r="L65" s="54">
        <f>SUM(L66:L69)</f>
        <v>734089.29600000009</v>
      </c>
      <c r="M65" s="54"/>
      <c r="N65" s="54">
        <f>SUM(N66:N69)</f>
        <v>85150.019</v>
      </c>
      <c r="O65" s="54"/>
      <c r="P65" s="68">
        <f>SUM(P66:P69)</f>
        <v>150152.33800000002</v>
      </c>
      <c r="Q65" s="54"/>
      <c r="R65" s="54">
        <f>SUM(R66:R69)</f>
        <v>1190290.5630000001</v>
      </c>
      <c r="S65" s="34"/>
      <c r="T65" s="17"/>
      <c r="U65" s="18"/>
      <c r="V65" s="13"/>
      <c r="W65" s="18"/>
    </row>
    <row r="66" spans="1:238" s="2" customFormat="1">
      <c r="A66" s="55" t="s">
        <v>51</v>
      </c>
      <c r="B66" s="56">
        <v>2691421.6239999998</v>
      </c>
      <c r="C66" s="56"/>
      <c r="D66" s="56">
        <v>303809.24699999997</v>
      </c>
      <c r="E66" s="56"/>
      <c r="F66" s="56">
        <v>476082.821</v>
      </c>
      <c r="G66" s="56"/>
      <c r="H66" s="56">
        <v>173599.26199999999</v>
      </c>
      <c r="I66" s="56"/>
      <c r="J66" s="56">
        <v>44265.404999999999</v>
      </c>
      <c r="K66" s="56"/>
      <c r="L66" s="56">
        <v>190326.33100000001</v>
      </c>
      <c r="M66" s="56"/>
      <c r="N66" s="56">
        <v>30356.379000000001</v>
      </c>
      <c r="O66" s="56"/>
      <c r="P66" s="85">
        <v>108483.47500000001</v>
      </c>
      <c r="Q66" s="56"/>
      <c r="R66" s="56">
        <v>229633.57699999999</v>
      </c>
      <c r="S66" s="35"/>
      <c r="T66" s="13"/>
      <c r="V66" s="13"/>
    </row>
    <row r="67" spans="1:238" s="2" customFormat="1">
      <c r="A67" s="55" t="s">
        <v>52</v>
      </c>
      <c r="B67" s="56">
        <v>2295600.6140000001</v>
      </c>
      <c r="C67" s="56"/>
      <c r="D67" s="56">
        <v>274029.57400000002</v>
      </c>
      <c r="E67" s="56"/>
      <c r="F67" s="56">
        <v>358023.56800000003</v>
      </c>
      <c r="G67" s="56"/>
      <c r="H67" s="56">
        <v>78311.308000000005</v>
      </c>
      <c r="I67" s="56"/>
      <c r="J67" s="56">
        <v>27657.8</v>
      </c>
      <c r="K67" s="56"/>
      <c r="L67" s="56">
        <v>129314.19899999999</v>
      </c>
      <c r="M67" s="56"/>
      <c r="N67" s="56">
        <v>17711.905999999999</v>
      </c>
      <c r="O67" s="56"/>
      <c r="P67" s="85">
        <v>12362.148999999999</v>
      </c>
      <c r="Q67" s="56"/>
      <c r="R67" s="56">
        <v>153069.39600000001</v>
      </c>
      <c r="S67" s="35"/>
      <c r="T67" s="13"/>
      <c r="V67" s="13"/>
    </row>
    <row r="68" spans="1:238" s="2" customFormat="1">
      <c r="A68" s="55" t="s">
        <v>53</v>
      </c>
      <c r="B68" s="56">
        <v>5224997.915</v>
      </c>
      <c r="C68" s="56"/>
      <c r="D68" s="56">
        <v>545858.28200000001</v>
      </c>
      <c r="E68" s="56"/>
      <c r="F68" s="56">
        <v>839800.45200000005</v>
      </c>
      <c r="G68" s="56"/>
      <c r="H68" s="56">
        <v>23679.239000000001</v>
      </c>
      <c r="I68" s="56"/>
      <c r="J68" s="56">
        <v>12047.904</v>
      </c>
      <c r="K68" s="56"/>
      <c r="L68" s="56">
        <v>323703.95400000003</v>
      </c>
      <c r="M68" s="56"/>
      <c r="N68" s="56">
        <v>24197.635999999999</v>
      </c>
      <c r="O68" s="56"/>
      <c r="P68" s="85">
        <v>5454.1890000000003</v>
      </c>
      <c r="Q68" s="56"/>
      <c r="R68" s="56">
        <v>650152.98499999999</v>
      </c>
      <c r="S68" s="35"/>
      <c r="T68" s="13"/>
      <c r="V68" s="13"/>
    </row>
    <row r="69" spans="1:238" s="2" customFormat="1">
      <c r="A69" s="55" t="s">
        <v>54</v>
      </c>
      <c r="B69" s="56">
        <v>1536397.49</v>
      </c>
      <c r="C69" s="56"/>
      <c r="D69" s="56">
        <v>182281.65400000001</v>
      </c>
      <c r="E69" s="56"/>
      <c r="F69" s="56">
        <v>295202.755</v>
      </c>
      <c r="G69" s="56"/>
      <c r="H69" s="56">
        <v>117378.23299999999</v>
      </c>
      <c r="I69" s="56"/>
      <c r="J69" s="56">
        <v>35979.767</v>
      </c>
      <c r="K69" s="56"/>
      <c r="L69" s="56">
        <v>90744.812000000005</v>
      </c>
      <c r="M69" s="56"/>
      <c r="N69" s="56">
        <v>12884.098</v>
      </c>
      <c r="O69" s="56"/>
      <c r="P69" s="85">
        <v>23852.525000000001</v>
      </c>
      <c r="Q69" s="56"/>
      <c r="R69" s="56">
        <v>157434.60500000001</v>
      </c>
      <c r="S69" s="35"/>
      <c r="T69" s="13"/>
      <c r="V69" s="13"/>
    </row>
    <row r="70" spans="1:238" s="2" customFormat="1">
      <c r="A70" s="55"/>
      <c r="B70" s="68"/>
      <c r="C70" s="63"/>
      <c r="D70" s="68"/>
      <c r="E70" s="63"/>
      <c r="F70" s="68"/>
      <c r="G70" s="63"/>
      <c r="H70" s="68"/>
      <c r="I70" s="63"/>
      <c r="J70" s="68"/>
      <c r="K70" s="63"/>
      <c r="L70" s="68"/>
      <c r="M70" s="39"/>
      <c r="N70" s="68"/>
      <c r="O70" s="63"/>
      <c r="P70" s="68"/>
      <c r="Q70" s="63"/>
      <c r="R70" s="69"/>
      <c r="S70" s="38"/>
      <c r="T70" s="27"/>
      <c r="V70" s="13"/>
    </row>
    <row r="71" spans="1:238" s="2" customFormat="1">
      <c r="A71" s="55" t="s">
        <v>55</v>
      </c>
      <c r="B71" s="54">
        <f>SUM(B72:B77)</f>
        <v>7009515.6960000005</v>
      </c>
      <c r="C71" s="54"/>
      <c r="D71" s="54">
        <f t="shared" ref="D71:J71" si="7">SUM(D72:D77)</f>
        <v>992548.46500000008</v>
      </c>
      <c r="E71" s="54"/>
      <c r="F71" s="54">
        <f t="shared" si="7"/>
        <v>1195067.0490000001</v>
      </c>
      <c r="G71" s="54"/>
      <c r="H71" s="54">
        <f t="shared" si="7"/>
        <v>228283.04800000001</v>
      </c>
      <c r="I71" s="54"/>
      <c r="J71" s="54">
        <f t="shared" si="7"/>
        <v>116900.34699999999</v>
      </c>
      <c r="K71" s="54"/>
      <c r="L71" s="54">
        <f>SUM(L72:L77)</f>
        <v>413539.94699999999</v>
      </c>
      <c r="M71" s="54"/>
      <c r="N71" s="54">
        <f>SUM(N72:N77)</f>
        <v>54908.356999999996</v>
      </c>
      <c r="O71" s="54"/>
      <c r="P71" s="68">
        <f>SUM(P72:P77)</f>
        <v>170007.391</v>
      </c>
      <c r="Q71" s="54"/>
      <c r="R71" s="54">
        <f>SUM(R72:R77)</f>
        <v>581862.52700000012</v>
      </c>
      <c r="S71" s="34"/>
      <c r="T71" s="17"/>
      <c r="U71" s="18"/>
      <c r="V71" s="13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</row>
    <row r="72" spans="1:238" s="2" customFormat="1">
      <c r="A72" s="55" t="s">
        <v>56</v>
      </c>
      <c r="B72" s="56">
        <v>2984631.5550000002</v>
      </c>
      <c r="C72" s="56"/>
      <c r="D72" s="56">
        <v>343405.79200000002</v>
      </c>
      <c r="E72" s="56"/>
      <c r="F72" s="56">
        <v>504061.32400000002</v>
      </c>
      <c r="G72" s="56"/>
      <c r="H72" s="56">
        <v>18260.312999999998</v>
      </c>
      <c r="I72" s="56"/>
      <c r="J72" s="56">
        <v>57775.008999999998</v>
      </c>
      <c r="K72" s="56"/>
      <c r="L72" s="56">
        <v>160673.51300000001</v>
      </c>
      <c r="M72" s="56"/>
      <c r="N72" s="56">
        <v>11671.47</v>
      </c>
      <c r="O72" s="56"/>
      <c r="P72" s="85">
        <v>151592.035</v>
      </c>
      <c r="Q72" s="56"/>
      <c r="R72" s="56">
        <v>252672.83100000001</v>
      </c>
      <c r="S72" s="35"/>
      <c r="T72" s="13"/>
      <c r="V72" s="13"/>
    </row>
    <row r="73" spans="1:238" s="2" customFormat="1">
      <c r="A73" s="55" t="s">
        <v>57</v>
      </c>
      <c r="B73" s="56">
        <v>654550.97100000002</v>
      </c>
      <c r="C73" s="56"/>
      <c r="D73" s="56">
        <v>83310.281000000003</v>
      </c>
      <c r="E73" s="56"/>
      <c r="F73" s="56">
        <v>154563.606</v>
      </c>
      <c r="G73" s="56"/>
      <c r="H73" s="56">
        <v>44015.53</v>
      </c>
      <c r="I73" s="56"/>
      <c r="J73" s="56">
        <v>11545.83</v>
      </c>
      <c r="K73" s="56"/>
      <c r="L73" s="56">
        <v>41447.158000000003</v>
      </c>
      <c r="M73" s="56"/>
      <c r="N73" s="56">
        <v>1088.9580000000001</v>
      </c>
      <c r="O73" s="56"/>
      <c r="P73" s="85">
        <v>462.202</v>
      </c>
      <c r="Q73" s="56"/>
      <c r="R73" s="56">
        <v>67034.627999999997</v>
      </c>
      <c r="S73" s="35"/>
      <c r="T73" s="13"/>
      <c r="V73" s="13"/>
    </row>
    <row r="74" spans="1:238" s="2" customFormat="1">
      <c r="A74" s="49" t="s">
        <v>58</v>
      </c>
      <c r="B74" s="56">
        <v>550868.06700000004</v>
      </c>
      <c r="C74" s="56"/>
      <c r="D74" s="56">
        <v>53845.235000000001</v>
      </c>
      <c r="E74" s="56"/>
      <c r="F74" s="56">
        <v>170143.774</v>
      </c>
      <c r="G74" s="56"/>
      <c r="H74" s="56">
        <v>24505.866000000002</v>
      </c>
      <c r="I74" s="56"/>
      <c r="J74" s="56">
        <v>6488.1760000000004</v>
      </c>
      <c r="K74" s="56"/>
      <c r="L74" s="56">
        <v>20911.47</v>
      </c>
      <c r="M74" s="56"/>
      <c r="N74" s="56">
        <v>11224.46</v>
      </c>
      <c r="O74" s="56"/>
      <c r="P74" s="85">
        <v>2229.5569999999998</v>
      </c>
      <c r="Q74" s="56"/>
      <c r="R74" s="56">
        <v>31748.156999999999</v>
      </c>
      <c r="S74" s="35"/>
      <c r="T74" s="13"/>
      <c r="V74" s="13"/>
    </row>
    <row r="75" spans="1:238" s="2" customFormat="1">
      <c r="A75" s="49" t="s">
        <v>59</v>
      </c>
      <c r="B75" s="56">
        <v>673099.924</v>
      </c>
      <c r="C75" s="56"/>
      <c r="D75" s="56">
        <v>103742.568</v>
      </c>
      <c r="E75" s="56"/>
      <c r="F75" s="56">
        <v>138232.353</v>
      </c>
      <c r="G75" s="56"/>
      <c r="H75" s="56">
        <v>43014.790999999997</v>
      </c>
      <c r="I75" s="56"/>
      <c r="J75" s="56">
        <v>40.563000000000002</v>
      </c>
      <c r="K75" s="56"/>
      <c r="L75" s="56">
        <v>47090.32</v>
      </c>
      <c r="M75" s="56"/>
      <c r="N75" s="56">
        <v>6113.4390000000003</v>
      </c>
      <c r="O75" s="56"/>
      <c r="P75" s="85">
        <v>1504.14</v>
      </c>
      <c r="Q75" s="56"/>
      <c r="R75" s="56">
        <v>52585.527000000002</v>
      </c>
      <c r="S75" s="35"/>
      <c r="T75" s="13"/>
      <c r="V75" s="13"/>
    </row>
    <row r="76" spans="1:238" s="2" customFormat="1">
      <c r="A76" s="55" t="s">
        <v>60</v>
      </c>
      <c r="B76" s="56">
        <v>1643199.371</v>
      </c>
      <c r="C76" s="56"/>
      <c r="D76" s="56">
        <v>336961.74800000002</v>
      </c>
      <c r="E76" s="56"/>
      <c r="F76" s="56">
        <v>159073.71299999999</v>
      </c>
      <c r="G76" s="56"/>
      <c r="H76" s="56">
        <v>48637.415999999997</v>
      </c>
      <c r="I76" s="56"/>
      <c r="J76" s="56">
        <v>30089.333999999999</v>
      </c>
      <c r="K76" s="56"/>
      <c r="L76" s="56">
        <v>84845.294999999998</v>
      </c>
      <c r="M76" s="56"/>
      <c r="N76" s="56">
        <v>16762.436000000002</v>
      </c>
      <c r="O76" s="56"/>
      <c r="P76" s="85">
        <v>12527.375</v>
      </c>
      <c r="Q76" s="56"/>
      <c r="R76" s="56">
        <v>142655.967</v>
      </c>
      <c r="S76" s="35"/>
      <c r="T76" s="13"/>
      <c r="V76" s="13"/>
    </row>
    <row r="77" spans="1:238" s="2" customFormat="1">
      <c r="A77" s="55" t="s">
        <v>61</v>
      </c>
      <c r="B77" s="56">
        <v>503165.80800000002</v>
      </c>
      <c r="C77" s="56"/>
      <c r="D77" s="56">
        <v>71282.841</v>
      </c>
      <c r="E77" s="56"/>
      <c r="F77" s="56">
        <v>68992.278999999995</v>
      </c>
      <c r="G77" s="56"/>
      <c r="H77" s="56">
        <v>49849.131999999998</v>
      </c>
      <c r="I77" s="56"/>
      <c r="J77" s="56">
        <v>10961.434999999999</v>
      </c>
      <c r="K77" s="56"/>
      <c r="L77" s="56">
        <v>58572.190999999999</v>
      </c>
      <c r="M77" s="56"/>
      <c r="N77" s="56">
        <v>8047.5940000000001</v>
      </c>
      <c r="O77" s="56"/>
      <c r="P77" s="85">
        <v>1692.0820000000001</v>
      </c>
      <c r="Q77" s="56"/>
      <c r="R77" s="56">
        <v>35165.417000000001</v>
      </c>
      <c r="S77" s="35"/>
      <c r="T77" s="13"/>
      <c r="V77" s="13"/>
    </row>
    <row r="78" spans="1:238" s="2" customFormat="1">
      <c r="A78" s="55" t="s">
        <v>36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32"/>
      <c r="V78" s="13"/>
    </row>
    <row r="79" spans="1:238" s="2" customFormat="1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32"/>
      <c r="V79" s="13"/>
    </row>
    <row r="80" spans="1:238" s="12" customFormat="1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32"/>
      <c r="T80" s="2"/>
      <c r="U80" s="2"/>
      <c r="V80" s="13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</row>
    <row r="81" spans="1:238" s="12" customFormat="1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32"/>
      <c r="T81" s="2"/>
      <c r="U81" s="2"/>
      <c r="V81" s="13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</row>
    <row r="82" spans="1:238" s="12" customForma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32"/>
      <c r="T82" s="2"/>
      <c r="U82" s="2"/>
      <c r="V82" s="13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</row>
    <row r="83" spans="1:238" s="12" customFormat="1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32"/>
      <c r="T83" s="2"/>
      <c r="U83" s="2"/>
      <c r="V83" s="13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</row>
    <row r="84" spans="1:238" s="12" customFormat="1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32"/>
      <c r="T84" s="2"/>
      <c r="U84" s="2"/>
      <c r="V84" s="13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</row>
    <row r="85" spans="1:238" s="12" customFormat="1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32"/>
      <c r="T85" s="2"/>
      <c r="U85" s="2"/>
      <c r="V85" s="13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</row>
    <row r="86" spans="1:238" s="12" customFormat="1">
      <c r="A86" s="70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32"/>
      <c r="T86" s="2"/>
      <c r="U86" s="2"/>
      <c r="V86" s="13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</row>
    <row r="87" spans="1:238" s="12" customFormat="1">
      <c r="A87" s="39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32"/>
      <c r="T87" s="2"/>
      <c r="U87" s="2"/>
      <c r="V87" s="13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</row>
    <row r="88" spans="1:238" s="12" customFormat="1">
      <c r="A88" s="39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32"/>
      <c r="T88" s="2"/>
      <c r="U88" s="2"/>
      <c r="V88" s="13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</row>
    <row r="89" spans="1:238" s="1" customFormat="1" ht="15" customHeight="1">
      <c r="A89" s="94" t="s">
        <v>94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4"/>
      <c r="T89" s="11"/>
      <c r="U89" s="6"/>
      <c r="V89" s="7"/>
      <c r="W89" s="8"/>
    </row>
    <row r="90" spans="1:238" s="12" customFormat="1" ht="15" customHeight="1">
      <c r="A90" s="95" t="s">
        <v>101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"/>
      <c r="T90" s="11"/>
      <c r="U90" s="11"/>
      <c r="V90" s="11"/>
      <c r="W90" s="11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</row>
    <row r="91" spans="1:238" s="2" customFormat="1" ht="10.5" customHeight="1">
      <c r="A91" s="39" t="s">
        <v>2</v>
      </c>
      <c r="B91" s="40"/>
      <c r="C91" s="40"/>
      <c r="D91" s="41" t="s">
        <v>76</v>
      </c>
      <c r="E91" s="42"/>
      <c r="F91" s="41" t="s">
        <v>75</v>
      </c>
      <c r="G91" s="39"/>
      <c r="H91" s="39"/>
      <c r="I91" s="39"/>
      <c r="J91" s="39"/>
      <c r="K91" s="40"/>
      <c r="L91" s="42" t="s">
        <v>91</v>
      </c>
      <c r="M91" s="39"/>
      <c r="N91" s="41" t="s">
        <v>90</v>
      </c>
      <c r="O91" s="42"/>
      <c r="P91" s="42" t="s">
        <v>4</v>
      </c>
      <c r="Q91" s="42"/>
      <c r="R91" s="44" t="s">
        <v>70</v>
      </c>
      <c r="S91" s="30"/>
      <c r="T91" s="14"/>
      <c r="U91" s="15"/>
      <c r="V91" s="14" t="s">
        <v>5</v>
      </c>
      <c r="W91" s="15"/>
    </row>
    <row r="92" spans="1:238" s="2" customFormat="1" ht="14.25" customHeight="1">
      <c r="A92" s="45" t="s">
        <v>6</v>
      </c>
      <c r="B92" s="46" t="s">
        <v>79</v>
      </c>
      <c r="C92" s="46"/>
      <c r="D92" s="46" t="s">
        <v>69</v>
      </c>
      <c r="E92" s="46"/>
      <c r="F92" s="47" t="s">
        <v>3</v>
      </c>
      <c r="G92" s="47"/>
      <c r="H92" s="46" t="s">
        <v>88</v>
      </c>
      <c r="I92" s="46"/>
      <c r="J92" s="42" t="s">
        <v>93</v>
      </c>
      <c r="K92" s="71"/>
      <c r="L92" s="46" t="s">
        <v>92</v>
      </c>
      <c r="M92" s="45"/>
      <c r="N92" s="90" t="s">
        <v>89</v>
      </c>
      <c r="O92" s="46"/>
      <c r="P92" s="46" t="s">
        <v>7</v>
      </c>
      <c r="Q92" s="46"/>
      <c r="R92" s="48" t="s">
        <v>71</v>
      </c>
      <c r="S92" s="30"/>
      <c r="T92" s="14"/>
      <c r="U92" s="15"/>
      <c r="V92" s="14" t="s">
        <v>8</v>
      </c>
      <c r="W92" s="15"/>
      <c r="X92" s="28"/>
    </row>
    <row r="93" spans="1:238" s="12" customFormat="1" ht="12" customHeight="1">
      <c r="A93" s="55"/>
      <c r="B93" s="93" t="s">
        <v>73</v>
      </c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75"/>
      <c r="T93" s="13"/>
      <c r="U93" s="2"/>
      <c r="V93" s="13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</row>
    <row r="94" spans="1:238" s="25" customFormat="1" ht="11.25" customHeight="1">
      <c r="A94" s="72" t="s">
        <v>62</v>
      </c>
      <c r="B94" s="50">
        <f>SUM(B95:B98)</f>
        <v>40973503.397000007</v>
      </c>
      <c r="C94" s="54"/>
      <c r="D94" s="50">
        <f t="shared" ref="D94:J94" si="8">SUM(D95:D98)</f>
        <v>5064854.0729999999</v>
      </c>
      <c r="E94" s="54"/>
      <c r="F94" s="50">
        <f t="shared" si="8"/>
        <v>4301091.7709999997</v>
      </c>
      <c r="G94" s="54"/>
      <c r="H94" s="50">
        <f t="shared" si="8"/>
        <v>1201039.672</v>
      </c>
      <c r="I94" s="54"/>
      <c r="J94" s="50">
        <f t="shared" si="8"/>
        <v>56525.304000000004</v>
      </c>
      <c r="K94" s="50"/>
      <c r="L94" s="50">
        <f>SUM(L95:L98)</f>
        <v>1430690.6429999999</v>
      </c>
      <c r="M94" s="54"/>
      <c r="N94" s="50">
        <f>SUM(N95:N98)</f>
        <v>406207.11699999997</v>
      </c>
      <c r="O94" s="54"/>
      <c r="P94" s="87">
        <f>SUM(P95:P98)</f>
        <v>354567.06800000003</v>
      </c>
      <c r="Q94" s="54"/>
      <c r="R94" s="50">
        <f>SUM(R95:R98)</f>
        <v>3048939.6219999995</v>
      </c>
      <c r="S94" s="31"/>
      <c r="T94" s="16"/>
      <c r="V94" s="26"/>
      <c r="X94" s="28"/>
    </row>
    <row r="95" spans="1:238" s="12" customFormat="1" ht="12.75" customHeight="1">
      <c r="A95" s="55" t="s">
        <v>98</v>
      </c>
      <c r="B95" s="56">
        <v>6583579.0700000003</v>
      </c>
      <c r="C95" s="56"/>
      <c r="D95" s="56">
        <v>193978.60699999999</v>
      </c>
      <c r="E95" s="56"/>
      <c r="F95" s="56">
        <v>32365.929</v>
      </c>
      <c r="G95" s="56"/>
      <c r="H95" s="56">
        <v>35767.936000000002</v>
      </c>
      <c r="I95" s="56"/>
      <c r="J95" s="56">
        <v>122.2</v>
      </c>
      <c r="K95" s="56"/>
      <c r="L95" s="56">
        <v>798079.61300000001</v>
      </c>
      <c r="M95" s="56"/>
      <c r="N95" s="56">
        <v>7064.9620000000004</v>
      </c>
      <c r="O95" s="56"/>
      <c r="P95" s="85">
        <v>343.92</v>
      </c>
      <c r="Q95" s="56"/>
      <c r="R95" s="56">
        <v>4511.4089999999997</v>
      </c>
      <c r="S95" s="35"/>
      <c r="T95" s="13"/>
      <c r="U95" s="2"/>
      <c r="V95" s="13"/>
      <c r="W95" s="2"/>
      <c r="X95" s="28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</row>
    <row r="96" spans="1:238" s="12" customFormat="1">
      <c r="A96" s="91" t="s">
        <v>63</v>
      </c>
      <c r="B96" s="56">
        <v>32245479.726</v>
      </c>
      <c r="C96" s="56"/>
      <c r="D96" s="56">
        <v>4654249.3190000001</v>
      </c>
      <c r="E96" s="56"/>
      <c r="F96" s="56">
        <v>3892977.1009999998</v>
      </c>
      <c r="G96" s="56"/>
      <c r="H96" s="56">
        <v>1059383.601</v>
      </c>
      <c r="I96" s="56"/>
      <c r="J96" s="56">
        <v>21113.739000000001</v>
      </c>
      <c r="K96" s="56"/>
      <c r="L96" s="56">
        <v>594893.73100000003</v>
      </c>
      <c r="M96" s="56"/>
      <c r="N96" s="56">
        <v>370620.81699999998</v>
      </c>
      <c r="O96" s="56"/>
      <c r="P96" s="85">
        <v>197060.11600000001</v>
      </c>
      <c r="Q96" s="56"/>
      <c r="R96" s="56">
        <v>2898322.852</v>
      </c>
      <c r="S96" s="35"/>
      <c r="T96" s="13"/>
      <c r="U96" s="2"/>
      <c r="V96" s="13"/>
      <c r="W96" s="2"/>
      <c r="X96" s="28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</row>
    <row r="97" spans="1:238" s="12" customFormat="1" ht="12.6" customHeight="1">
      <c r="A97" s="55" t="s">
        <v>97</v>
      </c>
      <c r="B97" s="56">
        <v>1014143.923</v>
      </c>
      <c r="C97" s="56"/>
      <c r="D97" s="56">
        <v>52452.347999999998</v>
      </c>
      <c r="E97" s="56"/>
      <c r="F97" s="56">
        <v>211545.58600000001</v>
      </c>
      <c r="G97" s="56"/>
      <c r="H97" s="56">
        <v>24198.297999999999</v>
      </c>
      <c r="I97" s="56"/>
      <c r="J97" s="56">
        <v>19716.888999999999</v>
      </c>
      <c r="K97" s="56"/>
      <c r="L97" s="56">
        <v>8378.66</v>
      </c>
      <c r="M97" s="56"/>
      <c r="N97" s="56">
        <v>6243.3810000000003</v>
      </c>
      <c r="O97" s="56"/>
      <c r="P97" s="85">
        <v>153265.78599999999</v>
      </c>
      <c r="Q97" s="56"/>
      <c r="R97" s="56">
        <v>55829.760000000002</v>
      </c>
      <c r="S97" s="35"/>
      <c r="T97" s="13"/>
      <c r="U97" s="2"/>
      <c r="V97" s="13"/>
      <c r="W97" s="2"/>
      <c r="X97" s="28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</row>
    <row r="98" spans="1:238" s="2" customFormat="1" ht="12.6" customHeight="1">
      <c r="A98" s="55" t="s">
        <v>96</v>
      </c>
      <c r="B98" s="58">
        <v>1130300.6780000001</v>
      </c>
      <c r="C98" s="56"/>
      <c r="D98" s="58">
        <v>164173.799</v>
      </c>
      <c r="E98" s="56"/>
      <c r="F98" s="58">
        <v>164203.155</v>
      </c>
      <c r="G98" s="56"/>
      <c r="H98" s="58">
        <v>81689.837</v>
      </c>
      <c r="I98" s="56"/>
      <c r="J98" s="58">
        <v>15572.476000000001</v>
      </c>
      <c r="K98" s="56"/>
      <c r="L98" s="58">
        <v>29338.638999999999</v>
      </c>
      <c r="M98" s="56"/>
      <c r="N98" s="58">
        <v>22277.956999999999</v>
      </c>
      <c r="O98" s="56"/>
      <c r="P98" s="92">
        <v>3897.2460000000001</v>
      </c>
      <c r="Q98" s="56"/>
      <c r="R98" s="58">
        <v>90275.600999999995</v>
      </c>
      <c r="S98" s="35"/>
      <c r="T98" s="13"/>
      <c r="V98" s="13"/>
    </row>
    <row r="99" spans="1:238" s="12" customFormat="1" ht="10.5" customHeight="1">
      <c r="A99" s="55"/>
      <c r="B99" s="54"/>
      <c r="C99" s="54"/>
      <c r="D99" s="54"/>
      <c r="E99" s="54"/>
      <c r="F99" s="54"/>
      <c r="G99" s="54"/>
      <c r="H99" s="54"/>
      <c r="I99" s="63"/>
      <c r="J99" s="54"/>
      <c r="K99" s="54"/>
      <c r="L99" s="54"/>
      <c r="M99" s="57"/>
      <c r="N99" s="54"/>
      <c r="O99" s="54"/>
      <c r="P99" s="68"/>
      <c r="Q99" s="54"/>
      <c r="R99" s="53"/>
      <c r="S99" s="33"/>
      <c r="T99" s="13"/>
      <c r="U99" s="2"/>
      <c r="V99" s="1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</row>
    <row r="100" spans="1:238" s="12" customFormat="1">
      <c r="A100" s="55" t="s">
        <v>64</v>
      </c>
      <c r="B100" s="54">
        <f>SUM(B101:B104)</f>
        <v>10530714.419</v>
      </c>
      <c r="C100" s="54"/>
      <c r="D100" s="54">
        <f t="shared" ref="D100:J100" si="9">SUM(D101:D104)</f>
        <v>1183664.652</v>
      </c>
      <c r="E100" s="54"/>
      <c r="F100" s="54">
        <f t="shared" si="9"/>
        <v>1099550.4640000002</v>
      </c>
      <c r="G100" s="54"/>
      <c r="H100" s="54">
        <f t="shared" si="9"/>
        <v>431860.25300000003</v>
      </c>
      <c r="I100" s="54"/>
      <c r="J100" s="54">
        <f t="shared" si="9"/>
        <v>169912.23599999998</v>
      </c>
      <c r="K100" s="54"/>
      <c r="L100" s="54">
        <f>SUM(L101:L104)</f>
        <v>432994.75599999999</v>
      </c>
      <c r="M100" s="54"/>
      <c r="N100" s="54">
        <f>SUM(N101:N104)</f>
        <v>52945.421999999999</v>
      </c>
      <c r="O100" s="54"/>
      <c r="P100" s="68">
        <f>SUM(P101:P104)</f>
        <v>5930.0779999999995</v>
      </c>
      <c r="Q100" s="54"/>
      <c r="R100" s="54">
        <f>SUM(R101:R104)</f>
        <v>761430.84499999997</v>
      </c>
      <c r="S100" s="34"/>
      <c r="T100" s="17"/>
      <c r="U100" s="2"/>
      <c r="V100" s="13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</row>
    <row r="101" spans="1:238" s="12" customFormat="1">
      <c r="A101" s="55" t="s">
        <v>65</v>
      </c>
      <c r="B101" s="53">
        <v>974014.08400000003</v>
      </c>
      <c r="C101" s="53"/>
      <c r="D101" s="53">
        <v>150595.38099999999</v>
      </c>
      <c r="E101" s="53"/>
      <c r="F101" s="53">
        <v>74253.86</v>
      </c>
      <c r="G101" s="53"/>
      <c r="H101" s="53">
        <v>69565.275999999998</v>
      </c>
      <c r="I101" s="53"/>
      <c r="J101" s="53">
        <v>26184.885999999999</v>
      </c>
      <c r="K101" s="53"/>
      <c r="L101" s="53">
        <v>74369.56</v>
      </c>
      <c r="M101" s="53"/>
      <c r="N101" s="53">
        <v>12961.402</v>
      </c>
      <c r="O101" s="53"/>
      <c r="P101" s="69">
        <v>814.851</v>
      </c>
      <c r="Q101" s="53"/>
      <c r="R101" s="53">
        <v>77295.240000000005</v>
      </c>
      <c r="S101" s="33"/>
      <c r="T101" s="13"/>
      <c r="U101" s="2"/>
      <c r="V101" s="13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</row>
    <row r="102" spans="1:238" s="12" customFormat="1">
      <c r="A102" s="55" t="s">
        <v>66</v>
      </c>
      <c r="B102" s="53">
        <v>1262942.8559999999</v>
      </c>
      <c r="C102" s="53"/>
      <c r="D102" s="53">
        <v>192763.03899999999</v>
      </c>
      <c r="E102" s="53"/>
      <c r="F102" s="53">
        <v>173553.155</v>
      </c>
      <c r="G102" s="53"/>
      <c r="H102" s="53">
        <v>81196.577000000005</v>
      </c>
      <c r="I102" s="53"/>
      <c r="J102" s="53">
        <v>9164.8430000000008</v>
      </c>
      <c r="K102" s="53"/>
      <c r="L102" s="53">
        <v>65722.010999999999</v>
      </c>
      <c r="M102" s="53"/>
      <c r="N102" s="53">
        <v>13662.311</v>
      </c>
      <c r="O102" s="53"/>
      <c r="P102" s="69">
        <v>4301.6610000000001</v>
      </c>
      <c r="Q102" s="53"/>
      <c r="R102" s="53">
        <v>109448.804</v>
      </c>
      <c r="S102" s="33"/>
      <c r="T102" s="13"/>
      <c r="U102" s="2"/>
      <c r="V102" s="13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</row>
    <row r="103" spans="1:238" s="12" customFormat="1">
      <c r="A103" s="55" t="s">
        <v>67</v>
      </c>
      <c r="B103" s="53">
        <v>2459665.5550000002</v>
      </c>
      <c r="C103" s="53"/>
      <c r="D103" s="53">
        <v>149718.201</v>
      </c>
      <c r="E103" s="53"/>
      <c r="F103" s="53">
        <v>323664.93099999998</v>
      </c>
      <c r="G103" s="53"/>
      <c r="H103" s="53">
        <v>38812.527000000002</v>
      </c>
      <c r="I103" s="53"/>
      <c r="J103" s="53">
        <v>552.15800000000002</v>
      </c>
      <c r="K103" s="53"/>
      <c r="L103" s="53">
        <v>65626.78</v>
      </c>
      <c r="M103" s="53"/>
      <c r="N103" s="53">
        <v>6414.1239999999998</v>
      </c>
      <c r="O103" s="53"/>
      <c r="P103" s="69">
        <v>812.96699999999998</v>
      </c>
      <c r="Q103" s="53"/>
      <c r="R103" s="53">
        <v>134027.27499999999</v>
      </c>
      <c r="S103" s="33"/>
      <c r="T103" s="13"/>
      <c r="U103" s="2"/>
      <c r="V103" s="13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</row>
    <row r="104" spans="1:238" s="12" customFormat="1">
      <c r="A104" s="73" t="s">
        <v>68</v>
      </c>
      <c r="B104" s="74">
        <v>5834091.9239999996</v>
      </c>
      <c r="C104" s="74"/>
      <c r="D104" s="74">
        <v>690588.03099999996</v>
      </c>
      <c r="E104" s="74"/>
      <c r="F104" s="74">
        <v>528078.51800000004</v>
      </c>
      <c r="G104" s="74"/>
      <c r="H104" s="74">
        <v>242285.87299999999</v>
      </c>
      <c r="I104" s="74"/>
      <c r="J104" s="74">
        <v>134010.34899999999</v>
      </c>
      <c r="K104" s="74"/>
      <c r="L104" s="74">
        <v>227276.405</v>
      </c>
      <c r="M104" s="74"/>
      <c r="N104" s="74">
        <v>19907.584999999999</v>
      </c>
      <c r="O104" s="74"/>
      <c r="P104" s="86">
        <v>0.59899999999999998</v>
      </c>
      <c r="Q104" s="74"/>
      <c r="R104" s="74">
        <v>440659.52600000001</v>
      </c>
      <c r="S104" s="33"/>
      <c r="T104" s="13"/>
      <c r="U104" s="2"/>
      <c r="V104" s="13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</row>
    <row r="105" spans="1:238" s="3" customFormat="1" ht="12" customHeight="1">
      <c r="A105" s="77" t="s">
        <v>86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53"/>
      <c r="S105" s="33"/>
      <c r="T105" s="29"/>
      <c r="V105" s="29"/>
    </row>
    <row r="106" spans="1:238" s="3" customFormat="1" ht="11.1" customHeight="1">
      <c r="A106" s="76" t="s">
        <v>95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53"/>
      <c r="S106" s="33"/>
      <c r="T106" s="29"/>
      <c r="V106" s="29"/>
    </row>
    <row r="107" spans="1:238" s="3" customFormat="1" ht="9.9499999999999993" customHeight="1">
      <c r="A107" s="78" t="s">
        <v>80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53"/>
      <c r="S107" s="33"/>
      <c r="T107" s="29"/>
      <c r="V107" s="29"/>
    </row>
    <row r="108" spans="1:238" ht="6" customHeight="1">
      <c r="A108" s="79"/>
    </row>
    <row r="109" spans="1:238" s="3" customFormat="1" ht="9.9499999999999993" customHeight="1">
      <c r="A109" s="80" t="s">
        <v>81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53"/>
      <c r="S109" s="33"/>
      <c r="T109" s="29"/>
      <c r="V109" s="29"/>
    </row>
    <row r="110" spans="1:238" s="3" customFormat="1" ht="9.9499999999999993" customHeight="1">
      <c r="A110" s="81" t="s">
        <v>82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53"/>
      <c r="S110" s="33"/>
      <c r="T110" s="29"/>
      <c r="V110" s="29"/>
    </row>
    <row r="111" spans="1:238" s="3" customFormat="1" ht="9.9499999999999993" customHeight="1">
      <c r="A111" s="80" t="s">
        <v>83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53"/>
      <c r="S111" s="33"/>
      <c r="T111" s="29"/>
      <c r="V111" s="29"/>
    </row>
    <row r="112" spans="1:238" s="3" customFormat="1" ht="6" customHeight="1">
      <c r="A112" s="82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53"/>
      <c r="S112" s="33"/>
      <c r="T112" s="29"/>
      <c r="V112" s="29"/>
    </row>
    <row r="113" spans="1:22" ht="9.9499999999999993" customHeight="1">
      <c r="A113" s="79" t="s">
        <v>84</v>
      </c>
      <c r="R113" s="51"/>
      <c r="S113" s="32"/>
      <c r="T113" s="22"/>
      <c r="V113" s="22"/>
    </row>
    <row r="114" spans="1:22" ht="9.9499999999999993" customHeight="1">
      <c r="A114" s="80" t="s">
        <v>85</v>
      </c>
      <c r="R114" s="51"/>
      <c r="S114" s="32"/>
      <c r="T114" s="22"/>
      <c r="V114" s="22"/>
    </row>
    <row r="115" spans="1:22" ht="10.5" customHeight="1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53"/>
      <c r="S115" s="33"/>
    </row>
    <row r="116" spans="1:22" ht="10.5" customHeight="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53"/>
      <c r="S116" s="33"/>
    </row>
    <row r="117" spans="1:2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53"/>
      <c r="S117" s="33"/>
    </row>
    <row r="118" spans="1:2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53"/>
      <c r="S118" s="33"/>
    </row>
    <row r="119" spans="1:2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53"/>
      <c r="S119" s="33"/>
    </row>
    <row r="120" spans="1:2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53"/>
      <c r="S120" s="33"/>
    </row>
    <row r="121" spans="1:2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53"/>
      <c r="S121" s="33"/>
    </row>
    <row r="122" spans="1:2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53"/>
      <c r="S122" s="33"/>
    </row>
    <row r="123" spans="1:2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53"/>
      <c r="S123" s="33"/>
    </row>
    <row r="124" spans="1:2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53"/>
      <c r="S124" s="33"/>
    </row>
    <row r="125" spans="1:2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53"/>
      <c r="S125" s="33"/>
    </row>
    <row r="126" spans="1:2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53"/>
      <c r="S126" s="33"/>
    </row>
    <row r="127" spans="1:2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53"/>
      <c r="S127" s="33"/>
    </row>
    <row r="128" spans="1:2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53"/>
      <c r="S128" s="33"/>
    </row>
    <row r="129" spans="1:1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53"/>
      <c r="S129" s="33"/>
    </row>
    <row r="130" spans="1:19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53"/>
      <c r="S130" s="33"/>
    </row>
    <row r="131" spans="1:19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53"/>
      <c r="S131" s="33"/>
    </row>
    <row r="132" spans="1:19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53"/>
      <c r="S132" s="33"/>
    </row>
    <row r="133" spans="1:19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53"/>
      <c r="S133" s="33"/>
    </row>
    <row r="134" spans="1:19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53"/>
      <c r="S134" s="33"/>
    </row>
    <row r="135" spans="1:19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53"/>
      <c r="S135" s="33"/>
    </row>
    <row r="136" spans="1:19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53"/>
      <c r="S136" s="33"/>
    </row>
    <row r="137" spans="1:19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53"/>
      <c r="S137" s="33"/>
    </row>
    <row r="138" spans="1:19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53"/>
      <c r="S138" s="33"/>
    </row>
    <row r="139" spans="1:19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53"/>
      <c r="S139" s="33"/>
    </row>
    <row r="140" spans="1:19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53"/>
      <c r="S140" s="33"/>
    </row>
    <row r="141" spans="1:19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53"/>
      <c r="S141" s="33"/>
    </row>
    <row r="142" spans="1:19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53"/>
      <c r="S142" s="33"/>
    </row>
    <row r="143" spans="1:19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53"/>
      <c r="S143" s="33"/>
    </row>
    <row r="144" spans="1:19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53"/>
      <c r="S144" s="33"/>
    </row>
    <row r="145" spans="1:19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53"/>
      <c r="S145" s="33"/>
    </row>
    <row r="146" spans="1:19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53"/>
      <c r="S146" s="33"/>
    </row>
    <row r="147" spans="1:19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53"/>
      <c r="S147" s="33"/>
    </row>
    <row r="148" spans="1:19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53"/>
      <c r="S148" s="33"/>
    </row>
    <row r="149" spans="1:1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53"/>
      <c r="S149" s="33"/>
    </row>
    <row r="150" spans="1:1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53"/>
      <c r="S150" s="33"/>
    </row>
    <row r="151" spans="1:1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53"/>
      <c r="S151" s="33"/>
    </row>
    <row r="152" spans="1:1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53"/>
      <c r="S152" s="33"/>
    </row>
    <row r="153" spans="1:1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53"/>
      <c r="S153" s="33"/>
    </row>
    <row r="154" spans="1:1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53"/>
      <c r="S154" s="33"/>
    </row>
    <row r="155" spans="1:1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53"/>
      <c r="S155" s="33"/>
    </row>
    <row r="156" spans="1:1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53"/>
      <c r="S156" s="33"/>
    </row>
    <row r="157" spans="1:1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53"/>
      <c r="S157" s="33"/>
    </row>
    <row r="158" spans="1:1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53"/>
      <c r="S158" s="33"/>
    </row>
    <row r="159" spans="1:1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53"/>
      <c r="S159" s="33"/>
    </row>
    <row r="160" spans="1:1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53"/>
      <c r="S160" s="33"/>
    </row>
    <row r="161" spans="1:1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53"/>
      <c r="S161" s="33"/>
    </row>
    <row r="162" spans="1:1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53"/>
      <c r="S162" s="33"/>
    </row>
    <row r="163" spans="1:1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53"/>
      <c r="S163" s="33"/>
    </row>
    <row r="164" spans="1:1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53"/>
      <c r="S164" s="33"/>
    </row>
    <row r="165" spans="1:1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53"/>
      <c r="S165" s="33"/>
    </row>
    <row r="166" spans="1:1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53"/>
      <c r="S166" s="33"/>
    </row>
    <row r="167" spans="1:1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53"/>
      <c r="S167" s="33"/>
    </row>
    <row r="168" spans="1:1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53"/>
      <c r="S168" s="33"/>
    </row>
    <row r="169" spans="1:1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53"/>
      <c r="S169" s="33"/>
    </row>
    <row r="170" spans="1:1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53"/>
      <c r="S170" s="33"/>
    </row>
    <row r="171" spans="1:1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53"/>
      <c r="S171" s="33"/>
    </row>
    <row r="172" spans="1:1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53"/>
      <c r="S172" s="33"/>
    </row>
    <row r="173" spans="1:1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53"/>
      <c r="S173" s="33"/>
    </row>
    <row r="174" spans="1:1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53"/>
      <c r="S174" s="33"/>
    </row>
    <row r="175" spans="1:1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53"/>
      <c r="S175" s="33"/>
    </row>
    <row r="176" spans="1:1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53"/>
      <c r="S176" s="33"/>
    </row>
    <row r="177" spans="1:1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53"/>
      <c r="S177" s="33"/>
    </row>
    <row r="178" spans="1:1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53"/>
      <c r="S178" s="33"/>
    </row>
    <row r="179" spans="1:1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53"/>
      <c r="S179" s="33"/>
    </row>
    <row r="180" spans="1:1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53"/>
      <c r="S180" s="33"/>
    </row>
    <row r="181" spans="1:1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53"/>
      <c r="S181" s="33"/>
    </row>
    <row r="182" spans="1:1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53"/>
      <c r="S182" s="33"/>
    </row>
    <row r="183" spans="1:1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53"/>
      <c r="S183" s="33"/>
    </row>
    <row r="184" spans="1:1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53"/>
      <c r="S184" s="33"/>
    </row>
    <row r="185" spans="1:1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53"/>
      <c r="S185" s="33"/>
    </row>
    <row r="186" spans="1:1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53"/>
      <c r="S186" s="33"/>
    </row>
    <row r="187" spans="1:1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53"/>
      <c r="S187" s="33"/>
    </row>
    <row r="188" spans="1:1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53"/>
      <c r="S188" s="33"/>
    </row>
    <row r="189" spans="1:1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53"/>
      <c r="S189" s="33"/>
    </row>
    <row r="190" spans="1:1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53"/>
      <c r="S190" s="33"/>
    </row>
    <row r="191" spans="1:1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53"/>
      <c r="S191" s="33"/>
    </row>
    <row r="192" spans="1:1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53"/>
      <c r="S192" s="33"/>
    </row>
    <row r="193" spans="1:1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53"/>
      <c r="S193" s="33"/>
    </row>
    <row r="194" spans="1:1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53"/>
      <c r="S194" s="33"/>
    </row>
    <row r="195" spans="1:1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53"/>
      <c r="S195" s="33"/>
    </row>
    <row r="196" spans="1:1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53"/>
      <c r="S196" s="33"/>
    </row>
    <row r="197" spans="1:1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53"/>
      <c r="S197" s="33"/>
    </row>
    <row r="198" spans="1:1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53"/>
      <c r="S198" s="33"/>
    </row>
    <row r="199" spans="1:1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53"/>
      <c r="S199" s="33"/>
    </row>
    <row r="200" spans="1:1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53"/>
      <c r="S200" s="33"/>
    </row>
    <row r="201" spans="1:1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53"/>
      <c r="S201" s="33"/>
    </row>
    <row r="202" spans="1:1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53"/>
      <c r="S202" s="33"/>
    </row>
    <row r="203" spans="1:1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53"/>
      <c r="S203" s="33"/>
    </row>
    <row r="204" spans="1:1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53"/>
      <c r="S204" s="33"/>
    </row>
    <row r="205" spans="1:1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53"/>
      <c r="S205" s="33"/>
    </row>
    <row r="206" spans="1:1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53"/>
      <c r="S206" s="33"/>
    </row>
    <row r="207" spans="1:1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53"/>
      <c r="S207" s="33"/>
    </row>
    <row r="208" spans="1:1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53"/>
      <c r="S208" s="33"/>
    </row>
    <row r="209" spans="1:19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53"/>
      <c r="S209" s="33"/>
    </row>
    <row r="210" spans="1:19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53"/>
      <c r="S210" s="33"/>
    </row>
    <row r="211" spans="1:19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53"/>
      <c r="S211" s="33"/>
    </row>
    <row r="212" spans="1:19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53"/>
      <c r="S212" s="33"/>
    </row>
    <row r="213" spans="1:19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53"/>
      <c r="S213" s="33"/>
    </row>
    <row r="214" spans="1:19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53"/>
      <c r="S214" s="33"/>
    </row>
    <row r="215" spans="1:19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53"/>
      <c r="S215" s="33"/>
    </row>
    <row r="216" spans="1:19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53"/>
      <c r="S216" s="33"/>
    </row>
    <row r="217" spans="1:19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53"/>
      <c r="S217" s="33"/>
    </row>
    <row r="218" spans="1:19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53"/>
      <c r="S218" s="33"/>
    </row>
    <row r="219" spans="1:19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53"/>
      <c r="S219" s="33"/>
    </row>
    <row r="220" spans="1:19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53"/>
      <c r="S220" s="33"/>
    </row>
    <row r="221" spans="1:19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53"/>
      <c r="S221" s="33"/>
    </row>
    <row r="222" spans="1:19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53"/>
      <c r="S222" s="33"/>
    </row>
    <row r="223" spans="1:19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53"/>
      <c r="S223" s="33"/>
    </row>
    <row r="224" spans="1:19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53"/>
      <c r="S224" s="33"/>
    </row>
    <row r="225" spans="1:19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53"/>
      <c r="S225" s="33"/>
    </row>
    <row r="226" spans="1:19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53"/>
      <c r="S226" s="33"/>
    </row>
    <row r="227" spans="1:19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53"/>
      <c r="S227" s="33"/>
    </row>
    <row r="228" spans="1:19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53"/>
      <c r="S228" s="33"/>
    </row>
    <row r="229" spans="1:19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53"/>
      <c r="S229" s="33"/>
    </row>
    <row r="230" spans="1:19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53"/>
      <c r="S230" s="33"/>
    </row>
    <row r="231" spans="1:19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53"/>
      <c r="S231" s="33"/>
    </row>
    <row r="232" spans="1:19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53"/>
      <c r="S232" s="33"/>
    </row>
    <row r="233" spans="1:19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53"/>
      <c r="S233" s="33"/>
    </row>
    <row r="234" spans="1:19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53"/>
      <c r="S234" s="33"/>
    </row>
    <row r="235" spans="1:19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53"/>
      <c r="S235" s="33"/>
    </row>
    <row r="236" spans="1:19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53"/>
      <c r="S236" s="33"/>
    </row>
    <row r="237" spans="1:19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53"/>
      <c r="S237" s="33"/>
    </row>
    <row r="238" spans="1:19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53"/>
      <c r="S238" s="33"/>
    </row>
    <row r="239" spans="1:19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53"/>
      <c r="S239" s="33"/>
    </row>
    <row r="240" spans="1:19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53"/>
      <c r="S240" s="33"/>
    </row>
    <row r="241" spans="1:19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53"/>
      <c r="S241" s="33"/>
    </row>
    <row r="242" spans="1:19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53"/>
      <c r="S242" s="33"/>
    </row>
    <row r="243" spans="1:19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53"/>
      <c r="S243" s="33"/>
    </row>
    <row r="244" spans="1:19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53"/>
      <c r="S244" s="33"/>
    </row>
    <row r="245" spans="1:19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53"/>
      <c r="S245" s="33"/>
    </row>
    <row r="246" spans="1:19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53"/>
      <c r="S246" s="33"/>
    </row>
    <row r="247" spans="1:19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53"/>
      <c r="S247" s="33"/>
    </row>
    <row r="248" spans="1:19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53"/>
      <c r="S248" s="33"/>
    </row>
    <row r="249" spans="1:19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53"/>
      <c r="S249" s="33"/>
    </row>
    <row r="250" spans="1:19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53"/>
      <c r="S250" s="33"/>
    </row>
    <row r="251" spans="1:19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53"/>
      <c r="S251" s="33"/>
    </row>
    <row r="252" spans="1:19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53"/>
      <c r="S252" s="33"/>
    </row>
    <row r="253" spans="1:19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53"/>
      <c r="S253" s="33"/>
    </row>
    <row r="254" spans="1:19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53"/>
      <c r="S254" s="33"/>
    </row>
    <row r="255" spans="1:19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53"/>
      <c r="S255" s="33"/>
    </row>
    <row r="256" spans="1:19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53"/>
      <c r="S256" s="33"/>
    </row>
    <row r="257" spans="1:19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53"/>
      <c r="S257" s="33"/>
    </row>
    <row r="258" spans="1:19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53"/>
      <c r="S258" s="33"/>
    </row>
    <row r="259" spans="1:19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53"/>
      <c r="S259" s="33"/>
    </row>
    <row r="260" spans="1:19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53"/>
      <c r="S260" s="33"/>
    </row>
    <row r="261" spans="1:19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53"/>
      <c r="S261" s="33"/>
    </row>
    <row r="262" spans="1:19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53"/>
      <c r="S262" s="33"/>
    </row>
    <row r="263" spans="1:19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53"/>
      <c r="S263" s="33"/>
    </row>
    <row r="264" spans="1:19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53"/>
      <c r="S264" s="33"/>
    </row>
    <row r="265" spans="1:19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53"/>
      <c r="S265" s="33"/>
    </row>
    <row r="266" spans="1:19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53"/>
      <c r="S266" s="33"/>
    </row>
    <row r="267" spans="1:19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53"/>
      <c r="S267" s="33"/>
    </row>
    <row r="268" spans="1:19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53"/>
      <c r="S268" s="33"/>
    </row>
    <row r="269" spans="1:19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53"/>
      <c r="S269" s="33"/>
    </row>
    <row r="270" spans="1:19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53"/>
      <c r="S270" s="33"/>
    </row>
    <row r="271" spans="1:19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53"/>
      <c r="S271" s="33"/>
    </row>
    <row r="272" spans="1:19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53"/>
      <c r="S272" s="33"/>
    </row>
    <row r="273" spans="1:19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53"/>
      <c r="S273" s="33"/>
    </row>
    <row r="274" spans="1:19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53"/>
      <c r="S274" s="33"/>
    </row>
    <row r="275" spans="1:19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53"/>
      <c r="S275" s="33"/>
    </row>
    <row r="276" spans="1:19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53"/>
      <c r="S276" s="33"/>
    </row>
    <row r="277" spans="1:19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53"/>
      <c r="S277" s="33"/>
    </row>
    <row r="278" spans="1:19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53"/>
      <c r="S278" s="33"/>
    </row>
    <row r="279" spans="1:19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53"/>
      <c r="S279" s="33"/>
    </row>
    <row r="280" spans="1:19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53"/>
      <c r="S280" s="33"/>
    </row>
    <row r="281" spans="1:19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53"/>
      <c r="S281" s="33"/>
    </row>
    <row r="282" spans="1:19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53"/>
      <c r="S282" s="33"/>
    </row>
    <row r="283" spans="1:19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53"/>
      <c r="S283" s="33"/>
    </row>
    <row r="284" spans="1:19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53"/>
      <c r="S284" s="33"/>
    </row>
    <row r="285" spans="1:19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53"/>
      <c r="S285" s="33"/>
    </row>
    <row r="286" spans="1:19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53"/>
      <c r="S286" s="33"/>
    </row>
    <row r="287" spans="1:19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53"/>
      <c r="S287" s="33"/>
    </row>
    <row r="288" spans="1:19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53"/>
      <c r="S288" s="33"/>
    </row>
    <row r="289" spans="1:19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53"/>
      <c r="S289" s="33"/>
    </row>
    <row r="290" spans="1:19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53"/>
      <c r="S290" s="33"/>
    </row>
    <row r="291" spans="1:19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53"/>
      <c r="S291" s="33"/>
    </row>
    <row r="292" spans="1:19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53"/>
      <c r="S292" s="33"/>
    </row>
    <row r="293" spans="1:19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53"/>
      <c r="S293" s="33"/>
    </row>
    <row r="294" spans="1:19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53"/>
      <c r="S294" s="33"/>
    </row>
    <row r="295" spans="1:19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53"/>
      <c r="S295" s="33"/>
    </row>
    <row r="296" spans="1:19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53"/>
      <c r="S296" s="33"/>
    </row>
    <row r="297" spans="1:19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53"/>
      <c r="S297" s="33"/>
    </row>
    <row r="298" spans="1:19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53"/>
      <c r="S298" s="33"/>
    </row>
    <row r="299" spans="1:19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53"/>
      <c r="S299" s="33"/>
    </row>
    <row r="300" spans="1:19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53"/>
      <c r="S300" s="33"/>
    </row>
    <row r="301" spans="1:19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53"/>
      <c r="S301" s="33"/>
    </row>
    <row r="302" spans="1:19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53"/>
      <c r="S302" s="33"/>
    </row>
    <row r="303" spans="1:19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53"/>
      <c r="S303" s="33"/>
    </row>
    <row r="304" spans="1:19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53"/>
      <c r="S304" s="33"/>
    </row>
    <row r="305" spans="1:19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53"/>
      <c r="S305" s="33"/>
    </row>
    <row r="306" spans="1:19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53"/>
      <c r="S306" s="33"/>
    </row>
    <row r="307" spans="1:19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53"/>
      <c r="S307" s="33"/>
    </row>
    <row r="308" spans="1:19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53"/>
      <c r="S308" s="33"/>
    </row>
    <row r="309" spans="1:19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53"/>
      <c r="S309" s="33"/>
    </row>
    <row r="310" spans="1:19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53"/>
      <c r="S310" s="33"/>
    </row>
    <row r="311" spans="1:19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53"/>
      <c r="S311" s="33"/>
    </row>
    <row r="312" spans="1:19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53"/>
      <c r="S312" s="33"/>
    </row>
    <row r="313" spans="1:19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53"/>
      <c r="S313" s="33"/>
    </row>
    <row r="314" spans="1:19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53"/>
      <c r="S314" s="33"/>
    </row>
    <row r="315" spans="1:19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53"/>
      <c r="S315" s="33"/>
    </row>
    <row r="316" spans="1:19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53"/>
      <c r="S316" s="33"/>
    </row>
    <row r="317" spans="1:19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53"/>
      <c r="S317" s="33"/>
    </row>
    <row r="318" spans="1:19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53"/>
      <c r="S318" s="33"/>
    </row>
    <row r="319" spans="1:19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53"/>
      <c r="S319" s="33"/>
    </row>
    <row r="320" spans="1:19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53"/>
      <c r="S320" s="33"/>
    </row>
    <row r="321" spans="1:19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53"/>
      <c r="S321" s="33"/>
    </row>
    <row r="322" spans="1:19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53"/>
      <c r="S322" s="33"/>
    </row>
    <row r="323" spans="1:19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53"/>
      <c r="S323" s="33"/>
    </row>
    <row r="324" spans="1:19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53"/>
      <c r="S324" s="33"/>
    </row>
    <row r="325" spans="1:19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53"/>
      <c r="S325" s="33"/>
    </row>
    <row r="326" spans="1:19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53"/>
      <c r="S326" s="33"/>
    </row>
    <row r="327" spans="1:19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53"/>
      <c r="S327" s="33"/>
    </row>
    <row r="328" spans="1:19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53"/>
      <c r="S328" s="33"/>
    </row>
    <row r="329" spans="1:19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53"/>
      <c r="S329" s="33"/>
    </row>
    <row r="330" spans="1:19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53"/>
      <c r="S330" s="33"/>
    </row>
    <row r="331" spans="1:19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53"/>
      <c r="S331" s="33"/>
    </row>
    <row r="332" spans="1:19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53"/>
      <c r="S332" s="33"/>
    </row>
    <row r="333" spans="1:19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53"/>
      <c r="S333" s="33"/>
    </row>
    <row r="334" spans="1:19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53"/>
      <c r="S334" s="33"/>
    </row>
    <row r="335" spans="1:19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53"/>
      <c r="S335" s="33"/>
    </row>
    <row r="336" spans="1:19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53"/>
      <c r="S336" s="33"/>
    </row>
    <row r="337" spans="1:19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53"/>
      <c r="S337" s="33"/>
    </row>
    <row r="338" spans="1:19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53"/>
      <c r="S338" s="33"/>
    </row>
    <row r="339" spans="1:19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53"/>
      <c r="S339" s="33"/>
    </row>
    <row r="340" spans="1:19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53"/>
      <c r="S340" s="33"/>
    </row>
    <row r="341" spans="1:19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53"/>
      <c r="S341" s="33"/>
    </row>
    <row r="342" spans="1:19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53"/>
      <c r="S342" s="33"/>
    </row>
    <row r="343" spans="1:19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53"/>
      <c r="S343" s="33"/>
    </row>
    <row r="344" spans="1:19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53"/>
      <c r="S344" s="33"/>
    </row>
    <row r="345" spans="1:19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53"/>
      <c r="S345" s="33"/>
    </row>
    <row r="346" spans="1:19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53"/>
      <c r="S346" s="33"/>
    </row>
    <row r="347" spans="1:19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53"/>
      <c r="S347" s="33"/>
    </row>
    <row r="348" spans="1:19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53"/>
      <c r="S348" s="33"/>
    </row>
    <row r="349" spans="1:19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53"/>
      <c r="S349" s="33"/>
    </row>
    <row r="350" spans="1:19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53"/>
      <c r="S350" s="33"/>
    </row>
    <row r="351" spans="1:19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53"/>
      <c r="S351" s="33"/>
    </row>
    <row r="352" spans="1:19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53"/>
      <c r="S352" s="33"/>
    </row>
    <row r="353" spans="1:19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53"/>
      <c r="S353" s="33"/>
    </row>
    <row r="354" spans="1:19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53"/>
      <c r="S354" s="33"/>
    </row>
    <row r="355" spans="1:19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53"/>
      <c r="S355" s="33"/>
    </row>
    <row r="356" spans="1:19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53"/>
      <c r="S356" s="33"/>
    </row>
    <row r="357" spans="1:19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53"/>
      <c r="S357" s="33"/>
    </row>
    <row r="358" spans="1:19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53"/>
      <c r="S358" s="33"/>
    </row>
    <row r="359" spans="1:19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53"/>
      <c r="S359" s="33"/>
    </row>
    <row r="360" spans="1:19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53"/>
      <c r="S360" s="33"/>
    </row>
    <row r="361" spans="1:19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53"/>
      <c r="S361" s="33"/>
    </row>
    <row r="362" spans="1:19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53"/>
      <c r="S362" s="33"/>
    </row>
    <row r="363" spans="1:19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53"/>
      <c r="S363" s="33"/>
    </row>
    <row r="364" spans="1:19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53"/>
      <c r="S364" s="33"/>
    </row>
    <row r="365" spans="1:19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53"/>
      <c r="S365" s="33"/>
    </row>
    <row r="366" spans="1:19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53"/>
      <c r="S366" s="33"/>
    </row>
    <row r="367" spans="1:19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53"/>
      <c r="S367" s="33"/>
    </row>
    <row r="368" spans="1:19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53"/>
      <c r="S368" s="33"/>
    </row>
    <row r="369" spans="1:19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53"/>
      <c r="S369" s="33"/>
    </row>
    <row r="370" spans="1:19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53"/>
      <c r="S370" s="33"/>
    </row>
    <row r="371" spans="1:19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53"/>
      <c r="S371" s="33"/>
    </row>
    <row r="372" spans="1:19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53"/>
      <c r="S372" s="33"/>
    </row>
    <row r="373" spans="1:19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53"/>
      <c r="S373" s="33"/>
    </row>
    <row r="374" spans="1:19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53"/>
      <c r="S374" s="33"/>
    </row>
    <row r="375" spans="1:19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53"/>
      <c r="S375" s="33"/>
    </row>
    <row r="376" spans="1:19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53"/>
      <c r="S376" s="33"/>
    </row>
    <row r="377" spans="1:19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53"/>
      <c r="S377" s="33"/>
    </row>
    <row r="378" spans="1:19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53"/>
      <c r="S378" s="33"/>
    </row>
    <row r="379" spans="1:19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53"/>
      <c r="S379" s="33"/>
    </row>
    <row r="380" spans="1:19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53"/>
      <c r="S380" s="33"/>
    </row>
    <row r="381" spans="1:19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53"/>
      <c r="S381" s="33"/>
    </row>
    <row r="382" spans="1:19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53"/>
      <c r="S382" s="33"/>
    </row>
    <row r="383" spans="1:19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53"/>
      <c r="S383" s="33"/>
    </row>
    <row r="384" spans="1:19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53"/>
      <c r="S384" s="33"/>
    </row>
    <row r="385" spans="1:19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53"/>
      <c r="S385" s="33"/>
    </row>
    <row r="386" spans="1:19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53"/>
      <c r="S386" s="33"/>
    </row>
    <row r="387" spans="1:19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53"/>
      <c r="S387" s="33"/>
    </row>
    <row r="388" spans="1:19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53"/>
      <c r="S388" s="33"/>
    </row>
    <row r="389" spans="1:19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53"/>
      <c r="S389" s="33"/>
    </row>
    <row r="390" spans="1:19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53"/>
      <c r="S390" s="33"/>
    </row>
    <row r="391" spans="1:19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53"/>
      <c r="S391" s="33"/>
    </row>
    <row r="392" spans="1:19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53"/>
      <c r="S392" s="33"/>
    </row>
    <row r="393" spans="1:19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53"/>
      <c r="S393" s="33"/>
    </row>
    <row r="394" spans="1:19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53"/>
      <c r="S394" s="33"/>
    </row>
    <row r="395" spans="1:19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53"/>
      <c r="S395" s="33"/>
    </row>
    <row r="396" spans="1:19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53"/>
      <c r="S396" s="33"/>
    </row>
    <row r="397" spans="1:19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53"/>
      <c r="S397" s="33"/>
    </row>
    <row r="398" spans="1:19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53"/>
      <c r="S398" s="33"/>
    </row>
    <row r="399" spans="1:19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53"/>
      <c r="S399" s="33"/>
    </row>
    <row r="400" spans="1:19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53"/>
      <c r="S400" s="33"/>
    </row>
    <row r="401" spans="1:19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53"/>
      <c r="S401" s="33"/>
    </row>
    <row r="402" spans="1:19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53"/>
      <c r="S402" s="33"/>
    </row>
    <row r="403" spans="1:19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53"/>
      <c r="S403" s="33"/>
    </row>
    <row r="404" spans="1:19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53"/>
      <c r="S404" s="33"/>
    </row>
    <row r="405" spans="1:19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53"/>
      <c r="S405" s="33"/>
    </row>
    <row r="406" spans="1:19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53"/>
      <c r="S406" s="33"/>
    </row>
    <row r="407" spans="1:19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53"/>
      <c r="S407" s="33"/>
    </row>
    <row r="408" spans="1:19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53"/>
      <c r="S408" s="33"/>
    </row>
    <row r="409" spans="1:19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53"/>
      <c r="S409" s="33"/>
    </row>
    <row r="410" spans="1:19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53"/>
      <c r="S410" s="33"/>
    </row>
    <row r="411" spans="1:19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53"/>
      <c r="S411" s="33"/>
    </row>
    <row r="412" spans="1:19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53"/>
      <c r="S412" s="33"/>
    </row>
    <row r="413" spans="1:19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53"/>
      <c r="S413" s="33"/>
    </row>
    <row r="414" spans="1:19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53"/>
      <c r="S414" s="33"/>
    </row>
    <row r="415" spans="1:19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53"/>
      <c r="S415" s="33"/>
    </row>
    <row r="416" spans="1:19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53"/>
      <c r="S416" s="33"/>
    </row>
    <row r="417" spans="1:19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53"/>
      <c r="S417" s="33"/>
    </row>
    <row r="418" spans="1:19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53"/>
      <c r="S418" s="33"/>
    </row>
    <row r="419" spans="1:19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53"/>
      <c r="S419" s="33"/>
    </row>
    <row r="420" spans="1:19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53"/>
      <c r="S420" s="33"/>
    </row>
    <row r="421" spans="1:19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53"/>
      <c r="S421" s="33"/>
    </row>
    <row r="422" spans="1:19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53"/>
      <c r="S422" s="33"/>
    </row>
    <row r="423" spans="1:19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53"/>
      <c r="S423" s="33"/>
    </row>
    <row r="424" spans="1:19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53"/>
      <c r="S424" s="33"/>
    </row>
    <row r="425" spans="1:19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53"/>
      <c r="S425" s="33"/>
    </row>
    <row r="426" spans="1:19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53"/>
      <c r="S426" s="33"/>
    </row>
    <row r="427" spans="1:19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53"/>
      <c r="S427" s="33"/>
    </row>
    <row r="428" spans="1:19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53"/>
      <c r="S428" s="33"/>
    </row>
    <row r="429" spans="1:19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53"/>
      <c r="S429" s="33"/>
    </row>
    <row r="430" spans="1:19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53"/>
      <c r="S430" s="33"/>
    </row>
    <row r="431" spans="1:19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53"/>
      <c r="S431" s="33"/>
    </row>
    <row r="432" spans="1:19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53"/>
      <c r="S432" s="33"/>
    </row>
    <row r="433" spans="1:19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53"/>
      <c r="S433" s="33"/>
    </row>
    <row r="434" spans="1:19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53"/>
      <c r="S434" s="33"/>
    </row>
    <row r="435" spans="1:19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53"/>
      <c r="S435" s="33"/>
    </row>
    <row r="436" spans="1:19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53"/>
      <c r="S436" s="33"/>
    </row>
    <row r="437" spans="1:19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53"/>
      <c r="S437" s="33"/>
    </row>
    <row r="438" spans="1:19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53"/>
      <c r="S438" s="33"/>
    </row>
    <row r="439" spans="1:19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53"/>
      <c r="S439" s="33"/>
    </row>
    <row r="440" spans="1:19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53"/>
      <c r="S440" s="33"/>
    </row>
    <row r="441" spans="1:19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53"/>
      <c r="S441" s="33"/>
    </row>
    <row r="442" spans="1:19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53"/>
      <c r="S442" s="33"/>
    </row>
    <row r="443" spans="1:19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53"/>
      <c r="S443" s="33"/>
    </row>
    <row r="444" spans="1:19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53"/>
      <c r="S444" s="33"/>
    </row>
    <row r="445" spans="1:19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53"/>
      <c r="S445" s="33"/>
    </row>
    <row r="446" spans="1:19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53"/>
      <c r="S446" s="33"/>
    </row>
    <row r="447" spans="1:19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53"/>
      <c r="S447" s="33"/>
    </row>
    <row r="448" spans="1:19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53"/>
      <c r="S448" s="33"/>
    </row>
    <row r="449" spans="1:19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53"/>
      <c r="S449" s="33"/>
    </row>
    <row r="450" spans="1:19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53"/>
      <c r="S450" s="33"/>
    </row>
    <row r="451" spans="1:19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53"/>
      <c r="S451" s="33"/>
    </row>
    <row r="452" spans="1:19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53"/>
      <c r="S452" s="33"/>
    </row>
    <row r="453" spans="1:19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53"/>
      <c r="S453" s="33"/>
    </row>
    <row r="454" spans="1:19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53"/>
      <c r="S454" s="33"/>
    </row>
    <row r="455" spans="1:19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53"/>
      <c r="S455" s="33"/>
    </row>
    <row r="456" spans="1:19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53"/>
      <c r="S456" s="33"/>
    </row>
    <row r="457" spans="1:19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53"/>
      <c r="S457" s="33"/>
    </row>
    <row r="458" spans="1:19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53"/>
      <c r="S458" s="33"/>
    </row>
    <row r="459" spans="1:19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53"/>
      <c r="S459" s="33"/>
    </row>
    <row r="460" spans="1:19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53"/>
      <c r="S460" s="33"/>
    </row>
    <row r="461" spans="1:19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53"/>
      <c r="S461" s="33"/>
    </row>
    <row r="462" spans="1:19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53"/>
      <c r="S462" s="33"/>
    </row>
    <row r="463" spans="1:19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53"/>
      <c r="S463" s="33"/>
    </row>
    <row r="464" spans="1:19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53"/>
      <c r="S464" s="33"/>
    </row>
    <row r="465" spans="1:19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53"/>
      <c r="S465" s="33"/>
    </row>
    <row r="466" spans="1:19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53"/>
      <c r="S466" s="33"/>
    </row>
    <row r="467" spans="1:19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53"/>
      <c r="S467" s="33"/>
    </row>
    <row r="468" spans="1:19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53"/>
      <c r="S468" s="33"/>
    </row>
    <row r="469" spans="1:19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53"/>
      <c r="S469" s="33"/>
    </row>
    <row r="470" spans="1:19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53"/>
      <c r="S470" s="33"/>
    </row>
    <row r="471" spans="1:19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53"/>
      <c r="S471" s="33"/>
    </row>
    <row r="472" spans="1:19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53"/>
      <c r="S472" s="33"/>
    </row>
    <row r="473" spans="1:19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53"/>
      <c r="S473" s="33"/>
    </row>
    <row r="474" spans="1:19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53"/>
      <c r="S474" s="33"/>
    </row>
    <row r="475" spans="1:19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53"/>
      <c r="S475" s="33"/>
    </row>
    <row r="476" spans="1:19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53"/>
      <c r="S476" s="33"/>
    </row>
    <row r="477" spans="1:19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53"/>
      <c r="S477" s="33"/>
    </row>
    <row r="478" spans="1:19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53"/>
      <c r="S478" s="33"/>
    </row>
    <row r="479" spans="1:19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53"/>
      <c r="S479" s="33"/>
    </row>
    <row r="480" spans="1:19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53"/>
      <c r="S480" s="33"/>
    </row>
    <row r="481" spans="1:19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53"/>
      <c r="S481" s="33"/>
    </row>
    <row r="482" spans="1:19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53"/>
      <c r="S482" s="33"/>
    </row>
    <row r="483" spans="1:19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53"/>
      <c r="S483" s="33"/>
    </row>
    <row r="484" spans="1:19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53"/>
      <c r="S484" s="33"/>
    </row>
    <row r="485" spans="1:19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53"/>
      <c r="S485" s="33"/>
    </row>
    <row r="486" spans="1:19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53"/>
      <c r="S486" s="33"/>
    </row>
    <row r="487" spans="1:19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53"/>
      <c r="S487" s="33"/>
    </row>
    <row r="488" spans="1:19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53"/>
      <c r="S488" s="33"/>
    </row>
    <row r="489" spans="1:19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53"/>
      <c r="S489" s="33"/>
    </row>
    <row r="490" spans="1:19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53"/>
      <c r="S490" s="33"/>
    </row>
    <row r="491" spans="1:19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53"/>
      <c r="S491" s="33"/>
    </row>
    <row r="492" spans="1:19"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53"/>
      <c r="S492" s="33"/>
    </row>
    <row r="493" spans="1:19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53"/>
      <c r="S493" s="33"/>
    </row>
    <row r="494" spans="1:19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53"/>
      <c r="S494" s="33"/>
    </row>
    <row r="495" spans="1:19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53"/>
      <c r="S495" s="33"/>
    </row>
    <row r="496" spans="1:19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53"/>
      <c r="S496" s="33"/>
    </row>
    <row r="497" spans="1:19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53"/>
      <c r="S497" s="33"/>
    </row>
    <row r="498" spans="1:19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53"/>
      <c r="S498" s="33"/>
    </row>
    <row r="499" spans="1:19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53"/>
      <c r="S499" s="33"/>
    </row>
    <row r="500" spans="1:19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53"/>
      <c r="S500" s="33"/>
    </row>
    <row r="501" spans="1:19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53"/>
      <c r="S501" s="33"/>
    </row>
    <row r="502" spans="1:19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53"/>
      <c r="S502" s="33"/>
    </row>
    <row r="503" spans="1:19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53"/>
      <c r="S503" s="33"/>
    </row>
    <row r="504" spans="1:19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53"/>
      <c r="S504" s="33"/>
    </row>
    <row r="505" spans="1:19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53"/>
      <c r="S505" s="33"/>
    </row>
    <row r="506" spans="1:19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53"/>
      <c r="S506" s="33"/>
    </row>
    <row r="507" spans="1:19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53"/>
      <c r="S507" s="33"/>
    </row>
    <row r="508" spans="1:19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53"/>
      <c r="S508" s="33"/>
    </row>
    <row r="509" spans="1:19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53"/>
      <c r="S509" s="33"/>
    </row>
    <row r="510" spans="1:19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53"/>
      <c r="S510" s="33"/>
    </row>
    <row r="511" spans="1:19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53"/>
      <c r="S511" s="33"/>
    </row>
    <row r="512" spans="1:19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53"/>
      <c r="S512" s="33"/>
    </row>
    <row r="513" spans="1:19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53"/>
      <c r="S513" s="33"/>
    </row>
    <row r="514" spans="1:19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53"/>
      <c r="S514" s="33"/>
    </row>
    <row r="515" spans="1:19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53"/>
      <c r="S515" s="33"/>
    </row>
    <row r="516" spans="1:19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53"/>
      <c r="S516" s="33"/>
    </row>
    <row r="517" spans="1:19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53"/>
      <c r="S517" s="33"/>
    </row>
    <row r="518" spans="1:19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53"/>
      <c r="S518" s="33"/>
    </row>
    <row r="519" spans="1:19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53"/>
      <c r="S519" s="33"/>
    </row>
    <row r="520" spans="1:19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53"/>
      <c r="S520" s="33"/>
    </row>
    <row r="521" spans="1:19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53"/>
      <c r="S521" s="33"/>
    </row>
    <row r="522" spans="1:19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53"/>
      <c r="S522" s="33"/>
    </row>
    <row r="523" spans="1:19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53"/>
      <c r="S523" s="33"/>
    </row>
    <row r="524" spans="1:19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53"/>
      <c r="S524" s="33"/>
    </row>
    <row r="525" spans="1:19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53"/>
      <c r="S525" s="33"/>
    </row>
    <row r="526" spans="1:19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53"/>
      <c r="S526" s="33"/>
    </row>
    <row r="527" spans="1:19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53"/>
      <c r="S527" s="33"/>
    </row>
    <row r="528" spans="1:19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53"/>
      <c r="S528" s="33"/>
    </row>
    <row r="529" spans="1:19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53"/>
      <c r="S529" s="33"/>
    </row>
    <row r="530" spans="1:19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53"/>
      <c r="S530" s="33"/>
    </row>
    <row r="531" spans="1:19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53"/>
      <c r="S531" s="33"/>
    </row>
    <row r="532" spans="1:19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53"/>
      <c r="S532" s="33"/>
    </row>
    <row r="533" spans="1:19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53"/>
      <c r="S533" s="33"/>
    </row>
    <row r="534" spans="1:19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53"/>
      <c r="S534" s="33"/>
    </row>
    <row r="535" spans="1:19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53"/>
      <c r="S535" s="33"/>
    </row>
    <row r="536" spans="1:19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53"/>
      <c r="S536" s="33"/>
    </row>
    <row r="537" spans="1:19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53"/>
      <c r="S537" s="33"/>
    </row>
    <row r="538" spans="1:19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53"/>
      <c r="S538" s="33"/>
    </row>
    <row r="539" spans="1:19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53"/>
      <c r="S539" s="33"/>
    </row>
    <row r="540" spans="1:19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53"/>
      <c r="S540" s="33"/>
    </row>
    <row r="541" spans="1:19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53"/>
      <c r="S541" s="33"/>
    </row>
    <row r="542" spans="1:19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53"/>
      <c r="S542" s="33"/>
    </row>
    <row r="543" spans="1:19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53"/>
      <c r="S543" s="33"/>
    </row>
    <row r="544" spans="1:19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53"/>
      <c r="S544" s="33"/>
    </row>
    <row r="545" spans="1:19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53"/>
      <c r="S545" s="33"/>
    </row>
    <row r="546" spans="1:19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53"/>
      <c r="S546" s="33"/>
    </row>
    <row r="547" spans="1:19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53"/>
      <c r="S547" s="33"/>
    </row>
    <row r="548" spans="1:19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53"/>
      <c r="S548" s="33"/>
    </row>
    <row r="549" spans="1:19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53"/>
      <c r="S549" s="33"/>
    </row>
    <row r="550" spans="1:19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53"/>
      <c r="S550" s="33"/>
    </row>
    <row r="551" spans="1:19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53"/>
      <c r="S551" s="33"/>
    </row>
    <row r="552" spans="1:19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53"/>
      <c r="S552" s="33"/>
    </row>
    <row r="553" spans="1:19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53"/>
      <c r="S553" s="33"/>
    </row>
    <row r="554" spans="1:19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53"/>
      <c r="S554" s="33"/>
    </row>
    <row r="555" spans="1:19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53"/>
      <c r="S555" s="33"/>
    </row>
    <row r="556" spans="1:19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53"/>
      <c r="S556" s="33"/>
    </row>
    <row r="557" spans="1:19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53"/>
      <c r="S557" s="33"/>
    </row>
    <row r="558" spans="1:19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53"/>
      <c r="S558" s="33"/>
    </row>
    <row r="559" spans="1:19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53"/>
      <c r="S559" s="33"/>
    </row>
    <row r="560" spans="1:19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53"/>
      <c r="S560" s="33"/>
    </row>
    <row r="561" spans="1:19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53"/>
      <c r="S561" s="33"/>
    </row>
    <row r="562" spans="1:19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53"/>
      <c r="S562" s="33"/>
    </row>
    <row r="563" spans="1:19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53"/>
      <c r="S563" s="33"/>
    </row>
    <row r="564" spans="1:19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53"/>
      <c r="S564" s="33"/>
    </row>
    <row r="565" spans="1:19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53"/>
      <c r="S565" s="33"/>
    </row>
    <row r="566" spans="1:19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53"/>
      <c r="S566" s="33"/>
    </row>
    <row r="567" spans="1:19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53"/>
      <c r="S567" s="33"/>
    </row>
    <row r="568" spans="1:19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53"/>
      <c r="S568" s="33"/>
    </row>
    <row r="569" spans="1:19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53"/>
      <c r="S569" s="33"/>
    </row>
    <row r="570" spans="1:19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53"/>
      <c r="S570" s="33"/>
    </row>
    <row r="571" spans="1:19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53"/>
      <c r="S571" s="33"/>
    </row>
    <row r="572" spans="1:19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53"/>
      <c r="S572" s="33"/>
    </row>
    <row r="573" spans="1:19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53"/>
      <c r="S573" s="33"/>
    </row>
    <row r="574" spans="1:19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53"/>
      <c r="S574" s="33"/>
    </row>
    <row r="575" spans="1:19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53"/>
      <c r="S575" s="33"/>
    </row>
    <row r="576" spans="1:19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53"/>
      <c r="S576" s="33"/>
    </row>
    <row r="577" spans="1:19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53"/>
      <c r="S577" s="33"/>
    </row>
    <row r="578" spans="1:19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53"/>
      <c r="S578" s="33"/>
    </row>
    <row r="579" spans="1:19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53"/>
      <c r="S579" s="33"/>
    </row>
    <row r="580" spans="1:19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53"/>
      <c r="S580" s="33"/>
    </row>
    <row r="581" spans="1:19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53"/>
      <c r="S581" s="33"/>
    </row>
    <row r="582" spans="1:19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53"/>
      <c r="S582" s="33"/>
    </row>
    <row r="583" spans="1:19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53"/>
      <c r="S583" s="33"/>
    </row>
    <row r="584" spans="1:19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53"/>
      <c r="S584" s="33"/>
    </row>
    <row r="585" spans="1:19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53"/>
      <c r="S585" s="33"/>
    </row>
    <row r="586" spans="1:19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53"/>
      <c r="S586" s="33"/>
    </row>
    <row r="587" spans="1:19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53"/>
      <c r="S587" s="33"/>
    </row>
    <row r="588" spans="1:19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53"/>
      <c r="S588" s="33"/>
    </row>
    <row r="589" spans="1:19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53"/>
      <c r="S589" s="33"/>
    </row>
    <row r="590" spans="1:19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53"/>
      <c r="S590" s="33"/>
    </row>
    <row r="591" spans="1:19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53"/>
      <c r="S591" s="33"/>
    </row>
    <row r="592" spans="1:19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53"/>
      <c r="S592" s="33"/>
    </row>
    <row r="593" spans="1:19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53"/>
      <c r="S593" s="33"/>
    </row>
    <row r="594" spans="1:19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53"/>
      <c r="S594" s="33"/>
    </row>
    <row r="595" spans="1:19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53"/>
      <c r="S595" s="33"/>
    </row>
    <row r="596" spans="1:19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53"/>
      <c r="S596" s="33"/>
    </row>
    <row r="597" spans="1:19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53"/>
      <c r="S597" s="33"/>
    </row>
    <row r="598" spans="1:19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53"/>
      <c r="S598" s="33"/>
    </row>
    <row r="599" spans="1:19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53"/>
      <c r="S599" s="33"/>
    </row>
    <row r="600" spans="1:19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53"/>
      <c r="S600" s="33"/>
    </row>
    <row r="601" spans="1:19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53"/>
      <c r="S601" s="33"/>
    </row>
    <row r="602" spans="1:19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53"/>
      <c r="S602" s="33"/>
    </row>
    <row r="603" spans="1:19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53"/>
      <c r="S603" s="33"/>
    </row>
    <row r="604" spans="1:19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53"/>
      <c r="S604" s="33"/>
    </row>
    <row r="605" spans="1:19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53"/>
      <c r="S605" s="33"/>
    </row>
    <row r="606" spans="1:19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53"/>
      <c r="S606" s="33"/>
    </row>
    <row r="607" spans="1:19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53"/>
      <c r="S607" s="33"/>
    </row>
    <row r="608" spans="1:19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53"/>
      <c r="S608" s="33"/>
    </row>
    <row r="609" spans="1:19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53"/>
      <c r="S609" s="33"/>
    </row>
    <row r="610" spans="1:19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53"/>
      <c r="S610" s="33"/>
    </row>
    <row r="611" spans="1:19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53"/>
      <c r="S611" s="33"/>
    </row>
    <row r="612" spans="1:19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53"/>
      <c r="S612" s="33"/>
    </row>
    <row r="613" spans="1:19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53"/>
      <c r="S613" s="33"/>
    </row>
    <row r="614" spans="1:19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53"/>
      <c r="S614" s="33"/>
    </row>
    <row r="615" spans="1:19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53"/>
      <c r="S615" s="33"/>
    </row>
    <row r="616" spans="1:19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53"/>
      <c r="S616" s="33"/>
    </row>
    <row r="617" spans="1:19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53"/>
      <c r="S617" s="33"/>
    </row>
    <row r="618" spans="1:19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53"/>
      <c r="S618" s="33"/>
    </row>
    <row r="619" spans="1:19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53"/>
      <c r="S619" s="33"/>
    </row>
    <row r="620" spans="1:19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53"/>
      <c r="S620" s="33"/>
    </row>
    <row r="621" spans="1:19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53"/>
      <c r="S621" s="33"/>
    </row>
    <row r="622" spans="1:19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53"/>
      <c r="S622" s="33"/>
    </row>
    <row r="623" spans="1:19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53"/>
      <c r="S623" s="33"/>
    </row>
    <row r="624" spans="1:19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53"/>
      <c r="S624" s="33"/>
    </row>
    <row r="625" spans="1:19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53"/>
      <c r="S625" s="33"/>
    </row>
    <row r="626" spans="1:19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53"/>
      <c r="S626" s="33"/>
    </row>
    <row r="627" spans="1:19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53"/>
      <c r="S627" s="33"/>
    </row>
    <row r="628" spans="1:19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53"/>
      <c r="S628" s="33"/>
    </row>
    <row r="629" spans="1:19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53"/>
      <c r="S629" s="33"/>
    </row>
    <row r="630" spans="1:19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53"/>
      <c r="S630" s="33"/>
    </row>
    <row r="631" spans="1:19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53"/>
      <c r="S631" s="33"/>
    </row>
    <row r="632" spans="1:19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53"/>
      <c r="S632" s="33"/>
    </row>
    <row r="633" spans="1:19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53"/>
      <c r="S633" s="33"/>
    </row>
    <row r="634" spans="1:19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53"/>
      <c r="S634" s="33"/>
    </row>
    <row r="635" spans="1:19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53"/>
      <c r="S635" s="33"/>
    </row>
    <row r="636" spans="1:19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53"/>
      <c r="S636" s="33"/>
    </row>
    <row r="637" spans="1:19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53"/>
      <c r="S637" s="33"/>
    </row>
    <row r="638" spans="1:19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53"/>
      <c r="S638" s="33"/>
    </row>
    <row r="639" spans="1:19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53"/>
      <c r="S639" s="33"/>
    </row>
    <row r="640" spans="1:19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53"/>
      <c r="S640" s="33"/>
    </row>
    <row r="641" spans="1:19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53"/>
      <c r="S641" s="33"/>
    </row>
    <row r="642" spans="1:19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53"/>
      <c r="S642" s="33"/>
    </row>
    <row r="643" spans="1:19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53"/>
      <c r="S643" s="33"/>
    </row>
    <row r="644" spans="1:19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53"/>
      <c r="S644" s="33"/>
    </row>
    <row r="645" spans="1:19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53"/>
      <c r="S645" s="33"/>
    </row>
    <row r="646" spans="1:19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53"/>
      <c r="S646" s="33"/>
    </row>
    <row r="647" spans="1:19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53"/>
      <c r="S647" s="33"/>
    </row>
    <row r="648" spans="1:19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53"/>
      <c r="S648" s="33"/>
    </row>
    <row r="649" spans="1:19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53"/>
      <c r="S649" s="33"/>
    </row>
    <row r="650" spans="1:19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53"/>
      <c r="S650" s="33"/>
    </row>
    <row r="651" spans="1:19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53"/>
      <c r="S651" s="33"/>
    </row>
    <row r="652" spans="1:19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53"/>
      <c r="S652" s="33"/>
    </row>
    <row r="653" spans="1:19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53"/>
      <c r="S653" s="33"/>
    </row>
    <row r="654" spans="1:19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53"/>
      <c r="S654" s="33"/>
    </row>
    <row r="655" spans="1:19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53"/>
      <c r="S655" s="33"/>
    </row>
    <row r="656" spans="1:19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53"/>
      <c r="S656" s="33"/>
    </row>
    <row r="657" spans="1:19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53"/>
      <c r="S657" s="33"/>
    </row>
    <row r="658" spans="1:19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53"/>
      <c r="S658" s="33"/>
    </row>
    <row r="659" spans="1:19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53"/>
      <c r="S659" s="33"/>
    </row>
    <row r="660" spans="1:19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53"/>
      <c r="S660" s="33"/>
    </row>
    <row r="661" spans="1:19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53"/>
      <c r="S661" s="33"/>
    </row>
    <row r="662" spans="1:19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53"/>
      <c r="S662" s="33"/>
    </row>
    <row r="663" spans="1:19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53"/>
      <c r="S663" s="33"/>
    </row>
    <row r="664" spans="1:19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53"/>
      <c r="S664" s="33"/>
    </row>
    <row r="665" spans="1:19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53"/>
      <c r="S665" s="33"/>
    </row>
    <row r="666" spans="1:19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53"/>
      <c r="S666" s="33"/>
    </row>
    <row r="667" spans="1:19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53"/>
      <c r="S667" s="33"/>
    </row>
    <row r="668" spans="1:19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53"/>
      <c r="S668" s="33"/>
    </row>
    <row r="669" spans="1:19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53"/>
      <c r="S669" s="33"/>
    </row>
    <row r="670" spans="1:19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53"/>
      <c r="S670" s="33"/>
    </row>
    <row r="671" spans="1:19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53"/>
      <c r="S671" s="33"/>
    </row>
    <row r="672" spans="1:19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53"/>
      <c r="S672" s="33"/>
    </row>
    <row r="673" spans="1:19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53"/>
      <c r="S673" s="33"/>
    </row>
    <row r="674" spans="1:19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53"/>
      <c r="S674" s="33"/>
    </row>
    <row r="675" spans="1:19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53"/>
      <c r="S675" s="33"/>
    </row>
    <row r="676" spans="1:19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53"/>
      <c r="S676" s="33"/>
    </row>
    <row r="677" spans="1:19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53"/>
      <c r="S677" s="33"/>
    </row>
    <row r="678" spans="1:19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53"/>
      <c r="S678" s="33"/>
    </row>
    <row r="679" spans="1:19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53"/>
      <c r="S679" s="33"/>
    </row>
    <row r="680" spans="1:19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53"/>
      <c r="S680" s="33"/>
    </row>
    <row r="681" spans="1:19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53"/>
      <c r="S681" s="33"/>
    </row>
    <row r="682" spans="1:19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53"/>
      <c r="S682" s="33"/>
    </row>
    <row r="683" spans="1:19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53"/>
      <c r="S683" s="33"/>
    </row>
    <row r="684" spans="1:19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53"/>
      <c r="S684" s="33"/>
    </row>
    <row r="685" spans="1:19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53"/>
      <c r="S685" s="33"/>
    </row>
    <row r="686" spans="1:19">
      <c r="A686" s="39"/>
      <c r="B686" s="39"/>
      <c r="C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53"/>
      <c r="S686" s="33"/>
    </row>
    <row r="687" spans="1:19">
      <c r="A687" s="39"/>
      <c r="B687" s="39"/>
      <c r="C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53"/>
      <c r="S687" s="33"/>
    </row>
    <row r="688" spans="1:19">
      <c r="A688" s="39"/>
      <c r="B688" s="39"/>
      <c r="C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53"/>
      <c r="S688" s="33"/>
    </row>
    <row r="689" spans="1:19">
      <c r="A689" s="39"/>
      <c r="B689" s="39"/>
      <c r="C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53"/>
      <c r="S689" s="33"/>
    </row>
  </sheetData>
  <mergeCells count="9">
    <mergeCell ref="B93:R93"/>
    <mergeCell ref="A45:R45"/>
    <mergeCell ref="A46:R46"/>
    <mergeCell ref="B49:R49"/>
    <mergeCell ref="A1:R1"/>
    <mergeCell ref="A2:R2"/>
    <mergeCell ref="B5:R5"/>
    <mergeCell ref="A89:R89"/>
    <mergeCell ref="A90:R90"/>
  </mergeCells>
  <phoneticPr fontId="0" type="noConversion"/>
  <pageMargins left="0.8" right="0.8" top="1" bottom="0.5" header="0.5" footer="0.5"/>
  <pageSetup firstPageNumber="260" pageOrder="overThenDown" orientation="landscape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2" manualBreakCount="2">
    <brk id="44" max="19" man="1"/>
    <brk id="8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TABLE13.26</vt:lpstr>
      <vt:lpstr>TABLE13.26!Print_Area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2011-05-18T19:45:26Z</cp:lastPrinted>
  <dcterms:created xsi:type="dcterms:W3CDTF">1999-10-08T14:00:14Z</dcterms:created>
  <dcterms:modified xsi:type="dcterms:W3CDTF">2011-05-18T19:45:31Z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