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630" windowHeight="5115"/>
  </bookViews>
  <sheets>
    <sheet name="TABLE13.17" sheetId="1" r:id="rId1"/>
  </sheets>
  <definedNames>
    <definedName name="_Regression_Int" localSheetId="0" hidden="1">1</definedName>
    <definedName name="_xlnm.Print_Area" localSheetId="0">TABLE13.17!$A$1:$W$112</definedName>
    <definedName name="Print_Area_MI">TABLE13.17!$A$1:$W$109</definedName>
  </definedNames>
  <calcPr calcId="145621"/>
</workbook>
</file>

<file path=xl/calcChain.xml><?xml version="1.0" encoding="utf-8"?>
<calcChain xmlns="http://schemas.openxmlformats.org/spreadsheetml/2006/main">
  <c r="U98" i="1" l="1"/>
  <c r="S98" i="1"/>
  <c r="Q98" i="1"/>
  <c r="O98" i="1"/>
  <c r="M98" i="1"/>
  <c r="G98" i="1"/>
  <c r="E98" i="1"/>
  <c r="W42" i="1"/>
  <c r="W98" i="1" s="1"/>
  <c r="U97" i="1"/>
  <c r="S97" i="1"/>
  <c r="Q97" i="1"/>
  <c r="O97" i="1"/>
  <c r="M97" i="1"/>
  <c r="G97" i="1"/>
  <c r="E97" i="1"/>
  <c r="W41" i="1"/>
  <c r="W97" i="1" s="1"/>
  <c r="U96" i="1"/>
  <c r="S96" i="1"/>
  <c r="Q96" i="1"/>
  <c r="O96" i="1"/>
  <c r="M96" i="1"/>
  <c r="G96" i="1"/>
  <c r="E96" i="1"/>
  <c r="W40" i="1"/>
  <c r="W96" i="1" s="1"/>
  <c r="U95" i="1"/>
  <c r="S95" i="1"/>
  <c r="Q95" i="1"/>
  <c r="O95" i="1"/>
  <c r="M95" i="1"/>
  <c r="G95" i="1"/>
  <c r="E95" i="1"/>
  <c r="W39" i="1"/>
  <c r="W95" i="1" s="1"/>
  <c r="W38" i="1"/>
  <c r="W94" i="1" s="1"/>
  <c r="U94" i="1"/>
  <c r="S94" i="1"/>
  <c r="Q94" i="1"/>
  <c r="O94" i="1"/>
  <c r="M94" i="1"/>
  <c r="G94" i="1"/>
  <c r="E94" i="1"/>
  <c r="W37" i="1"/>
  <c r="W93" i="1" s="1"/>
  <c r="U93" i="1"/>
  <c r="S93" i="1"/>
  <c r="Q93" i="1"/>
  <c r="O93" i="1"/>
  <c r="M93" i="1"/>
  <c r="G93" i="1"/>
  <c r="E93" i="1"/>
  <c r="W36" i="1"/>
  <c r="W92" i="1" s="1"/>
  <c r="U92" i="1"/>
  <c r="S92" i="1"/>
  <c r="Q92" i="1"/>
  <c r="O92" i="1"/>
  <c r="M92" i="1"/>
  <c r="G92" i="1"/>
  <c r="E92" i="1"/>
  <c r="W35" i="1"/>
  <c r="W91" i="1"/>
  <c r="U91" i="1"/>
  <c r="S91" i="1"/>
  <c r="Q91" i="1"/>
  <c r="O91" i="1"/>
  <c r="M91" i="1"/>
  <c r="G91" i="1"/>
  <c r="E91" i="1"/>
  <c r="W34" i="1"/>
  <c r="W90" i="1" s="1"/>
  <c r="U90" i="1"/>
  <c r="S90" i="1"/>
  <c r="Q90" i="1"/>
  <c r="O90" i="1"/>
  <c r="M90" i="1"/>
  <c r="G90" i="1"/>
  <c r="E90" i="1"/>
  <c r="W33" i="1"/>
  <c r="W32" i="1"/>
  <c r="W88" i="1" s="1"/>
  <c r="U88" i="1"/>
  <c r="S88" i="1"/>
  <c r="Q88" i="1"/>
  <c r="O88" i="1"/>
  <c r="M88" i="1"/>
  <c r="G88" i="1"/>
  <c r="E88" i="1"/>
  <c r="E87" i="1"/>
  <c r="G87" i="1"/>
  <c r="M87" i="1"/>
  <c r="O87" i="1"/>
  <c r="Q87" i="1"/>
  <c r="S87" i="1"/>
  <c r="U87" i="1"/>
  <c r="W31" i="1"/>
  <c r="W87" i="1" s="1"/>
  <c r="E89" i="1"/>
  <c r="G89" i="1"/>
  <c r="M89" i="1"/>
  <c r="O89" i="1"/>
  <c r="Q89" i="1"/>
  <c r="S89" i="1"/>
  <c r="U89" i="1"/>
  <c r="W89" i="1"/>
  <c r="E85" i="1"/>
  <c r="G85" i="1"/>
  <c r="M85" i="1"/>
  <c r="O85" i="1"/>
  <c r="Q85" i="1"/>
  <c r="S85" i="1"/>
  <c r="U85" i="1"/>
  <c r="W29" i="1"/>
  <c r="W85" i="1" s="1"/>
  <c r="E86" i="1"/>
  <c r="G86" i="1"/>
  <c r="M86" i="1"/>
  <c r="O86" i="1"/>
  <c r="Q86" i="1"/>
  <c r="S86" i="1"/>
  <c r="U86" i="1"/>
  <c r="W30" i="1"/>
  <c r="W86" i="1" s="1"/>
  <c r="S83" i="1"/>
  <c r="S84" i="1"/>
  <c r="M7" i="1"/>
  <c r="W7" i="1" s="1"/>
  <c r="W63" i="1" s="1"/>
  <c r="W28" i="1"/>
  <c r="W84" i="1" s="1"/>
  <c r="U84" i="1"/>
  <c r="Q84" i="1"/>
  <c r="O84" i="1"/>
  <c r="M84" i="1"/>
  <c r="G84" i="1"/>
  <c r="E84" i="1"/>
  <c r="U83" i="1"/>
  <c r="G83" i="1"/>
  <c r="M23" i="1"/>
  <c r="W23" i="1" s="1"/>
  <c r="W79" i="1" s="1"/>
  <c r="W24" i="1"/>
  <c r="W80" i="1" s="1"/>
  <c r="W25" i="1"/>
  <c r="W81" i="1" s="1"/>
  <c r="W26" i="1"/>
  <c r="W82" i="1" s="1"/>
  <c r="W27" i="1"/>
  <c r="W83" i="1" s="1"/>
  <c r="Q83" i="1"/>
  <c r="O83" i="1"/>
  <c r="M83" i="1"/>
  <c r="E83" i="1"/>
  <c r="U82" i="1"/>
  <c r="S82" i="1"/>
  <c r="Q82" i="1"/>
  <c r="O82" i="1"/>
  <c r="M82" i="1"/>
  <c r="G82" i="1"/>
  <c r="E82" i="1"/>
  <c r="U81" i="1"/>
  <c r="S81" i="1"/>
  <c r="Q81" i="1"/>
  <c r="O81" i="1"/>
  <c r="M81" i="1"/>
  <c r="G81" i="1"/>
  <c r="E81" i="1"/>
  <c r="U80" i="1"/>
  <c r="S80" i="1"/>
  <c r="Q80" i="1"/>
  <c r="O80" i="1"/>
  <c r="M80" i="1"/>
  <c r="K80" i="1"/>
  <c r="I80" i="1"/>
  <c r="G80" i="1"/>
  <c r="E80" i="1"/>
  <c r="C80" i="1"/>
  <c r="U79" i="1"/>
  <c r="S79" i="1"/>
  <c r="Q79" i="1"/>
  <c r="O79" i="1"/>
  <c r="K79" i="1"/>
  <c r="I79" i="1"/>
  <c r="G79" i="1"/>
  <c r="E79" i="1"/>
  <c r="C79" i="1"/>
  <c r="M22" i="1"/>
  <c r="W22" i="1" s="1"/>
  <c r="W78" i="1" s="1"/>
  <c r="U78" i="1"/>
  <c r="S78" i="1"/>
  <c r="Q78" i="1"/>
  <c r="O78" i="1"/>
  <c r="M78" i="1"/>
  <c r="K78" i="1"/>
  <c r="I78" i="1"/>
  <c r="G78" i="1"/>
  <c r="E78" i="1"/>
  <c r="C78" i="1"/>
  <c r="M21" i="1"/>
  <c r="W21" i="1" s="1"/>
  <c r="W77" i="1" s="1"/>
  <c r="U77" i="1"/>
  <c r="S77" i="1"/>
  <c r="Q77" i="1"/>
  <c r="O77" i="1"/>
  <c r="K77" i="1"/>
  <c r="I77" i="1"/>
  <c r="G77" i="1"/>
  <c r="E77" i="1"/>
  <c r="C77" i="1"/>
  <c r="M20" i="1"/>
  <c r="W20" i="1" s="1"/>
  <c r="W76" i="1" s="1"/>
  <c r="U76" i="1"/>
  <c r="S76" i="1"/>
  <c r="Q76" i="1"/>
  <c r="O76" i="1"/>
  <c r="K76" i="1"/>
  <c r="I76" i="1"/>
  <c r="G76" i="1"/>
  <c r="E76" i="1"/>
  <c r="C76" i="1"/>
  <c r="M19" i="1"/>
  <c r="W19" i="1" s="1"/>
  <c r="W75" i="1" s="1"/>
  <c r="U75" i="1"/>
  <c r="S75" i="1"/>
  <c r="Q75" i="1"/>
  <c r="O75" i="1"/>
  <c r="K75" i="1"/>
  <c r="I75" i="1"/>
  <c r="G75" i="1"/>
  <c r="E75" i="1"/>
  <c r="C75" i="1"/>
  <c r="M18" i="1"/>
  <c r="W18" i="1" s="1"/>
  <c r="W74" i="1" s="1"/>
  <c r="U74" i="1"/>
  <c r="S74" i="1"/>
  <c r="Q74" i="1"/>
  <c r="O74" i="1"/>
  <c r="M74" i="1"/>
  <c r="K74" i="1"/>
  <c r="I74" i="1"/>
  <c r="G74" i="1"/>
  <c r="E74" i="1"/>
  <c r="C74" i="1"/>
  <c r="M17" i="1"/>
  <c r="W17" i="1" s="1"/>
  <c r="W73" i="1" s="1"/>
  <c r="U73" i="1"/>
  <c r="S73" i="1"/>
  <c r="Q73" i="1"/>
  <c r="O73" i="1"/>
  <c r="K73" i="1"/>
  <c r="I73" i="1"/>
  <c r="G73" i="1"/>
  <c r="E73" i="1"/>
  <c r="C73" i="1"/>
  <c r="M16" i="1"/>
  <c r="W16" i="1" s="1"/>
  <c r="W72" i="1" s="1"/>
  <c r="U72" i="1"/>
  <c r="S72" i="1"/>
  <c r="Q72" i="1"/>
  <c r="O72" i="1"/>
  <c r="K72" i="1"/>
  <c r="I72" i="1"/>
  <c r="G72" i="1"/>
  <c r="E72" i="1"/>
  <c r="C72" i="1"/>
  <c r="M15" i="1"/>
  <c r="W15" i="1" s="1"/>
  <c r="W71" i="1" s="1"/>
  <c r="U71" i="1"/>
  <c r="S71" i="1"/>
  <c r="Q71" i="1"/>
  <c r="O71" i="1"/>
  <c r="K71" i="1"/>
  <c r="I71" i="1"/>
  <c r="G71" i="1"/>
  <c r="E71" i="1"/>
  <c r="C71" i="1"/>
  <c r="M14" i="1"/>
  <c r="W14" i="1" s="1"/>
  <c r="W70" i="1" s="1"/>
  <c r="U70" i="1"/>
  <c r="S70" i="1"/>
  <c r="Q70" i="1"/>
  <c r="O70" i="1"/>
  <c r="M70" i="1"/>
  <c r="K70" i="1"/>
  <c r="I70" i="1"/>
  <c r="G70" i="1"/>
  <c r="E70" i="1"/>
  <c r="C70" i="1"/>
  <c r="M13" i="1"/>
  <c r="W13" i="1" s="1"/>
  <c r="W69" i="1" s="1"/>
  <c r="U69" i="1"/>
  <c r="S69" i="1"/>
  <c r="Q69" i="1"/>
  <c r="O69" i="1"/>
  <c r="K69" i="1"/>
  <c r="I69" i="1"/>
  <c r="G69" i="1"/>
  <c r="E69" i="1"/>
  <c r="C69" i="1"/>
  <c r="M12" i="1"/>
  <c r="W12" i="1" s="1"/>
  <c r="W68" i="1" s="1"/>
  <c r="U68" i="1"/>
  <c r="S68" i="1"/>
  <c r="Q68" i="1"/>
  <c r="O68" i="1"/>
  <c r="K68" i="1"/>
  <c r="I68" i="1"/>
  <c r="G68" i="1"/>
  <c r="E68" i="1"/>
  <c r="C68" i="1"/>
  <c r="M11" i="1"/>
  <c r="W11" i="1" s="1"/>
  <c r="W67" i="1" s="1"/>
  <c r="U67" i="1"/>
  <c r="S67" i="1"/>
  <c r="Q67" i="1"/>
  <c r="O67" i="1"/>
  <c r="K67" i="1"/>
  <c r="I67" i="1"/>
  <c r="G67" i="1"/>
  <c r="E67" i="1"/>
  <c r="C67" i="1"/>
  <c r="M10" i="1"/>
  <c r="W10" i="1" s="1"/>
  <c r="W66" i="1" s="1"/>
  <c r="U66" i="1"/>
  <c r="S66" i="1"/>
  <c r="Q66" i="1"/>
  <c r="O66" i="1"/>
  <c r="M66" i="1"/>
  <c r="K66" i="1"/>
  <c r="I66" i="1"/>
  <c r="G66" i="1"/>
  <c r="E66" i="1"/>
  <c r="C66" i="1"/>
  <c r="M9" i="1"/>
  <c r="W9" i="1" s="1"/>
  <c r="W65" i="1" s="1"/>
  <c r="U65" i="1"/>
  <c r="S65" i="1"/>
  <c r="Q65" i="1"/>
  <c r="O65" i="1"/>
  <c r="K65" i="1"/>
  <c r="I65" i="1"/>
  <c r="G65" i="1"/>
  <c r="E65" i="1"/>
  <c r="C65" i="1"/>
  <c r="M8" i="1"/>
  <c r="W8" i="1" s="1"/>
  <c r="W64" i="1" s="1"/>
  <c r="U64" i="1"/>
  <c r="S64" i="1"/>
  <c r="Q64" i="1"/>
  <c r="O64" i="1"/>
  <c r="K64" i="1"/>
  <c r="I64" i="1"/>
  <c r="G64" i="1"/>
  <c r="E64" i="1"/>
  <c r="C64" i="1"/>
  <c r="U63" i="1"/>
  <c r="S63" i="1"/>
  <c r="Q63" i="1"/>
  <c r="O63" i="1"/>
  <c r="K63" i="1"/>
  <c r="I63" i="1"/>
  <c r="G63" i="1"/>
  <c r="E63" i="1"/>
  <c r="C63" i="1"/>
  <c r="M68" i="1" l="1"/>
  <c r="M76" i="1"/>
  <c r="M64" i="1"/>
  <c r="M72" i="1"/>
  <c r="M63" i="1"/>
  <c r="M65" i="1"/>
  <c r="M67" i="1"/>
  <c r="M69" i="1"/>
  <c r="M71" i="1"/>
  <c r="M73" i="1"/>
  <c r="M75" i="1"/>
  <c r="M77" i="1"/>
  <c r="M79" i="1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<sst xmlns="http://schemas.openxmlformats.org/spreadsheetml/2006/main" count="105" uniqueCount="62">
  <si>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</si>
  <si>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</si>
  <si>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</si>
  <si>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</si>
  <si>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</si>
  <si>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</si>
  <si>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</si>
  <si>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</si>
  <si>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</si>
  <si>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</si>
  <si>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</si>
  <si>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</si>
  <si>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</si>
  <si>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</si>
  <si>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</si>
  <si>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</si>
  <si>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</si>
  <si>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</si>
  <si>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</si>
  <si>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</si>
  <si>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</si>
  <si>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</si>
  <si>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</si>
  <si>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</si>
  <si>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</si>
  <si>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</si>
  <si>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</si>
  <si>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</si>
  <si>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</si>
  <si>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</si>
  <si>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</si>
  <si>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</si>
  <si>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</si>
  <si>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</si>
  <si>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</si>
  <si>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</si>
  <si>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</si>
  <si>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</si>
  <si>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</si>
  <si>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</si>
  <si>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</si>
  <si>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</si>
  <si>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</si>
  <si>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</si>
  <si>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</si>
  <si>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renamed nursing facility services.</t>
  </si>
  <si>
    <t xml:space="preserve">NOTES: Beginning fiscal year 1998, capitated premiums for Medicaid eligibles enrolled in managed care plans were included in this series as a </t>
  </si>
  <si>
    <t>in fiscal year 1991, the conditions of participation for SNFs and ICF-other were unified, the distinction between them removed, and the services</t>
  </si>
  <si>
    <t xml:space="preserve">agency program expenditures are not strictly comparable to 1997 and prior years because of changes in redefining selected home health services </t>
  </si>
  <si>
    <t>Table 13.17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</si>
  <si>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</si>
  <si>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</si>
  <si>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</si>
  <si>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</si>
  <si>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</si>
  <si>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t>Table 13.17—Continued</t>
  </si>
  <si>
    <t>as home and community-based waiver services in 1998 and reclassified as other in 1999. SCHIP payments are excluded from Medicaid.</t>
  </si>
  <si>
    <t>Medicaid Payments, All Eligibility Groups, by Type of Service: Fiscal Years 1975-2010</t>
  </si>
  <si>
    <t>Recipients, Payments, and Services (HCFA 2082) and the Medicaid Statistical Information System (MSIS); data development by the Office of</t>
  </si>
  <si>
    <t>Information Products and Data Analytics.</t>
  </si>
  <si>
    <t>component of the other and of the total payment categories ($83.0 billion for premiums in 2009 and $92.3 billion in 2010). Trends in home health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</si>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</sst>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0.0_)"/>
  </numFmts>
  <fonts count="9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Helv"/>
    </font>
    <font>
      <b/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3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37" fontId="1" fillId="0" borderId="0" xfId="0" applyNumberFormat="1" applyFont="1" applyProtection="1"/>
    <xf numFmtId="164" fontId="3" fillId="0" borderId="0" xfId="0" applyFont="1"/>
    <xf numFmtId="164" fontId="4" fillId="0" borderId="0" xfId="0" quotePrefix="1" applyNumberFormat="1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Protection="1"/>
    <xf numFmtId="164" fontId="5" fillId="0" borderId="0" xfId="0" quotePrefix="1" applyFont="1" applyAlignment="1">
      <alignment horizontal="left"/>
    </xf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5" fontId="3" fillId="0" borderId="0" xfId="0" applyNumberFormat="1" applyFont="1" applyProtection="1"/>
    <xf numFmtId="37" fontId="3" fillId="0" borderId="0" xfId="0" applyNumberFormat="1" applyFont="1" applyProtection="1"/>
    <xf numFmtId="165" fontId="3" fillId="0" borderId="0" xfId="0" applyNumberFormat="1" applyFont="1" applyProtection="1"/>
    <xf numFmtId="39" fontId="1" fillId="0" borderId="0" xfId="0" applyNumberFormat="1" applyFont="1" applyProtection="1"/>
    <xf numFmtId="0" fontId="1" fillId="0" borderId="0" xfId="0" applyNumberFormat="1" applyFont="1" applyProtection="1"/>
    <xf numFmtId="37" fontId="3" fillId="2" borderId="0" xfId="0" applyNumberFormat="1" applyFont="1" applyFill="1" applyProtection="1"/>
    <xf numFmtId="164" fontId="3" fillId="0" borderId="2" xfId="0" applyFont="1" applyBorder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centerContinuous"/>
    </xf>
    <xf numFmtId="164" fontId="3" fillId="0" borderId="1" xfId="0" applyFont="1" applyBorder="1" applyAlignment="1">
      <alignment horizontal="centerContinuous"/>
    </xf>
    <xf numFmtId="166" fontId="3" fillId="0" borderId="0" xfId="0" applyNumberFormat="1" applyFont="1" applyProtection="1"/>
    <xf numFmtId="167" fontId="3" fillId="0" borderId="0" xfId="0" applyNumberFormat="1" applyFont="1" applyProtection="1"/>
    <xf numFmtId="167" fontId="3" fillId="0" borderId="0" xfId="0" applyNumberFormat="1" applyFont="1" applyBorder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7" fontId="3" fillId="0" borderId="2" xfId="0" applyNumberFormat="1" applyFont="1" applyBorder="1" applyProtection="1"/>
    <xf numFmtId="166" fontId="3" fillId="0" borderId="2" xfId="0" applyNumberFormat="1" applyFont="1" applyBorder="1" applyProtection="1"/>
    <xf numFmtId="164" fontId="7" fillId="0" borderId="0" xfId="0" applyFont="1" applyBorder="1" applyAlignment="1">
      <alignment vertical="center"/>
    </xf>
    <xf numFmtId="164" fontId="8" fillId="0" borderId="0" xfId="0" applyFont="1" applyBorder="1"/>
    <xf numFmtId="164" fontId="7" fillId="0" borderId="0" xfId="0" applyFont="1" applyBorder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U115"/>
  <sheetViews>
    <sheetView showGridLines="0" tabSelected="1" zoomScale="110" zoomScaleNormal="110" workbookViewId="0">
      <selection sqref="A1:W1"/>
    </sheetView>
  </sheetViews>
  <sheetFormatPr defaultColWidth="9.796875" defaultRowHeight="9" x14ac:dyDescent="0.15"/>
  <cols>
    <col min="1" max="1" width="7" style="17" customWidth="1"/>
    <col min="2" max="2" width="2.59765625" style="17" customWidth="1"/>
    <col min="3" max="3" width="10.59765625" style="17" customWidth="1"/>
    <col min="4" max="4" width="3" style="17" customWidth="1"/>
    <col min="5" max="5" width="10" style="17" customWidth="1"/>
    <col min="6" max="6" width="3" style="17" customWidth="1"/>
    <col min="7" max="7" width="9.59765625" style="17" customWidth="1"/>
    <col min="8" max="8" width="3" style="17" customWidth="1"/>
    <col min="9" max="9" width="10.796875" style="17" hidden="1" customWidth="1"/>
    <col min="10" max="10" width="1.796875" style="17" hidden="1" customWidth="1"/>
    <col min="11" max="11" width="10.796875" style="17" hidden="1" customWidth="1"/>
    <col min="12" max="12" width="1.796875" style="17" hidden="1" customWidth="1"/>
    <col min="13" max="13" width="9.59765625" style="17" customWidth="1"/>
    <col min="14" max="14" width="2.59765625" style="17" customWidth="1"/>
    <col min="15" max="15" width="9.796875" style="17" customWidth="1"/>
    <col min="16" max="16" width="3" style="17" customWidth="1"/>
    <col min="17" max="17" width="10" style="17" customWidth="1"/>
    <col min="18" max="18" width="4" style="17" customWidth="1"/>
    <col min="19" max="19" width="9.796875" style="17" customWidth="1"/>
    <col min="20" max="20" width="3" style="17" customWidth="1"/>
    <col min="21" max="21" width="10.19921875" style="17" customWidth="1"/>
    <col min="22" max="22" width="2.59765625" style="17" customWidth="1"/>
    <col min="23" max="23" width="10.19921875" style="17" customWidth="1"/>
    <col min="24" max="24" width="5" customWidth="1"/>
    <col min="25" max="25" width="10.3984375" bestFit="1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73" s="2" customFormat="1" ht="15" customHeight="1" x14ac:dyDescent="0.15">
      <c r="A1" s="51" t="s">
        <v>49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9"/>
    </row>
    <row r="2" spans="1:73" s="3" customFormat="1" ht="15" customHeight="1" x14ac:dyDescent="0.15">
      <c r="A2" s="52" t="s">
        <v>57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10"/>
      <c r="Y2" s="6"/>
      <c r="Z2" s="6"/>
    </row>
    <row r="3" spans="1:73" s="1" customFormat="1" ht="10.15" customHeight="1" x14ac:dyDescent="0.2">
      <c r="A3" s="22" t="s">
        <v>0</v>
      </c>
      <c r="B3" s="23"/>
      <c r="C3" s="23"/>
      <c r="D3" s="23"/>
      <c r="E3" s="24" t="s">
        <v>1</v>
      </c>
      <c r="F3" s="23"/>
      <c r="G3" s="23"/>
      <c r="H3" s="23"/>
      <c r="I3" s="23"/>
      <c r="J3" s="23"/>
      <c r="K3" s="24" t="s">
        <v>2</v>
      </c>
      <c r="L3" s="23"/>
      <c r="M3" s="22" t="s">
        <v>3</v>
      </c>
      <c r="N3" s="23"/>
      <c r="O3" s="23"/>
      <c r="P3" s="23"/>
      <c r="Q3" s="24" t="s">
        <v>4</v>
      </c>
      <c r="R3" s="23"/>
      <c r="S3" s="24" t="s">
        <v>5</v>
      </c>
      <c r="T3" s="23"/>
      <c r="U3" s="24" t="s">
        <v>6</v>
      </c>
      <c r="V3" s="23"/>
      <c r="W3" s="23"/>
      <c r="X3" s="5"/>
      <c r="Y3" s="5"/>
      <c r="Z3" s="5"/>
    </row>
    <row r="4" spans="1:73" s="1" customFormat="1" ht="14.25" customHeight="1" x14ac:dyDescent="0.2">
      <c r="A4" s="25" t="s">
        <v>7</v>
      </c>
      <c r="B4" s="12"/>
      <c r="C4" s="26" t="s">
        <v>52</v>
      </c>
      <c r="D4" s="12"/>
      <c r="E4" s="26" t="s">
        <v>8</v>
      </c>
      <c r="F4" s="12"/>
      <c r="G4" s="25" t="s">
        <v>9</v>
      </c>
      <c r="H4" s="12"/>
      <c r="I4" s="26" t="s">
        <v>10</v>
      </c>
      <c r="J4" s="12"/>
      <c r="K4" s="26" t="s">
        <v>11</v>
      </c>
      <c r="L4" s="12"/>
      <c r="M4" s="25" t="s">
        <v>53</v>
      </c>
      <c r="N4" s="12"/>
      <c r="O4" s="26" t="s">
        <v>12</v>
      </c>
      <c r="P4" s="12"/>
      <c r="Q4" s="26" t="s">
        <v>8</v>
      </c>
      <c r="R4" s="12"/>
      <c r="S4" s="26" t="s">
        <v>13</v>
      </c>
      <c r="T4" s="12"/>
      <c r="U4" s="26" t="s">
        <v>14</v>
      </c>
      <c r="V4" s="12"/>
      <c r="W4" s="26" t="s">
        <v>10</v>
      </c>
      <c r="X4" s="5"/>
    </row>
    <row r="5" spans="1:73" s="1" customFormat="1" ht="3" customHeigh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73" s="1" customFormat="1" ht="10.15" customHeight="1" x14ac:dyDescent="0.2">
      <c r="A6" s="25" t="s">
        <v>0</v>
      </c>
      <c r="B6" s="12"/>
      <c r="C6" s="27" t="s">
        <v>15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73" s="1" customFormat="1" ht="10.7" customHeight="1" x14ac:dyDescent="0.2">
      <c r="A7" s="25" t="s">
        <v>16</v>
      </c>
      <c r="B7" s="12"/>
      <c r="C7" s="29">
        <v>12242</v>
      </c>
      <c r="D7" s="12"/>
      <c r="E7" s="29">
        <v>3374</v>
      </c>
      <c r="F7" s="12"/>
      <c r="G7" s="29">
        <v>380</v>
      </c>
      <c r="H7" s="12"/>
      <c r="I7" s="29">
        <v>1885</v>
      </c>
      <c r="J7" s="12"/>
      <c r="K7" s="29">
        <v>2434</v>
      </c>
      <c r="L7" s="12"/>
      <c r="M7" s="29">
        <f t="shared" ref="M7:M23" si="0">I7+K7</f>
        <v>4319</v>
      </c>
      <c r="N7" s="12"/>
      <c r="O7" s="29">
        <v>1225</v>
      </c>
      <c r="P7" s="12"/>
      <c r="Q7" s="29">
        <v>373</v>
      </c>
      <c r="R7" s="12"/>
      <c r="S7" s="29">
        <v>70</v>
      </c>
      <c r="T7" s="12"/>
      <c r="U7" s="29">
        <v>815</v>
      </c>
      <c r="V7" s="12"/>
      <c r="W7" s="29">
        <f t="shared" ref="W7:W22" si="1">C7-(+E7+G7+M7+O7+Q7+S7+U7)</f>
        <v>1686</v>
      </c>
    </row>
    <row r="8" spans="1:73" s="1" customFormat="1" ht="10.7" customHeight="1" x14ac:dyDescent="0.2">
      <c r="A8" s="25" t="s">
        <v>17</v>
      </c>
      <c r="B8" s="12"/>
      <c r="C8" s="30">
        <v>14091</v>
      </c>
      <c r="D8" s="12"/>
      <c r="E8" s="30">
        <v>3905</v>
      </c>
      <c r="F8" s="12"/>
      <c r="G8" s="30">
        <v>634</v>
      </c>
      <c r="H8" s="12"/>
      <c r="I8" s="30">
        <v>2209</v>
      </c>
      <c r="J8" s="12"/>
      <c r="K8" s="30">
        <v>2476</v>
      </c>
      <c r="L8" s="12"/>
      <c r="M8" s="30">
        <f t="shared" si="0"/>
        <v>4685</v>
      </c>
      <c r="N8" s="12"/>
      <c r="O8" s="30">
        <v>1369</v>
      </c>
      <c r="P8" s="12"/>
      <c r="Q8" s="30">
        <v>555</v>
      </c>
      <c r="R8" s="12"/>
      <c r="S8" s="30">
        <v>134</v>
      </c>
      <c r="T8" s="12"/>
      <c r="U8" s="30">
        <v>940</v>
      </c>
      <c r="V8" s="12"/>
      <c r="W8" s="30">
        <f t="shared" si="1"/>
        <v>1869</v>
      </c>
      <c r="BT8" s="11"/>
      <c r="BU8" s="11"/>
    </row>
    <row r="9" spans="1:73" s="1" customFormat="1" ht="10.7" customHeight="1" x14ac:dyDescent="0.2">
      <c r="A9" s="25" t="s">
        <v>18</v>
      </c>
      <c r="B9" s="12"/>
      <c r="C9" s="30">
        <v>16239</v>
      </c>
      <c r="D9" s="12"/>
      <c r="E9" s="30">
        <v>4562</v>
      </c>
      <c r="F9" s="12"/>
      <c r="G9" s="30">
        <v>917</v>
      </c>
      <c r="H9" s="12"/>
      <c r="I9" s="30">
        <v>2637</v>
      </c>
      <c r="J9" s="30"/>
      <c r="K9" s="30">
        <v>2691</v>
      </c>
      <c r="L9" s="31"/>
      <c r="M9" s="30">
        <f t="shared" si="0"/>
        <v>5328</v>
      </c>
      <c r="N9" s="12"/>
      <c r="O9" s="30">
        <v>1505</v>
      </c>
      <c r="P9" s="12"/>
      <c r="Q9" s="30">
        <v>877</v>
      </c>
      <c r="R9" s="12"/>
      <c r="S9" s="30">
        <v>180</v>
      </c>
      <c r="T9" s="12"/>
      <c r="U9" s="30">
        <v>1018</v>
      </c>
      <c r="V9" s="12"/>
      <c r="W9" s="30">
        <f t="shared" si="1"/>
        <v>1852</v>
      </c>
      <c r="BT9" s="11"/>
      <c r="BU9" s="11"/>
    </row>
    <row r="10" spans="1:73" s="1" customFormat="1" ht="10.7" customHeight="1" x14ac:dyDescent="0.2">
      <c r="A10" s="25" t="s">
        <v>19</v>
      </c>
      <c r="B10" s="12"/>
      <c r="C10" s="30">
        <v>17992</v>
      </c>
      <c r="D10" s="12"/>
      <c r="E10" s="30">
        <v>4992</v>
      </c>
      <c r="F10" s="12"/>
      <c r="G10" s="30">
        <v>1192</v>
      </c>
      <c r="H10" s="12"/>
      <c r="I10" s="30">
        <v>3104</v>
      </c>
      <c r="J10" s="12"/>
      <c r="K10" s="30">
        <v>3125</v>
      </c>
      <c r="L10" s="12"/>
      <c r="M10" s="30">
        <f t="shared" si="0"/>
        <v>6229</v>
      </c>
      <c r="N10" s="12"/>
      <c r="O10" s="30">
        <v>1554</v>
      </c>
      <c r="P10" s="12"/>
      <c r="Q10" s="30">
        <v>835</v>
      </c>
      <c r="R10" s="12"/>
      <c r="S10" s="30">
        <v>210</v>
      </c>
      <c r="T10" s="12"/>
      <c r="U10" s="30">
        <v>1082</v>
      </c>
      <c r="V10" s="12"/>
      <c r="W10" s="30">
        <f t="shared" si="1"/>
        <v>1898</v>
      </c>
      <c r="BT10" s="11"/>
      <c r="BU10" s="11"/>
    </row>
    <row r="11" spans="1:73" s="1" customFormat="1" ht="10.7" customHeight="1" x14ac:dyDescent="0.2">
      <c r="A11" s="25" t="s">
        <v>20</v>
      </c>
      <c r="B11" s="12"/>
      <c r="C11" s="30">
        <v>20472</v>
      </c>
      <c r="D11" s="12"/>
      <c r="E11" s="30">
        <v>5655</v>
      </c>
      <c r="F11" s="12"/>
      <c r="G11" s="30">
        <v>1488</v>
      </c>
      <c r="H11" s="12"/>
      <c r="I11" s="30">
        <v>3773</v>
      </c>
      <c r="J11" s="12"/>
      <c r="K11" s="30">
        <v>3379</v>
      </c>
      <c r="L11" s="12"/>
      <c r="M11" s="30">
        <f t="shared" si="0"/>
        <v>7152</v>
      </c>
      <c r="N11" s="12"/>
      <c r="O11" s="30">
        <v>1635</v>
      </c>
      <c r="P11" s="12"/>
      <c r="Q11" s="30">
        <v>847</v>
      </c>
      <c r="R11" s="12"/>
      <c r="S11" s="30">
        <v>263</v>
      </c>
      <c r="T11" s="12"/>
      <c r="U11" s="30">
        <v>1196</v>
      </c>
      <c r="V11" s="12"/>
      <c r="W11" s="30">
        <f t="shared" si="1"/>
        <v>2236</v>
      </c>
      <c r="BT11" s="11"/>
      <c r="BU11" s="11"/>
    </row>
    <row r="12" spans="1:73" s="1" customFormat="1" ht="10.7" customHeight="1" x14ac:dyDescent="0.2">
      <c r="A12" s="25" t="s">
        <v>21</v>
      </c>
      <c r="B12" s="12"/>
      <c r="C12" s="30">
        <v>23311</v>
      </c>
      <c r="D12" s="12"/>
      <c r="E12" s="30">
        <v>6412</v>
      </c>
      <c r="F12" s="12"/>
      <c r="G12" s="30">
        <v>1989</v>
      </c>
      <c r="H12" s="12"/>
      <c r="I12" s="30">
        <v>4202</v>
      </c>
      <c r="J12" s="12"/>
      <c r="K12" s="30">
        <v>3685</v>
      </c>
      <c r="L12" s="12"/>
      <c r="M12" s="30">
        <f t="shared" si="0"/>
        <v>7887</v>
      </c>
      <c r="N12" s="12"/>
      <c r="O12" s="30">
        <v>1875</v>
      </c>
      <c r="P12" s="12"/>
      <c r="Q12" s="30">
        <v>1101</v>
      </c>
      <c r="R12" s="12"/>
      <c r="S12" s="30">
        <v>332</v>
      </c>
      <c r="T12" s="12"/>
      <c r="U12" s="30">
        <v>1318</v>
      </c>
      <c r="V12" s="12"/>
      <c r="W12" s="30">
        <f t="shared" si="1"/>
        <v>2397</v>
      </c>
      <c r="Z12" s="5"/>
      <c r="BT12" s="11"/>
      <c r="BU12" s="11"/>
    </row>
    <row r="13" spans="1:73" s="1" customFormat="1" ht="10.7" customHeight="1" x14ac:dyDescent="0.2">
      <c r="A13" s="25" t="s">
        <v>22</v>
      </c>
      <c r="B13" s="12"/>
      <c r="C13" s="30">
        <v>27204</v>
      </c>
      <c r="D13" s="12"/>
      <c r="E13" s="30">
        <v>7194</v>
      </c>
      <c r="F13" s="12"/>
      <c r="G13" s="30">
        <v>2996</v>
      </c>
      <c r="H13" s="12"/>
      <c r="I13" s="30">
        <v>4507</v>
      </c>
      <c r="J13" s="12"/>
      <c r="K13" s="30">
        <v>4035</v>
      </c>
      <c r="L13" s="12"/>
      <c r="M13" s="30">
        <f t="shared" si="0"/>
        <v>8542</v>
      </c>
      <c r="N13" s="12"/>
      <c r="O13" s="30">
        <v>2101</v>
      </c>
      <c r="P13" s="12"/>
      <c r="Q13" s="30">
        <v>1409</v>
      </c>
      <c r="R13" s="12"/>
      <c r="S13" s="30">
        <v>428</v>
      </c>
      <c r="T13" s="12"/>
      <c r="U13" s="30">
        <v>1535</v>
      </c>
      <c r="V13" s="12"/>
      <c r="W13" s="30">
        <f t="shared" si="1"/>
        <v>2999</v>
      </c>
      <c r="BT13" s="11"/>
      <c r="BU13" s="11"/>
    </row>
    <row r="14" spans="1:73" s="1" customFormat="1" ht="10.7" customHeight="1" x14ac:dyDescent="0.2">
      <c r="A14" s="25" t="s">
        <v>23</v>
      </c>
      <c r="B14" s="12"/>
      <c r="C14" s="30">
        <v>29399</v>
      </c>
      <c r="D14" s="12"/>
      <c r="E14" s="30">
        <v>7670</v>
      </c>
      <c r="F14" s="12"/>
      <c r="G14" s="30">
        <v>3467</v>
      </c>
      <c r="H14" s="12"/>
      <c r="I14" s="30">
        <v>4979</v>
      </c>
      <c r="J14" s="12"/>
      <c r="K14" s="30">
        <v>4427</v>
      </c>
      <c r="L14" s="12"/>
      <c r="M14" s="30">
        <f t="shared" si="0"/>
        <v>9406</v>
      </c>
      <c r="N14" s="12"/>
      <c r="O14" s="30">
        <v>2086</v>
      </c>
      <c r="P14" s="12"/>
      <c r="Q14" s="30">
        <v>1438</v>
      </c>
      <c r="R14" s="12"/>
      <c r="S14" s="30">
        <v>496</v>
      </c>
      <c r="T14" s="12"/>
      <c r="U14" s="30">
        <v>1599</v>
      </c>
      <c r="V14" s="12"/>
      <c r="W14" s="30">
        <f t="shared" si="1"/>
        <v>3237</v>
      </c>
      <c r="BT14" s="11"/>
      <c r="BU14" s="11"/>
    </row>
    <row r="15" spans="1:73" s="1" customFormat="1" ht="10.7" customHeight="1" x14ac:dyDescent="0.2">
      <c r="A15" s="25" t="s">
        <v>24</v>
      </c>
      <c r="B15" s="12"/>
      <c r="C15" s="30">
        <v>32391</v>
      </c>
      <c r="D15" s="12"/>
      <c r="E15" s="30">
        <v>8813</v>
      </c>
      <c r="F15" s="12"/>
      <c r="G15" s="30">
        <v>4079</v>
      </c>
      <c r="H15" s="12"/>
      <c r="I15" s="30">
        <v>5381</v>
      </c>
      <c r="J15" s="12"/>
      <c r="K15" s="30">
        <v>4621</v>
      </c>
      <c r="L15" s="12"/>
      <c r="M15" s="30">
        <f t="shared" si="0"/>
        <v>10002</v>
      </c>
      <c r="N15" s="12"/>
      <c r="O15" s="30">
        <v>2175</v>
      </c>
      <c r="P15" s="12"/>
      <c r="Q15" s="30">
        <v>1574</v>
      </c>
      <c r="R15" s="12"/>
      <c r="S15" s="30">
        <v>597</v>
      </c>
      <c r="T15" s="12"/>
      <c r="U15" s="30">
        <v>1771</v>
      </c>
      <c r="V15" s="12"/>
      <c r="W15" s="30">
        <f t="shared" si="1"/>
        <v>3380</v>
      </c>
      <c r="BT15" s="11"/>
      <c r="BU15" s="11"/>
    </row>
    <row r="16" spans="1:73" s="1" customFormat="1" ht="11.25" x14ac:dyDescent="0.2">
      <c r="A16" s="25" t="s">
        <v>25</v>
      </c>
      <c r="B16" s="12"/>
      <c r="C16" s="30">
        <v>33891</v>
      </c>
      <c r="D16" s="12"/>
      <c r="E16" s="30">
        <v>8848</v>
      </c>
      <c r="F16" s="12"/>
      <c r="G16" s="30">
        <v>4256</v>
      </c>
      <c r="H16" s="12"/>
      <c r="I16" s="30">
        <v>5823</v>
      </c>
      <c r="J16" s="12"/>
      <c r="K16" s="30">
        <v>4810</v>
      </c>
      <c r="L16" s="12"/>
      <c r="M16" s="30">
        <f t="shared" si="0"/>
        <v>10633</v>
      </c>
      <c r="N16" s="12"/>
      <c r="O16" s="30">
        <v>2220</v>
      </c>
      <c r="P16" s="12"/>
      <c r="Q16" s="30">
        <v>1646</v>
      </c>
      <c r="R16" s="12"/>
      <c r="S16" s="30">
        <v>774</v>
      </c>
      <c r="T16" s="12"/>
      <c r="U16" s="30">
        <v>1968</v>
      </c>
      <c r="V16" s="12"/>
      <c r="W16" s="30">
        <f t="shared" si="1"/>
        <v>3546</v>
      </c>
      <c r="BT16" s="11"/>
      <c r="BU16" s="11"/>
    </row>
    <row r="17" spans="1:73" s="1" customFormat="1" ht="11.25" x14ac:dyDescent="0.2">
      <c r="A17" s="25" t="s">
        <v>26</v>
      </c>
      <c r="B17" s="12"/>
      <c r="C17" s="30">
        <v>37508</v>
      </c>
      <c r="D17" s="12"/>
      <c r="E17" s="30">
        <v>9453</v>
      </c>
      <c r="F17" s="12"/>
      <c r="G17" s="30">
        <v>4731</v>
      </c>
      <c r="H17" s="12"/>
      <c r="I17" s="30">
        <v>6516</v>
      </c>
      <c r="J17" s="12"/>
      <c r="K17" s="30">
        <v>5071</v>
      </c>
      <c r="L17" s="12"/>
      <c r="M17" s="30">
        <f t="shared" si="0"/>
        <v>11587</v>
      </c>
      <c r="N17" s="12"/>
      <c r="O17" s="30">
        <v>2346</v>
      </c>
      <c r="P17" s="12"/>
      <c r="Q17" s="30">
        <v>1789</v>
      </c>
      <c r="R17" s="12"/>
      <c r="S17" s="30">
        <v>1120</v>
      </c>
      <c r="T17" s="12"/>
      <c r="U17" s="30">
        <v>2315</v>
      </c>
      <c r="V17" s="12"/>
      <c r="W17" s="30">
        <f t="shared" si="1"/>
        <v>4167</v>
      </c>
      <c r="BT17" s="11"/>
      <c r="BU17" s="11"/>
    </row>
    <row r="18" spans="1:73" s="1" customFormat="1" ht="11.25" x14ac:dyDescent="0.2">
      <c r="A18" s="25" t="s">
        <v>27</v>
      </c>
      <c r="B18" s="12"/>
      <c r="C18" s="30">
        <v>41005</v>
      </c>
      <c r="D18" s="12"/>
      <c r="E18" s="30">
        <v>10364</v>
      </c>
      <c r="F18" s="12"/>
      <c r="G18" s="30">
        <v>5072</v>
      </c>
      <c r="H18" s="12"/>
      <c r="I18" s="30">
        <v>6773</v>
      </c>
      <c r="J18" s="12"/>
      <c r="K18" s="30">
        <v>5660</v>
      </c>
      <c r="L18" s="12"/>
      <c r="M18" s="30">
        <f t="shared" si="0"/>
        <v>12433</v>
      </c>
      <c r="N18" s="12"/>
      <c r="O18" s="30">
        <v>2547</v>
      </c>
      <c r="P18" s="12"/>
      <c r="Q18" s="30">
        <v>1980</v>
      </c>
      <c r="R18" s="12"/>
      <c r="S18" s="30">
        <v>1352</v>
      </c>
      <c r="T18" s="12"/>
      <c r="U18" s="30">
        <v>2692</v>
      </c>
      <c r="V18" s="12"/>
      <c r="W18" s="30">
        <f t="shared" si="1"/>
        <v>4565</v>
      </c>
      <c r="BT18" s="11"/>
      <c r="BU18" s="11"/>
    </row>
    <row r="19" spans="1:73" s="1" customFormat="1" ht="11.25" x14ac:dyDescent="0.2">
      <c r="A19" s="25" t="s">
        <v>28</v>
      </c>
      <c r="B19" s="12"/>
      <c r="C19" s="30">
        <v>45050</v>
      </c>
      <c r="D19" s="12"/>
      <c r="E19" s="30">
        <v>11302</v>
      </c>
      <c r="F19" s="12"/>
      <c r="G19" s="30">
        <v>5591</v>
      </c>
      <c r="H19" s="12"/>
      <c r="I19" s="30">
        <v>7280</v>
      </c>
      <c r="J19" s="12"/>
      <c r="K19" s="30">
        <v>5967</v>
      </c>
      <c r="L19" s="12"/>
      <c r="M19" s="30">
        <f t="shared" si="0"/>
        <v>13247</v>
      </c>
      <c r="N19" s="12"/>
      <c r="O19" s="30">
        <v>2776</v>
      </c>
      <c r="P19" s="12"/>
      <c r="Q19" s="30">
        <v>2226</v>
      </c>
      <c r="R19" s="12"/>
      <c r="S19" s="30">
        <v>1690</v>
      </c>
      <c r="T19" s="12"/>
      <c r="U19" s="30">
        <v>2988</v>
      </c>
      <c r="V19" s="12"/>
      <c r="W19" s="30">
        <f t="shared" si="1"/>
        <v>5230</v>
      </c>
      <c r="BT19" s="11"/>
      <c r="BU19" s="11"/>
    </row>
    <row r="20" spans="1:73" s="1" customFormat="1" ht="11.25" x14ac:dyDescent="0.2">
      <c r="A20" s="25" t="s">
        <v>29</v>
      </c>
      <c r="B20" s="12"/>
      <c r="C20" s="30">
        <v>48710</v>
      </c>
      <c r="D20" s="12"/>
      <c r="E20" s="30">
        <v>12076</v>
      </c>
      <c r="F20" s="12"/>
      <c r="G20" s="30">
        <v>6022</v>
      </c>
      <c r="H20" s="12"/>
      <c r="I20" s="30">
        <v>7923</v>
      </c>
      <c r="J20" s="12"/>
      <c r="K20" s="30">
        <v>6354</v>
      </c>
      <c r="L20" s="12"/>
      <c r="M20" s="30">
        <f t="shared" si="0"/>
        <v>14277</v>
      </c>
      <c r="N20" s="12"/>
      <c r="O20" s="30">
        <v>2953</v>
      </c>
      <c r="P20" s="12"/>
      <c r="Q20" s="30">
        <v>2413</v>
      </c>
      <c r="R20" s="12"/>
      <c r="S20" s="30">
        <v>2015</v>
      </c>
      <c r="T20" s="12"/>
      <c r="U20" s="30">
        <v>3294</v>
      </c>
      <c r="V20" s="12"/>
      <c r="W20" s="30">
        <f t="shared" si="1"/>
        <v>5660</v>
      </c>
      <c r="BT20" s="11"/>
      <c r="BU20" s="11"/>
    </row>
    <row r="21" spans="1:73" s="1" customFormat="1" ht="11.25" x14ac:dyDescent="0.2">
      <c r="A21" s="25" t="s">
        <v>30</v>
      </c>
      <c r="B21" s="12"/>
      <c r="C21" s="30">
        <v>54500</v>
      </c>
      <c r="D21" s="12"/>
      <c r="E21" s="30">
        <v>13378</v>
      </c>
      <c r="F21" s="12"/>
      <c r="G21" s="30">
        <v>6649</v>
      </c>
      <c r="H21" s="12"/>
      <c r="I21" s="30">
        <v>8871</v>
      </c>
      <c r="J21" s="12"/>
      <c r="K21" s="30">
        <v>6660</v>
      </c>
      <c r="L21" s="12"/>
      <c r="M21" s="30">
        <f t="shared" si="0"/>
        <v>15531</v>
      </c>
      <c r="N21" s="12"/>
      <c r="O21" s="30">
        <v>3408</v>
      </c>
      <c r="P21" s="12"/>
      <c r="Q21" s="30">
        <v>2837</v>
      </c>
      <c r="R21" s="12"/>
      <c r="S21" s="30">
        <v>2572</v>
      </c>
      <c r="T21" s="12"/>
      <c r="U21" s="30">
        <v>3689</v>
      </c>
      <c r="V21" s="12"/>
      <c r="W21" s="30">
        <f t="shared" si="1"/>
        <v>6436</v>
      </c>
      <c r="BT21" s="11"/>
      <c r="BU21" s="11"/>
    </row>
    <row r="22" spans="1:73" s="1" customFormat="1" ht="11.25" x14ac:dyDescent="0.2">
      <c r="A22" s="25" t="s">
        <v>31</v>
      </c>
      <c r="B22" s="12"/>
      <c r="C22" s="30">
        <v>64858.936389000002</v>
      </c>
      <c r="D22" s="12"/>
      <c r="E22" s="30">
        <v>16674.240421999999</v>
      </c>
      <c r="F22" s="12"/>
      <c r="G22" s="30">
        <v>7353.5961299999999</v>
      </c>
      <c r="H22" s="12"/>
      <c r="I22" s="30">
        <v>9667.3069950000008</v>
      </c>
      <c r="J22" s="12"/>
      <c r="K22" s="30">
        <v>8026.1759709999997</v>
      </c>
      <c r="L22" s="12"/>
      <c r="M22" s="30">
        <f t="shared" si="0"/>
        <v>17693.482966</v>
      </c>
      <c r="N22" s="12"/>
      <c r="O22" s="30">
        <v>4018.1438419999999</v>
      </c>
      <c r="P22" s="12"/>
      <c r="Q22" s="30">
        <v>3324.3193580000002</v>
      </c>
      <c r="R22" s="12"/>
      <c r="S22" s="30">
        <v>3403.955203</v>
      </c>
      <c r="T22" s="12"/>
      <c r="U22" s="30">
        <v>4420.2157319999997</v>
      </c>
      <c r="V22" s="12"/>
      <c r="W22" s="30">
        <f t="shared" si="1"/>
        <v>7970.9827360000054</v>
      </c>
      <c r="BT22" s="11"/>
      <c r="BU22" s="11"/>
    </row>
    <row r="23" spans="1:73" s="1" customFormat="1" ht="11.25" x14ac:dyDescent="0.2">
      <c r="A23" s="25" t="s">
        <v>32</v>
      </c>
      <c r="B23" s="12"/>
      <c r="C23" s="30">
        <v>76964.481977000003</v>
      </c>
      <c r="D23" s="12"/>
      <c r="E23" s="30">
        <v>19850.996029000002</v>
      </c>
      <c r="F23" s="12"/>
      <c r="G23" s="30">
        <v>7679.5222679999997</v>
      </c>
      <c r="H23" s="12"/>
      <c r="I23" s="30">
        <v>2323.8615490000002</v>
      </c>
      <c r="J23" s="12"/>
      <c r="K23" s="30">
        <v>18375.32605</v>
      </c>
      <c r="L23" s="12"/>
      <c r="M23" s="30">
        <f t="shared" si="0"/>
        <v>20699.187599000001</v>
      </c>
      <c r="N23" s="12"/>
      <c r="O23" s="30">
        <v>4946.2425759999996</v>
      </c>
      <c r="P23" s="12"/>
      <c r="Q23" s="30">
        <v>4279.9775440000003</v>
      </c>
      <c r="R23" s="12"/>
      <c r="S23" s="30">
        <v>4101.3678870000003</v>
      </c>
      <c r="T23" s="12"/>
      <c r="U23" s="30">
        <v>5424.0010009999996</v>
      </c>
      <c r="V23" s="12"/>
      <c r="W23" s="30">
        <f t="shared" ref="W23:W29" si="2">C23-(+E23+G23+M23+O23+Q23+S23+U23)</f>
        <v>9983.1870730000082</v>
      </c>
      <c r="BT23" s="11"/>
      <c r="BU23" s="11"/>
    </row>
    <row r="24" spans="1:73" s="1" customFormat="1" ht="11.25" x14ac:dyDescent="0.2">
      <c r="A24" s="25" t="s">
        <v>33</v>
      </c>
      <c r="B24" s="12"/>
      <c r="C24" s="30">
        <v>91480</v>
      </c>
      <c r="D24" s="12"/>
      <c r="E24" s="30">
        <v>23686</v>
      </c>
      <c r="F24" s="12"/>
      <c r="G24" s="30">
        <v>8552</v>
      </c>
      <c r="H24" s="12"/>
      <c r="I24" s="30">
        <v>1832</v>
      </c>
      <c r="J24" s="12"/>
      <c r="K24" s="30">
        <v>21711</v>
      </c>
      <c r="L24" s="12"/>
      <c r="M24" s="30">
        <v>23547</v>
      </c>
      <c r="N24" s="12"/>
      <c r="O24" s="30">
        <v>6122</v>
      </c>
      <c r="P24" s="12"/>
      <c r="Q24" s="30">
        <v>5296</v>
      </c>
      <c r="R24" s="12"/>
      <c r="S24" s="30">
        <v>4888</v>
      </c>
      <c r="T24" s="12"/>
      <c r="U24" s="30">
        <v>6790</v>
      </c>
      <c r="V24" s="12"/>
      <c r="W24" s="30">
        <f t="shared" si="2"/>
        <v>12599</v>
      </c>
      <c r="BT24" s="11"/>
      <c r="BU24" s="11"/>
    </row>
    <row r="25" spans="1:73" s="1" customFormat="1" ht="11.25" x14ac:dyDescent="0.2">
      <c r="A25" s="25" t="s">
        <v>34</v>
      </c>
      <c r="B25" s="12"/>
      <c r="C25" s="30">
        <v>101709</v>
      </c>
      <c r="D25" s="30"/>
      <c r="E25" s="30">
        <v>25734</v>
      </c>
      <c r="F25" s="30"/>
      <c r="G25" s="30">
        <v>8831</v>
      </c>
      <c r="H25" s="30"/>
      <c r="I25" s="30"/>
      <c r="J25" s="30"/>
      <c r="K25" s="30"/>
      <c r="L25" s="30"/>
      <c r="M25" s="30">
        <v>25431</v>
      </c>
      <c r="N25" s="30"/>
      <c r="O25" s="30">
        <v>6952</v>
      </c>
      <c r="P25" s="30"/>
      <c r="Q25" s="30">
        <v>6215</v>
      </c>
      <c r="R25" s="30"/>
      <c r="S25" s="30">
        <v>5601</v>
      </c>
      <c r="T25" s="30"/>
      <c r="U25" s="30">
        <v>7970</v>
      </c>
      <c r="V25" s="30"/>
      <c r="W25" s="30">
        <f t="shared" si="2"/>
        <v>14975</v>
      </c>
      <c r="X25" s="11"/>
      <c r="Y25" s="11"/>
      <c r="Z25" s="32"/>
    </row>
    <row r="26" spans="1:73" s="1" customFormat="1" ht="11.25" x14ac:dyDescent="0.2">
      <c r="A26" s="25" t="s">
        <v>35</v>
      </c>
      <c r="B26" s="12"/>
      <c r="C26" s="30">
        <v>108270</v>
      </c>
      <c r="D26" s="30"/>
      <c r="E26" s="30">
        <v>26180</v>
      </c>
      <c r="F26" s="30"/>
      <c r="G26" s="30">
        <v>8347</v>
      </c>
      <c r="H26" s="30"/>
      <c r="I26" s="30"/>
      <c r="J26" s="30"/>
      <c r="K26" s="30"/>
      <c r="L26" s="30"/>
      <c r="M26" s="30">
        <v>27095</v>
      </c>
      <c r="N26" s="30"/>
      <c r="O26" s="30">
        <v>7189</v>
      </c>
      <c r="P26" s="30"/>
      <c r="Q26" s="30">
        <v>6342</v>
      </c>
      <c r="R26" s="30"/>
      <c r="S26" s="30">
        <v>7042</v>
      </c>
      <c r="T26" s="30"/>
      <c r="U26" s="30">
        <v>8875</v>
      </c>
      <c r="V26" s="30"/>
      <c r="W26" s="30">
        <f t="shared" si="2"/>
        <v>17200</v>
      </c>
      <c r="X26" s="11"/>
      <c r="Y26" s="11"/>
      <c r="Z26" s="11"/>
      <c r="AA26" s="11"/>
      <c r="AB26" s="11"/>
      <c r="AC26" s="11"/>
      <c r="AD26" s="11"/>
      <c r="AE26" s="11"/>
    </row>
    <row r="27" spans="1:73" s="1" customFormat="1" ht="11.25" x14ac:dyDescent="0.2">
      <c r="A27" s="25">
        <v>1995</v>
      </c>
      <c r="B27" s="12"/>
      <c r="C27" s="30">
        <v>120141</v>
      </c>
      <c r="D27" s="30"/>
      <c r="E27" s="30">
        <v>26331</v>
      </c>
      <c r="F27" s="30"/>
      <c r="G27" s="30">
        <v>10383</v>
      </c>
      <c r="H27" s="30"/>
      <c r="I27" s="30"/>
      <c r="J27" s="30"/>
      <c r="K27" s="30"/>
      <c r="L27" s="30"/>
      <c r="M27" s="30">
        <v>29052</v>
      </c>
      <c r="N27" s="30"/>
      <c r="O27" s="30">
        <v>7360</v>
      </c>
      <c r="P27" s="30"/>
      <c r="Q27" s="30">
        <v>6627</v>
      </c>
      <c r="R27" s="30"/>
      <c r="S27" s="30">
        <v>9406</v>
      </c>
      <c r="T27" s="30"/>
      <c r="U27" s="30">
        <v>9791</v>
      </c>
      <c r="V27" s="30"/>
      <c r="W27" s="30">
        <f t="shared" si="2"/>
        <v>21191</v>
      </c>
      <c r="X27" s="11"/>
      <c r="Y27" s="11"/>
      <c r="Z27" s="11"/>
      <c r="AA27" s="11"/>
      <c r="AB27" s="11"/>
      <c r="AC27" s="11"/>
      <c r="AD27" s="11"/>
      <c r="AE27" s="11"/>
    </row>
    <row r="28" spans="1:73" s="1" customFormat="1" ht="11.25" x14ac:dyDescent="0.2">
      <c r="A28" s="25">
        <v>1996</v>
      </c>
      <c r="B28" s="12"/>
      <c r="C28" s="30">
        <v>121685</v>
      </c>
      <c r="D28" s="30"/>
      <c r="E28" s="30">
        <v>25176</v>
      </c>
      <c r="F28" s="30"/>
      <c r="G28" s="30">
        <v>9555</v>
      </c>
      <c r="H28" s="30"/>
      <c r="I28" s="30"/>
      <c r="J28" s="30"/>
      <c r="K28" s="30"/>
      <c r="L28" s="30"/>
      <c r="M28" s="30">
        <v>29630</v>
      </c>
      <c r="N28" s="30"/>
      <c r="O28" s="30">
        <v>7238</v>
      </c>
      <c r="P28" s="30"/>
      <c r="Q28" s="30">
        <v>6504</v>
      </c>
      <c r="R28" s="30"/>
      <c r="S28" s="30">
        <v>10868</v>
      </c>
      <c r="T28" s="30"/>
      <c r="U28" s="30">
        <v>10697</v>
      </c>
      <c r="V28" s="30"/>
      <c r="W28" s="30">
        <f t="shared" si="2"/>
        <v>22017</v>
      </c>
      <c r="X28" s="11"/>
      <c r="Y28" s="11"/>
      <c r="Z28" s="11"/>
      <c r="AA28" s="11"/>
      <c r="AB28" s="11"/>
      <c r="AC28" s="11"/>
      <c r="AD28" s="11"/>
      <c r="AE28" s="11"/>
    </row>
    <row r="29" spans="1:73" s="1" customFormat="1" ht="11.25" x14ac:dyDescent="0.2">
      <c r="A29" s="25">
        <v>1997</v>
      </c>
      <c r="B29" s="12"/>
      <c r="C29" s="30">
        <v>124430</v>
      </c>
      <c r="D29" s="30"/>
      <c r="E29" s="30">
        <v>23143</v>
      </c>
      <c r="F29" s="30"/>
      <c r="G29" s="30">
        <v>9798</v>
      </c>
      <c r="H29" s="30"/>
      <c r="I29" s="30"/>
      <c r="J29" s="30"/>
      <c r="K29" s="30"/>
      <c r="L29" s="30"/>
      <c r="M29" s="30">
        <v>30504</v>
      </c>
      <c r="N29" s="30"/>
      <c r="O29" s="30">
        <v>7041</v>
      </c>
      <c r="P29" s="30"/>
      <c r="Q29" s="30">
        <v>6169</v>
      </c>
      <c r="R29" s="30"/>
      <c r="S29" s="30">
        <v>12237</v>
      </c>
      <c r="T29" s="30"/>
      <c r="U29" s="30">
        <v>11972</v>
      </c>
      <c r="V29" s="30"/>
      <c r="W29" s="30">
        <f t="shared" si="2"/>
        <v>23566</v>
      </c>
      <c r="X29" s="11"/>
      <c r="Y29" s="33"/>
      <c r="Z29" s="11"/>
      <c r="AA29" s="11"/>
      <c r="AB29" s="11"/>
      <c r="AC29" s="11"/>
      <c r="AD29" s="11"/>
      <c r="AE29" s="11"/>
    </row>
    <row r="30" spans="1:73" s="1" customFormat="1" ht="11.25" x14ac:dyDescent="0.2">
      <c r="A30" s="25">
        <v>1998</v>
      </c>
      <c r="B30" s="12"/>
      <c r="C30" s="30">
        <v>142260</v>
      </c>
      <c r="D30" s="30"/>
      <c r="E30" s="30">
        <v>21441</v>
      </c>
      <c r="F30" s="30"/>
      <c r="G30" s="30">
        <v>9482</v>
      </c>
      <c r="H30" s="30"/>
      <c r="I30" s="30"/>
      <c r="J30" s="30"/>
      <c r="K30" s="30"/>
      <c r="L30" s="30"/>
      <c r="M30" s="30">
        <v>31892</v>
      </c>
      <c r="N30" s="30"/>
      <c r="O30" s="30">
        <v>6070</v>
      </c>
      <c r="P30" s="30"/>
      <c r="Q30" s="30">
        <v>5759</v>
      </c>
      <c r="R30" s="30"/>
      <c r="S30" s="34">
        <v>2702</v>
      </c>
      <c r="T30" s="30"/>
      <c r="U30" s="30">
        <v>13522</v>
      </c>
      <c r="V30" s="30"/>
      <c r="W30" s="30">
        <f t="shared" ref="W30:W35" si="3">C30-(E30+G30+M30+O30+Q30+S30+U30)</f>
        <v>51392</v>
      </c>
      <c r="X30" s="11"/>
      <c r="Y30" s="33"/>
      <c r="Z30" s="11"/>
      <c r="AA30" s="11"/>
      <c r="AB30" s="11"/>
      <c r="AC30" s="11"/>
      <c r="AD30" s="11"/>
      <c r="AE30" s="11"/>
    </row>
    <row r="31" spans="1:73" s="1" customFormat="1" ht="11.25" x14ac:dyDescent="0.2">
      <c r="A31" s="25">
        <v>1999</v>
      </c>
      <c r="B31" s="12"/>
      <c r="C31" s="30">
        <v>153479</v>
      </c>
      <c r="D31" s="30"/>
      <c r="E31" s="30">
        <v>22230</v>
      </c>
      <c r="F31" s="30"/>
      <c r="G31" s="30">
        <v>9332</v>
      </c>
      <c r="H31" s="30"/>
      <c r="I31" s="30"/>
      <c r="J31" s="30"/>
      <c r="K31" s="30"/>
      <c r="L31" s="30"/>
      <c r="M31" s="30">
        <v>33251</v>
      </c>
      <c r="N31" s="30"/>
      <c r="O31" s="30">
        <v>6556</v>
      </c>
      <c r="P31" s="30"/>
      <c r="Q31" s="30">
        <v>6094</v>
      </c>
      <c r="R31" s="30"/>
      <c r="S31" s="34">
        <v>2906</v>
      </c>
      <c r="T31" s="30"/>
      <c r="U31" s="30">
        <v>16612</v>
      </c>
      <c r="V31" s="30"/>
      <c r="W31" s="30">
        <f t="shared" si="3"/>
        <v>56498</v>
      </c>
      <c r="X31" s="11"/>
      <c r="Y31" s="33"/>
      <c r="Z31" s="11"/>
      <c r="AA31" s="11"/>
      <c r="AB31" s="11"/>
      <c r="AC31" s="11"/>
      <c r="AD31" s="11"/>
      <c r="AE31" s="11"/>
    </row>
    <row r="32" spans="1:73" s="1" customFormat="1" ht="11.25" x14ac:dyDescent="0.2">
      <c r="A32" s="25">
        <v>2000</v>
      </c>
      <c r="B32" s="12"/>
      <c r="C32" s="30">
        <v>168307</v>
      </c>
      <c r="D32" s="30"/>
      <c r="E32" s="30">
        <v>24266</v>
      </c>
      <c r="F32" s="30"/>
      <c r="G32" s="30">
        <v>9375</v>
      </c>
      <c r="H32" s="30"/>
      <c r="I32" s="30"/>
      <c r="J32" s="30"/>
      <c r="K32" s="30"/>
      <c r="L32" s="30"/>
      <c r="M32" s="30">
        <v>34432</v>
      </c>
      <c r="N32" s="30"/>
      <c r="O32" s="30">
        <v>6806</v>
      </c>
      <c r="P32" s="30"/>
      <c r="Q32" s="30">
        <v>7053</v>
      </c>
      <c r="R32" s="30"/>
      <c r="S32" s="34">
        <v>3119</v>
      </c>
      <c r="T32" s="30"/>
      <c r="U32" s="30">
        <v>20014</v>
      </c>
      <c r="V32" s="30"/>
      <c r="W32" s="30">
        <f t="shared" si="3"/>
        <v>63242</v>
      </c>
      <c r="X32" s="11"/>
      <c r="Y32" s="33"/>
      <c r="Z32" s="11"/>
      <c r="AA32" s="11"/>
      <c r="AB32" s="11"/>
      <c r="AC32" s="11"/>
      <c r="AD32" s="11"/>
      <c r="AE32" s="11"/>
    </row>
    <row r="33" spans="1:31" s="1" customFormat="1" ht="11.25" x14ac:dyDescent="0.2">
      <c r="A33" s="25">
        <v>2001</v>
      </c>
      <c r="B33" s="12"/>
      <c r="C33" s="30">
        <v>186905</v>
      </c>
      <c r="D33" s="30"/>
      <c r="E33" s="30">
        <v>26083</v>
      </c>
      <c r="F33" s="30"/>
      <c r="G33" s="30">
        <v>9702</v>
      </c>
      <c r="H33" s="30"/>
      <c r="I33" s="30"/>
      <c r="J33" s="30"/>
      <c r="K33" s="30"/>
      <c r="L33" s="30"/>
      <c r="M33" s="30">
        <v>37306</v>
      </c>
      <c r="N33" s="30"/>
      <c r="O33" s="30">
        <v>7500</v>
      </c>
      <c r="P33" s="30"/>
      <c r="Q33" s="30">
        <v>7570</v>
      </c>
      <c r="R33" s="30"/>
      <c r="S33" s="34">
        <v>3514</v>
      </c>
      <c r="T33" s="30"/>
      <c r="U33" s="30">
        <v>23839</v>
      </c>
      <c r="V33" s="30"/>
      <c r="W33" s="30">
        <f t="shared" si="3"/>
        <v>71391</v>
      </c>
      <c r="X33" s="11"/>
      <c r="Y33" s="33"/>
      <c r="Z33" s="11"/>
      <c r="AA33" s="11"/>
      <c r="AB33" s="11"/>
      <c r="AC33" s="11"/>
      <c r="AD33" s="11"/>
      <c r="AE33" s="11"/>
    </row>
    <row r="34" spans="1:31" s="1" customFormat="1" ht="11.25" x14ac:dyDescent="0.2">
      <c r="A34" s="25">
        <v>2002</v>
      </c>
      <c r="B34" s="12"/>
      <c r="C34" s="30">
        <v>213497</v>
      </c>
      <c r="D34" s="30"/>
      <c r="E34" s="30">
        <v>29123</v>
      </c>
      <c r="F34" s="30"/>
      <c r="G34" s="30">
        <v>10676</v>
      </c>
      <c r="H34" s="30"/>
      <c r="I34" s="30"/>
      <c r="J34" s="30"/>
      <c r="K34" s="30"/>
      <c r="L34" s="30"/>
      <c r="M34" s="30">
        <v>39286</v>
      </c>
      <c r="N34" s="30"/>
      <c r="O34" s="30">
        <v>8349</v>
      </c>
      <c r="P34" s="30"/>
      <c r="Q34" s="30">
        <v>8469</v>
      </c>
      <c r="R34" s="30"/>
      <c r="S34" s="34">
        <v>3926</v>
      </c>
      <c r="T34" s="30"/>
      <c r="U34" s="30">
        <v>28404</v>
      </c>
      <c r="V34" s="30"/>
      <c r="W34" s="30">
        <f t="shared" si="3"/>
        <v>85264</v>
      </c>
      <c r="X34" s="11"/>
      <c r="Y34" s="33"/>
      <c r="Z34" s="11"/>
      <c r="AA34" s="11"/>
      <c r="AB34" s="11"/>
      <c r="AC34" s="11"/>
      <c r="AD34" s="11"/>
      <c r="AE34" s="11"/>
    </row>
    <row r="35" spans="1:31" s="1" customFormat="1" ht="11.25" x14ac:dyDescent="0.2">
      <c r="A35" s="25">
        <v>2003</v>
      </c>
      <c r="B35" s="12"/>
      <c r="C35" s="30">
        <v>233206</v>
      </c>
      <c r="D35" s="30"/>
      <c r="E35" s="30">
        <v>31549</v>
      </c>
      <c r="F35" s="30"/>
      <c r="G35" s="30">
        <v>10861</v>
      </c>
      <c r="H35" s="30"/>
      <c r="I35" s="30"/>
      <c r="J35" s="30"/>
      <c r="K35" s="30"/>
      <c r="L35" s="30"/>
      <c r="M35" s="30">
        <v>40381</v>
      </c>
      <c r="N35" s="30"/>
      <c r="O35" s="30">
        <v>9210</v>
      </c>
      <c r="P35" s="30"/>
      <c r="Q35" s="30">
        <v>9252</v>
      </c>
      <c r="R35" s="30"/>
      <c r="S35" s="34">
        <v>4404</v>
      </c>
      <c r="T35" s="30"/>
      <c r="U35" s="30">
        <v>33714</v>
      </c>
      <c r="V35" s="30"/>
      <c r="W35" s="30">
        <f t="shared" si="3"/>
        <v>93835</v>
      </c>
      <c r="X35" s="11"/>
      <c r="Y35" s="33"/>
      <c r="Z35" s="11"/>
      <c r="AA35" s="11"/>
      <c r="AB35" s="11"/>
      <c r="AC35" s="11"/>
      <c r="AD35" s="11"/>
      <c r="AE35" s="11"/>
    </row>
    <row r="36" spans="1:31" s="1" customFormat="1" ht="11.25" x14ac:dyDescent="0.2">
      <c r="A36" s="25">
        <v>2004</v>
      </c>
      <c r="B36" s="12"/>
      <c r="C36" s="30">
        <v>257748.43530899999</v>
      </c>
      <c r="D36" s="30"/>
      <c r="E36" s="30">
        <v>34914.457404000001</v>
      </c>
      <c r="F36" s="30"/>
      <c r="G36" s="30">
        <v>11192.580250999999</v>
      </c>
      <c r="H36" s="30"/>
      <c r="I36" s="30"/>
      <c r="J36" s="30"/>
      <c r="K36" s="30"/>
      <c r="L36" s="30"/>
      <c r="M36" s="30">
        <v>42007.526639999996</v>
      </c>
      <c r="N36" s="30"/>
      <c r="O36" s="30">
        <v>10060.699731999999</v>
      </c>
      <c r="P36" s="30"/>
      <c r="Q36" s="30">
        <v>10260.565755</v>
      </c>
      <c r="R36" s="30"/>
      <c r="S36" s="34">
        <v>4565.8657270000003</v>
      </c>
      <c r="T36" s="30"/>
      <c r="U36" s="30">
        <v>39475.607168000002</v>
      </c>
      <c r="V36" s="30"/>
      <c r="W36" s="30">
        <f t="shared" ref="W36:W41" si="4">C36-(E36+G36+M36+O36+Q36+S36+U36)</f>
        <v>105271.13263199999</v>
      </c>
      <c r="X36" s="11"/>
      <c r="Y36" s="33"/>
      <c r="Z36" s="11"/>
      <c r="AA36" s="11"/>
      <c r="AB36" s="11"/>
      <c r="AC36" s="11"/>
      <c r="AD36" s="11"/>
      <c r="AE36" s="11"/>
    </row>
    <row r="37" spans="1:31" s="1" customFormat="1" ht="11.25" x14ac:dyDescent="0.2">
      <c r="A37" s="25">
        <v>2005</v>
      </c>
      <c r="B37" s="12"/>
      <c r="C37" s="30">
        <v>273202.75017200003</v>
      </c>
      <c r="D37" s="30"/>
      <c r="E37" s="30">
        <v>34958.562238999999</v>
      </c>
      <c r="F37" s="30"/>
      <c r="G37" s="30">
        <v>11697.985070999999</v>
      </c>
      <c r="H37" s="30"/>
      <c r="I37" s="30"/>
      <c r="J37" s="30"/>
      <c r="K37" s="30"/>
      <c r="L37" s="30"/>
      <c r="M37" s="30">
        <v>44434.838649999998</v>
      </c>
      <c r="N37" s="30"/>
      <c r="O37" s="30">
        <v>11217.836877</v>
      </c>
      <c r="P37" s="30"/>
      <c r="Q37" s="30">
        <v>9939.8987909999996</v>
      </c>
      <c r="R37" s="30"/>
      <c r="S37" s="34">
        <v>5354.9425149999997</v>
      </c>
      <c r="T37" s="30"/>
      <c r="U37" s="30">
        <v>42525.257207000002</v>
      </c>
      <c r="V37" s="30"/>
      <c r="W37" s="30">
        <f t="shared" si="4"/>
        <v>113073.42882200005</v>
      </c>
      <c r="X37" s="11"/>
      <c r="Y37" s="33"/>
      <c r="Z37" s="11"/>
      <c r="AA37" s="11"/>
      <c r="AB37" s="11"/>
      <c r="AC37" s="11"/>
      <c r="AD37" s="11"/>
      <c r="AE37" s="11"/>
    </row>
    <row r="38" spans="1:31" s="1" customFormat="1" ht="11.25" x14ac:dyDescent="0.2">
      <c r="A38" s="25">
        <v>2006</v>
      </c>
      <c r="B38" s="12"/>
      <c r="C38" s="30">
        <v>265048.88807500002</v>
      </c>
      <c r="D38" s="30"/>
      <c r="E38" s="30">
        <v>35893.454008000001</v>
      </c>
      <c r="F38" s="30"/>
      <c r="G38" s="30">
        <v>11794.301384</v>
      </c>
      <c r="H38" s="30"/>
      <c r="I38" s="30"/>
      <c r="J38" s="30"/>
      <c r="K38" s="30"/>
      <c r="L38" s="30"/>
      <c r="M38" s="30">
        <v>45280.770205000001</v>
      </c>
      <c r="N38" s="30"/>
      <c r="O38" s="30">
        <v>10443.055885</v>
      </c>
      <c r="P38" s="30"/>
      <c r="Q38" s="30">
        <v>10120.919223000001</v>
      </c>
      <c r="R38" s="30"/>
      <c r="S38" s="34">
        <v>5905.209707</v>
      </c>
      <c r="T38" s="30"/>
      <c r="U38" s="30">
        <v>27802.397433999999</v>
      </c>
      <c r="V38" s="30"/>
      <c r="W38" s="30">
        <f t="shared" si="4"/>
        <v>117808.78022900003</v>
      </c>
      <c r="X38" s="11"/>
      <c r="Y38" s="33"/>
      <c r="Z38" s="11"/>
      <c r="AA38" s="11"/>
      <c r="AB38" s="11"/>
      <c r="AC38" s="11"/>
      <c r="AD38" s="11"/>
      <c r="AE38" s="11"/>
    </row>
    <row r="39" spans="1:31" s="1" customFormat="1" ht="11.25" x14ac:dyDescent="0.2">
      <c r="A39" s="25">
        <v>2007</v>
      </c>
      <c r="B39" s="12"/>
      <c r="C39" s="30">
        <v>276246.42945300002</v>
      </c>
      <c r="D39" s="30"/>
      <c r="E39" s="30">
        <v>36918.814487000003</v>
      </c>
      <c r="F39" s="30"/>
      <c r="G39" s="30">
        <v>11778.428377</v>
      </c>
      <c r="H39" s="30"/>
      <c r="I39" s="30"/>
      <c r="J39" s="30"/>
      <c r="K39" s="30"/>
      <c r="L39" s="30"/>
      <c r="M39" s="30">
        <v>46522.890872000004</v>
      </c>
      <c r="N39" s="30"/>
      <c r="O39" s="30">
        <v>10075.454226</v>
      </c>
      <c r="P39" s="30"/>
      <c r="Q39" s="30">
        <v>10358.060516</v>
      </c>
      <c r="R39" s="30"/>
      <c r="S39" s="34">
        <v>6347.6922059999997</v>
      </c>
      <c r="T39" s="30"/>
      <c r="U39" s="30">
        <v>22159.652399999999</v>
      </c>
      <c r="V39" s="30"/>
      <c r="W39" s="30">
        <f t="shared" si="4"/>
        <v>132085.43636900003</v>
      </c>
      <c r="X39" s="11"/>
      <c r="Y39" s="33"/>
      <c r="Z39" s="11"/>
      <c r="AA39" s="11"/>
      <c r="AB39" s="11"/>
      <c r="AC39" s="11"/>
      <c r="AD39" s="11"/>
      <c r="AE39" s="11"/>
    </row>
    <row r="40" spans="1:31" s="1" customFormat="1" ht="11.25" x14ac:dyDescent="0.2">
      <c r="A40" s="25">
        <v>2008</v>
      </c>
      <c r="B40" s="12"/>
      <c r="C40" s="30">
        <v>296829.61248800001</v>
      </c>
      <c r="D40" s="30"/>
      <c r="E40" s="30">
        <v>37244.803464999997</v>
      </c>
      <c r="F40" s="30"/>
      <c r="G40" s="30">
        <v>12557.573286999999</v>
      </c>
      <c r="H40" s="30"/>
      <c r="I40" s="30"/>
      <c r="J40" s="30"/>
      <c r="K40" s="30"/>
      <c r="L40" s="30"/>
      <c r="M40" s="30">
        <v>47718.387637</v>
      </c>
      <c r="N40" s="30"/>
      <c r="O40" s="30">
        <v>10505.645151999999</v>
      </c>
      <c r="P40" s="30"/>
      <c r="Q40" s="30">
        <v>10880.911264</v>
      </c>
      <c r="R40" s="30"/>
      <c r="S40" s="34">
        <v>6620.2432140000001</v>
      </c>
      <c r="T40" s="30"/>
      <c r="U40" s="30">
        <v>23514.969843999999</v>
      </c>
      <c r="V40" s="30"/>
      <c r="W40" s="30">
        <f t="shared" si="4"/>
        <v>147787.07862500002</v>
      </c>
      <c r="X40" s="11"/>
      <c r="Y40" s="33"/>
      <c r="Z40" s="11"/>
      <c r="AA40" s="11"/>
      <c r="AB40" s="11"/>
      <c r="AC40" s="11"/>
      <c r="AD40" s="11"/>
      <c r="AE40" s="11"/>
    </row>
    <row r="41" spans="1:31" ht="11.25" x14ac:dyDescent="0.2">
      <c r="A41" s="25">
        <v>2009</v>
      </c>
      <c r="B41" s="12"/>
      <c r="C41" s="30">
        <v>325818.62236699997</v>
      </c>
      <c r="D41" s="30"/>
      <c r="E41" s="30">
        <v>38480.958662999998</v>
      </c>
      <c r="F41" s="30"/>
      <c r="G41" s="30">
        <v>12876.086372</v>
      </c>
      <c r="H41" s="30"/>
      <c r="I41" s="30"/>
      <c r="J41" s="30"/>
      <c r="K41" s="30"/>
      <c r="L41" s="30"/>
      <c r="M41" s="30">
        <v>48625.120969000003</v>
      </c>
      <c r="N41" s="30"/>
      <c r="O41" s="30">
        <v>11434.713250999999</v>
      </c>
      <c r="P41" s="30"/>
      <c r="Q41" s="30">
        <v>12153.153043</v>
      </c>
      <c r="R41" s="30"/>
      <c r="S41" s="34">
        <v>7204.9073349999999</v>
      </c>
      <c r="T41" s="30"/>
      <c r="U41" s="30">
        <v>25367.327778999999</v>
      </c>
      <c r="V41" s="30"/>
      <c r="W41" s="30">
        <f t="shared" si="4"/>
        <v>169676.35495499999</v>
      </c>
      <c r="X41" s="1"/>
    </row>
    <row r="42" spans="1:31" ht="11.25" x14ac:dyDescent="0.2">
      <c r="A42" s="25">
        <v>2010</v>
      </c>
      <c r="B42" s="12"/>
      <c r="C42" s="30">
        <v>338405.84287200001</v>
      </c>
      <c r="D42" s="30"/>
      <c r="E42" s="30">
        <v>33567.495367000003</v>
      </c>
      <c r="F42" s="30"/>
      <c r="G42" s="30">
        <v>12594.795086</v>
      </c>
      <c r="H42" s="30"/>
      <c r="I42" s="30"/>
      <c r="J42" s="30"/>
      <c r="K42" s="30"/>
      <c r="L42" s="30"/>
      <c r="M42" s="30">
        <v>48935.295475999999</v>
      </c>
      <c r="N42" s="30"/>
      <c r="O42" s="30">
        <v>11807.350796999999</v>
      </c>
      <c r="P42" s="30"/>
      <c r="Q42" s="30">
        <v>12714.947690000001</v>
      </c>
      <c r="R42" s="30"/>
      <c r="S42" s="34">
        <v>7239.3569710000002</v>
      </c>
      <c r="T42" s="30"/>
      <c r="U42" s="30">
        <v>26970.956179000001</v>
      </c>
      <c r="V42" s="30"/>
      <c r="W42" s="30">
        <f t="shared" ref="W42" si="5">C42-(E42+G42+M42+O42+Q42+S42+U42)</f>
        <v>184575.64530600002</v>
      </c>
      <c r="X42" s="1"/>
    </row>
    <row r="43" spans="1:31" ht="11.25" x14ac:dyDescent="0.2">
      <c r="A43" s="25" t="s">
        <v>36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"/>
    </row>
    <row r="44" spans="1:31" ht="11.25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"/>
    </row>
    <row r="45" spans="1:31" ht="11.2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"/>
    </row>
    <row r="46" spans="1:31" ht="11.25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"/>
    </row>
    <row r="47" spans="1:31" ht="11.25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"/>
    </row>
    <row r="48" spans="1:31" ht="11.2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"/>
    </row>
    <row r="49" spans="1:24" ht="11.2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"/>
    </row>
    <row r="50" spans="1:24" ht="11.25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"/>
    </row>
    <row r="51" spans="1:24" ht="11.25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"/>
    </row>
    <row r="52" spans="1:24" ht="11.2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"/>
    </row>
    <row r="53" spans="1:24" ht="11.25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"/>
    </row>
    <row r="54" spans="1:24" ht="11.2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"/>
    </row>
    <row r="55" spans="1:24" ht="11.2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"/>
    </row>
    <row r="56" spans="1:24" ht="11.2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"/>
    </row>
    <row r="57" spans="1:24" ht="11.2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"/>
    </row>
    <row r="58" spans="1:24" s="2" customFormat="1" ht="15" customHeight="1" x14ac:dyDescent="0.15">
      <c r="A58" s="51" t="s">
        <v>55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9"/>
    </row>
    <row r="59" spans="1:24" s="3" customFormat="1" ht="15" customHeight="1" x14ac:dyDescent="0.15">
      <c r="A59" s="52" t="s">
        <v>57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10"/>
    </row>
    <row r="60" spans="1:24" s="1" customFormat="1" ht="10.15" customHeight="1" x14ac:dyDescent="0.2">
      <c r="A60" s="22" t="s">
        <v>0</v>
      </c>
      <c r="B60" s="23"/>
      <c r="C60" s="23"/>
      <c r="D60" s="23"/>
      <c r="E60" s="24" t="s">
        <v>1</v>
      </c>
      <c r="F60" s="23"/>
      <c r="G60" s="23"/>
      <c r="H60" s="23"/>
      <c r="I60" s="23"/>
      <c r="J60" s="23"/>
      <c r="K60" s="24" t="s">
        <v>2</v>
      </c>
      <c r="L60" s="23"/>
      <c r="M60" s="22" t="s">
        <v>3</v>
      </c>
      <c r="N60" s="23"/>
      <c r="O60" s="23"/>
      <c r="P60" s="23"/>
      <c r="Q60" s="24" t="s">
        <v>4</v>
      </c>
      <c r="R60" s="23"/>
      <c r="S60" s="24" t="s">
        <v>5</v>
      </c>
      <c r="T60" s="23"/>
      <c r="U60" s="24" t="s">
        <v>6</v>
      </c>
      <c r="V60" s="23"/>
      <c r="W60" s="23"/>
    </row>
    <row r="61" spans="1:24" s="1" customFormat="1" ht="13.5" customHeight="1" x14ac:dyDescent="0.2">
      <c r="A61" s="25" t="s">
        <v>7</v>
      </c>
      <c r="B61" s="12"/>
      <c r="C61" s="26" t="s">
        <v>54</v>
      </c>
      <c r="D61" s="12"/>
      <c r="E61" s="26" t="s">
        <v>8</v>
      </c>
      <c r="F61" s="12"/>
      <c r="G61" s="25" t="s">
        <v>9</v>
      </c>
      <c r="H61" s="12"/>
      <c r="I61" s="26" t="s">
        <v>10</v>
      </c>
      <c r="J61" s="12"/>
      <c r="K61" s="26" t="s">
        <v>11</v>
      </c>
      <c r="L61" s="12"/>
      <c r="M61" s="25" t="s">
        <v>53</v>
      </c>
      <c r="N61" s="35"/>
      <c r="O61" s="26" t="s">
        <v>12</v>
      </c>
      <c r="P61" s="12"/>
      <c r="Q61" s="26" t="s">
        <v>8</v>
      </c>
      <c r="R61" s="12"/>
      <c r="S61" s="26" t="s">
        <v>13</v>
      </c>
      <c r="T61" s="12"/>
      <c r="U61" s="26" t="s">
        <v>14</v>
      </c>
      <c r="V61" s="12"/>
      <c r="W61" s="36" t="s">
        <v>10</v>
      </c>
      <c r="X61" s="5"/>
    </row>
    <row r="62" spans="1:24" s="1" customFormat="1" ht="10.15" customHeight="1" x14ac:dyDescent="0.2">
      <c r="A62" s="22" t="s">
        <v>0</v>
      </c>
      <c r="B62" s="23"/>
      <c r="C62" s="37" t="s">
        <v>37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28"/>
      <c r="O62" s="38"/>
      <c r="P62" s="38"/>
      <c r="Q62" s="38"/>
      <c r="R62" s="38"/>
      <c r="S62" s="38"/>
      <c r="T62" s="38"/>
      <c r="U62" s="38"/>
      <c r="V62" s="38"/>
      <c r="W62" s="38"/>
    </row>
    <row r="63" spans="1:24" s="1" customFormat="1" ht="10.7" customHeight="1" x14ac:dyDescent="0.2">
      <c r="A63" s="25" t="s">
        <v>16</v>
      </c>
      <c r="B63" s="12"/>
      <c r="C63" s="39">
        <f t="shared" ref="C63:C80" si="6">C7/$C7*100</f>
        <v>100</v>
      </c>
      <c r="D63" s="12"/>
      <c r="E63" s="39">
        <f t="shared" ref="E63:E98" si="7">E7/$C7*100</f>
        <v>27.560856069269729</v>
      </c>
      <c r="F63" s="12"/>
      <c r="G63" s="39">
        <f t="shared" ref="G63:G98" si="8">G7/$C7*100</f>
        <v>3.1040679627511847</v>
      </c>
      <c r="H63" s="12"/>
      <c r="I63" s="39">
        <f t="shared" ref="I63:I80" si="9">I7/$C7*100</f>
        <v>15.39781081522627</v>
      </c>
      <c r="J63" s="12"/>
      <c r="K63" s="39">
        <f t="shared" ref="K63:K80" si="10">K7/$C7*100</f>
        <v>19.882372161411535</v>
      </c>
      <c r="L63" s="12"/>
      <c r="M63" s="39">
        <f t="shared" ref="M63:M98" si="11">M7/$C7*100</f>
        <v>35.280182976637803</v>
      </c>
      <c r="N63" s="12"/>
      <c r="O63" s="39">
        <f t="shared" ref="O63:O98" si="12">O7/$C7*100</f>
        <v>10.006534879921581</v>
      </c>
      <c r="P63" s="12"/>
      <c r="Q63" s="39">
        <f t="shared" ref="Q63:Q98" si="13">Q7/$C7*100</f>
        <v>3.046887763437347</v>
      </c>
      <c r="R63" s="12"/>
      <c r="S63" s="39">
        <f t="shared" ref="S63:S98" si="14">S7/$C7*100</f>
        <v>0.5718019931383761</v>
      </c>
      <c r="T63" s="12"/>
      <c r="U63" s="39">
        <f t="shared" ref="U63:U98" si="15">U7/$C7*100</f>
        <v>6.6574089201110933</v>
      </c>
      <c r="V63" s="12"/>
      <c r="W63" s="39">
        <f t="shared" ref="W63:W98" si="16">W7/$C7*100</f>
        <v>13.772259434732886</v>
      </c>
    </row>
    <row r="64" spans="1:24" s="1" customFormat="1" ht="10.7" customHeight="1" x14ac:dyDescent="0.2">
      <c r="A64" s="25" t="s">
        <v>17</v>
      </c>
      <c r="B64" s="12"/>
      <c r="C64" s="39">
        <f t="shared" si="6"/>
        <v>100</v>
      </c>
      <c r="D64" s="12"/>
      <c r="E64" s="39">
        <f t="shared" si="7"/>
        <v>27.712724434035906</v>
      </c>
      <c r="F64" s="12"/>
      <c r="G64" s="39">
        <f t="shared" si="8"/>
        <v>4.4993258108012206</v>
      </c>
      <c r="H64" s="12"/>
      <c r="I64" s="39">
        <f t="shared" si="9"/>
        <v>15.676673053722235</v>
      </c>
      <c r="J64" s="12"/>
      <c r="K64" s="39">
        <f t="shared" si="10"/>
        <v>17.571499538712654</v>
      </c>
      <c r="L64" s="12"/>
      <c r="M64" s="39">
        <f t="shared" si="11"/>
        <v>33.248172592434891</v>
      </c>
      <c r="N64" s="12"/>
      <c r="O64" s="39">
        <f t="shared" si="12"/>
        <v>9.7154211908310266</v>
      </c>
      <c r="P64" s="12"/>
      <c r="Q64" s="39">
        <f t="shared" si="13"/>
        <v>3.938684266553119</v>
      </c>
      <c r="R64" s="12"/>
      <c r="S64" s="39">
        <f t="shared" si="14"/>
        <v>0.95096160669931162</v>
      </c>
      <c r="T64" s="12"/>
      <c r="U64" s="39">
        <f t="shared" si="15"/>
        <v>6.6709247037115897</v>
      </c>
      <c r="V64" s="12"/>
      <c r="W64" s="39">
        <f t="shared" si="16"/>
        <v>13.263785394932937</v>
      </c>
    </row>
    <row r="65" spans="1:23" s="1" customFormat="1" ht="10.7" customHeight="1" x14ac:dyDescent="0.2">
      <c r="A65" s="25" t="s">
        <v>18</v>
      </c>
      <c r="B65" s="12"/>
      <c r="C65" s="39">
        <f t="shared" si="6"/>
        <v>100</v>
      </c>
      <c r="D65" s="12"/>
      <c r="E65" s="39">
        <f t="shared" si="7"/>
        <v>28.092862861013607</v>
      </c>
      <c r="F65" s="12"/>
      <c r="G65" s="39">
        <f t="shared" si="8"/>
        <v>5.6468994396206664</v>
      </c>
      <c r="H65" s="12"/>
      <c r="I65" s="39">
        <f t="shared" si="9"/>
        <v>16.238684648069462</v>
      </c>
      <c r="J65" s="12"/>
      <c r="K65" s="39">
        <f t="shared" si="10"/>
        <v>16.571217439497506</v>
      </c>
      <c r="L65" s="12"/>
      <c r="M65" s="39">
        <f t="shared" si="11"/>
        <v>32.809902087566968</v>
      </c>
      <c r="N65" s="12"/>
      <c r="O65" s="39">
        <f t="shared" si="12"/>
        <v>9.2678120573926961</v>
      </c>
      <c r="P65" s="12"/>
      <c r="Q65" s="39">
        <f t="shared" si="13"/>
        <v>5.4005788533776711</v>
      </c>
      <c r="R65" s="12"/>
      <c r="S65" s="39">
        <f t="shared" si="14"/>
        <v>1.1084426380934786</v>
      </c>
      <c r="T65" s="12"/>
      <c r="U65" s="39">
        <f t="shared" si="15"/>
        <v>6.2688589198842291</v>
      </c>
      <c r="V65" s="12"/>
      <c r="W65" s="39">
        <f t="shared" si="16"/>
        <v>11.404643143050681</v>
      </c>
    </row>
    <row r="66" spans="1:23" s="1" customFormat="1" ht="10.7" customHeight="1" x14ac:dyDescent="0.2">
      <c r="A66" s="25" t="s">
        <v>19</v>
      </c>
      <c r="B66" s="12"/>
      <c r="C66" s="39">
        <f t="shared" si="6"/>
        <v>100</v>
      </c>
      <c r="D66" s="12"/>
      <c r="E66" s="39">
        <f t="shared" si="7"/>
        <v>27.74566473988439</v>
      </c>
      <c r="F66" s="12"/>
      <c r="G66" s="39">
        <f t="shared" si="8"/>
        <v>6.6251667407736772</v>
      </c>
      <c r="H66" s="12"/>
      <c r="I66" s="39">
        <f t="shared" si="9"/>
        <v>17.252112049799912</v>
      </c>
      <c r="J66" s="12"/>
      <c r="K66" s="39">
        <f t="shared" si="10"/>
        <v>17.368830591373943</v>
      </c>
      <c r="L66" s="12"/>
      <c r="M66" s="39">
        <f t="shared" si="11"/>
        <v>34.620942641173855</v>
      </c>
      <c r="N66" s="12"/>
      <c r="O66" s="39">
        <f t="shared" si="12"/>
        <v>8.6371720764784339</v>
      </c>
      <c r="P66" s="12"/>
      <c r="Q66" s="39">
        <f t="shared" si="13"/>
        <v>4.6409515340151177</v>
      </c>
      <c r="R66" s="12"/>
      <c r="S66" s="39">
        <f t="shared" si="14"/>
        <v>1.167185415740329</v>
      </c>
      <c r="T66" s="12"/>
      <c r="U66" s="39">
        <f t="shared" si="15"/>
        <v>6.0137839039573144</v>
      </c>
      <c r="V66" s="12"/>
      <c r="W66" s="39">
        <f t="shared" si="16"/>
        <v>10.549132947976879</v>
      </c>
    </row>
    <row r="67" spans="1:23" s="1" customFormat="1" ht="10.7" customHeight="1" x14ac:dyDescent="0.2">
      <c r="A67" s="25" t="s">
        <v>20</v>
      </c>
      <c r="B67" s="12"/>
      <c r="C67" s="39">
        <f t="shared" si="6"/>
        <v>100</v>
      </c>
      <c r="D67" s="12"/>
      <c r="E67" s="39">
        <f t="shared" si="7"/>
        <v>27.623094958968348</v>
      </c>
      <c r="F67" s="12"/>
      <c r="G67" s="39">
        <f t="shared" si="8"/>
        <v>7.2684642438452514</v>
      </c>
      <c r="H67" s="12"/>
      <c r="I67" s="39">
        <f t="shared" si="9"/>
        <v>18.430050801094179</v>
      </c>
      <c r="J67" s="12"/>
      <c r="K67" s="39">
        <f t="shared" si="10"/>
        <v>16.505470887065261</v>
      </c>
      <c r="L67" s="12"/>
      <c r="M67" s="39">
        <f t="shared" si="11"/>
        <v>34.93552168815944</v>
      </c>
      <c r="N67" s="12"/>
      <c r="O67" s="39">
        <f t="shared" si="12"/>
        <v>7.9865181711606104</v>
      </c>
      <c r="P67" s="12"/>
      <c r="Q67" s="39">
        <f t="shared" si="13"/>
        <v>4.1373583431027745</v>
      </c>
      <c r="R67" s="12"/>
      <c r="S67" s="39">
        <f t="shared" si="14"/>
        <v>1.2846815162172724</v>
      </c>
      <c r="T67" s="12"/>
      <c r="U67" s="39">
        <f t="shared" si="15"/>
        <v>5.8421258304025008</v>
      </c>
      <c r="V67" s="12"/>
      <c r="W67" s="39">
        <f t="shared" si="16"/>
        <v>10.922235248143807</v>
      </c>
    </row>
    <row r="68" spans="1:23" s="1" customFormat="1" ht="10.7" customHeight="1" x14ac:dyDescent="0.2">
      <c r="A68" s="25" t="s">
        <v>21</v>
      </c>
      <c r="B68" s="12"/>
      <c r="C68" s="39">
        <f t="shared" si="6"/>
        <v>100</v>
      </c>
      <c r="D68" s="12"/>
      <c r="E68" s="39">
        <f t="shared" si="7"/>
        <v>27.506327484878383</v>
      </c>
      <c r="F68" s="12"/>
      <c r="G68" s="39">
        <f t="shared" si="8"/>
        <v>8.5324524902406598</v>
      </c>
      <c r="H68" s="12"/>
      <c r="I68" s="39">
        <f t="shared" si="9"/>
        <v>18.025824717944321</v>
      </c>
      <c r="J68" s="12"/>
      <c r="K68" s="39">
        <f t="shared" si="10"/>
        <v>15.807987645317661</v>
      </c>
      <c r="L68" s="12"/>
      <c r="M68" s="39">
        <f t="shared" si="11"/>
        <v>33.833812363261977</v>
      </c>
      <c r="N68" s="12"/>
      <c r="O68" s="39">
        <f t="shared" si="12"/>
        <v>8.0434129809960968</v>
      </c>
      <c r="P68" s="12"/>
      <c r="Q68" s="39">
        <f t="shared" si="13"/>
        <v>4.7230921024409076</v>
      </c>
      <c r="R68" s="12"/>
      <c r="S68" s="39">
        <f t="shared" si="14"/>
        <v>1.4242203251683754</v>
      </c>
      <c r="T68" s="12"/>
      <c r="U68" s="39">
        <f t="shared" si="15"/>
        <v>5.6539830981081893</v>
      </c>
      <c r="V68" s="12"/>
      <c r="W68" s="39">
        <f t="shared" si="16"/>
        <v>10.28269915490541</v>
      </c>
    </row>
    <row r="69" spans="1:23" s="1" customFormat="1" ht="10.7" customHeight="1" x14ac:dyDescent="0.2">
      <c r="A69" s="25" t="s">
        <v>22</v>
      </c>
      <c r="B69" s="12"/>
      <c r="C69" s="39">
        <f t="shared" si="6"/>
        <v>100</v>
      </c>
      <c r="D69" s="12"/>
      <c r="E69" s="39">
        <f t="shared" si="7"/>
        <v>26.44464049404499</v>
      </c>
      <c r="F69" s="12"/>
      <c r="G69" s="39">
        <f t="shared" si="8"/>
        <v>11.013086310836643</v>
      </c>
      <c r="H69" s="12"/>
      <c r="I69" s="39">
        <f t="shared" si="9"/>
        <v>16.567416556388768</v>
      </c>
      <c r="J69" s="12"/>
      <c r="K69" s="39">
        <f t="shared" si="10"/>
        <v>14.832377591530657</v>
      </c>
      <c r="L69" s="12"/>
      <c r="M69" s="39">
        <f t="shared" si="11"/>
        <v>31.399794147919422</v>
      </c>
      <c r="N69" s="12"/>
      <c r="O69" s="39">
        <f t="shared" si="12"/>
        <v>7.7231289516247612</v>
      </c>
      <c r="P69" s="12"/>
      <c r="Q69" s="39">
        <f t="shared" si="13"/>
        <v>5.1793853845022788</v>
      </c>
      <c r="R69" s="12"/>
      <c r="S69" s="39">
        <f t="shared" si="14"/>
        <v>1.5732980444052345</v>
      </c>
      <c r="T69" s="12"/>
      <c r="U69" s="39">
        <f t="shared" si="15"/>
        <v>5.6425525657991473</v>
      </c>
      <c r="V69" s="12"/>
      <c r="W69" s="39">
        <f t="shared" si="16"/>
        <v>11.02411410086752</v>
      </c>
    </row>
    <row r="70" spans="1:23" s="1" customFormat="1" ht="10.7" customHeight="1" x14ac:dyDescent="0.2">
      <c r="A70" s="25" t="s">
        <v>23</v>
      </c>
      <c r="B70" s="12"/>
      <c r="C70" s="39">
        <f t="shared" si="6"/>
        <v>100</v>
      </c>
      <c r="D70" s="12"/>
      <c r="E70" s="39">
        <f t="shared" si="7"/>
        <v>26.089322766080482</v>
      </c>
      <c r="F70" s="12"/>
      <c r="G70" s="39">
        <f t="shared" si="8"/>
        <v>11.792918126466887</v>
      </c>
      <c r="H70" s="12"/>
      <c r="I70" s="39">
        <f t="shared" si="9"/>
        <v>16.935950202387836</v>
      </c>
      <c r="J70" s="12"/>
      <c r="K70" s="39">
        <f t="shared" si="10"/>
        <v>15.058335317527808</v>
      </c>
      <c r="L70" s="12"/>
      <c r="M70" s="39">
        <f t="shared" si="11"/>
        <v>31.994285519915643</v>
      </c>
      <c r="N70" s="12"/>
      <c r="O70" s="39">
        <f t="shared" si="12"/>
        <v>7.0954794380761239</v>
      </c>
      <c r="P70" s="12"/>
      <c r="Q70" s="39">
        <f t="shared" si="13"/>
        <v>4.8913228341100039</v>
      </c>
      <c r="R70" s="12"/>
      <c r="S70" s="39">
        <f t="shared" si="14"/>
        <v>1.6871322153814756</v>
      </c>
      <c r="T70" s="12"/>
      <c r="U70" s="39">
        <f t="shared" si="15"/>
        <v>5.4389605088608457</v>
      </c>
      <c r="V70" s="12"/>
      <c r="W70" s="39">
        <f t="shared" si="16"/>
        <v>11.010578591108541</v>
      </c>
    </row>
    <row r="71" spans="1:23" s="1" customFormat="1" ht="10.7" customHeight="1" x14ac:dyDescent="0.2">
      <c r="A71" s="25" t="s">
        <v>24</v>
      </c>
      <c r="B71" s="12"/>
      <c r="C71" s="39">
        <f t="shared" si="6"/>
        <v>100</v>
      </c>
      <c r="D71" s="12"/>
      <c r="E71" s="39">
        <f t="shared" si="7"/>
        <v>27.208175110370163</v>
      </c>
      <c r="F71" s="12"/>
      <c r="G71" s="39">
        <f t="shared" si="8"/>
        <v>12.593004229569942</v>
      </c>
      <c r="H71" s="12"/>
      <c r="I71" s="39">
        <f t="shared" si="9"/>
        <v>16.612639313389522</v>
      </c>
      <c r="J71" s="12"/>
      <c r="K71" s="39">
        <f t="shared" si="10"/>
        <v>14.266308542496372</v>
      </c>
      <c r="L71" s="12"/>
      <c r="M71" s="39">
        <f t="shared" si="11"/>
        <v>30.878947855885897</v>
      </c>
      <c r="N71" s="12"/>
      <c r="O71" s="39">
        <f t="shared" si="12"/>
        <v>6.7148281930165785</v>
      </c>
      <c r="P71" s="12"/>
      <c r="Q71" s="39">
        <f t="shared" si="13"/>
        <v>4.8593745176129177</v>
      </c>
      <c r="R71" s="12"/>
      <c r="S71" s="39">
        <f t="shared" si="14"/>
        <v>1.8431045660831713</v>
      </c>
      <c r="T71" s="12"/>
      <c r="U71" s="39">
        <f t="shared" si="15"/>
        <v>5.4675681516470629</v>
      </c>
      <c r="V71" s="12"/>
      <c r="W71" s="39">
        <f t="shared" si="16"/>
        <v>10.43499737581427</v>
      </c>
    </row>
    <row r="72" spans="1:23" s="1" customFormat="1" ht="10.7" customHeight="1" x14ac:dyDescent="0.2">
      <c r="A72" s="25" t="s">
        <v>25</v>
      </c>
      <c r="B72" s="12"/>
      <c r="C72" s="39">
        <f t="shared" si="6"/>
        <v>100</v>
      </c>
      <c r="D72" s="12"/>
      <c r="E72" s="39">
        <f t="shared" si="7"/>
        <v>26.107226107226104</v>
      </c>
      <c r="F72" s="12"/>
      <c r="G72" s="39">
        <f t="shared" si="8"/>
        <v>12.557906228792303</v>
      </c>
      <c r="H72" s="12"/>
      <c r="I72" s="39">
        <f t="shared" si="9"/>
        <v>17.181552624590598</v>
      </c>
      <c r="J72" s="12"/>
      <c r="K72" s="39">
        <f t="shared" si="10"/>
        <v>14.192558496355964</v>
      </c>
      <c r="L72" s="12"/>
      <c r="M72" s="39">
        <f t="shared" si="11"/>
        <v>31.374111120946562</v>
      </c>
      <c r="N72" s="12"/>
      <c r="O72" s="39">
        <f t="shared" si="12"/>
        <v>6.550411613702753</v>
      </c>
      <c r="P72" s="12"/>
      <c r="Q72" s="39">
        <f t="shared" si="13"/>
        <v>4.8567466288985273</v>
      </c>
      <c r="R72" s="12"/>
      <c r="S72" s="39">
        <f t="shared" si="14"/>
        <v>2.2837921572098785</v>
      </c>
      <c r="T72" s="12"/>
      <c r="U72" s="39">
        <f t="shared" si="15"/>
        <v>5.8068513764716299</v>
      </c>
      <c r="V72" s="12"/>
      <c r="W72" s="39">
        <f t="shared" si="16"/>
        <v>10.462954766752235</v>
      </c>
    </row>
    <row r="73" spans="1:23" s="1" customFormat="1" ht="10.7" customHeight="1" x14ac:dyDescent="0.2">
      <c r="A73" s="25" t="s">
        <v>26</v>
      </c>
      <c r="B73" s="12"/>
      <c r="C73" s="39">
        <f t="shared" si="6"/>
        <v>100</v>
      </c>
      <c r="D73" s="12"/>
      <c r="E73" s="39">
        <f t="shared" si="7"/>
        <v>25.202623440332729</v>
      </c>
      <c r="F73" s="12"/>
      <c r="G73" s="39">
        <f t="shared" si="8"/>
        <v>12.613309160712383</v>
      </c>
      <c r="H73" s="12"/>
      <c r="I73" s="39">
        <f t="shared" si="9"/>
        <v>17.372293910632401</v>
      </c>
      <c r="J73" s="12"/>
      <c r="K73" s="39">
        <f t="shared" si="10"/>
        <v>13.519782446411433</v>
      </c>
      <c r="L73" s="12"/>
      <c r="M73" s="39">
        <f t="shared" si="11"/>
        <v>30.89207635704383</v>
      </c>
      <c r="N73" s="12"/>
      <c r="O73" s="39">
        <f t="shared" si="12"/>
        <v>6.2546656713234503</v>
      </c>
      <c r="P73" s="12"/>
      <c r="Q73" s="39">
        <f t="shared" si="13"/>
        <v>4.7696491415164761</v>
      </c>
      <c r="R73" s="12"/>
      <c r="S73" s="39">
        <f t="shared" si="14"/>
        <v>2.986029647008638</v>
      </c>
      <c r="T73" s="12"/>
      <c r="U73" s="39">
        <f t="shared" si="15"/>
        <v>6.1720166364508904</v>
      </c>
      <c r="V73" s="12"/>
      <c r="W73" s="39">
        <f t="shared" si="16"/>
        <v>11.109629945611603</v>
      </c>
    </row>
    <row r="74" spans="1:23" s="1" customFormat="1" ht="10.7" customHeight="1" x14ac:dyDescent="0.2">
      <c r="A74" s="25" t="s">
        <v>27</v>
      </c>
      <c r="B74" s="12"/>
      <c r="C74" s="39">
        <f t="shared" si="6"/>
        <v>100</v>
      </c>
      <c r="D74" s="12"/>
      <c r="E74" s="39">
        <f t="shared" si="7"/>
        <v>25.274966467503962</v>
      </c>
      <c r="F74" s="12"/>
      <c r="G74" s="39">
        <f t="shared" si="8"/>
        <v>12.369223265455433</v>
      </c>
      <c r="H74" s="12"/>
      <c r="I74" s="39">
        <f t="shared" si="9"/>
        <v>16.517497866113889</v>
      </c>
      <c r="J74" s="12"/>
      <c r="K74" s="39">
        <f t="shared" si="10"/>
        <v>13.803194732349713</v>
      </c>
      <c r="L74" s="12"/>
      <c r="M74" s="39">
        <f t="shared" si="11"/>
        <v>30.320692598463602</v>
      </c>
      <c r="N74" s="12"/>
      <c r="O74" s="39">
        <f t="shared" si="12"/>
        <v>6.2114376295573708</v>
      </c>
      <c r="P74" s="12"/>
      <c r="Q74" s="39">
        <f t="shared" si="13"/>
        <v>4.8286794293378854</v>
      </c>
      <c r="R74" s="12"/>
      <c r="S74" s="39">
        <f t="shared" si="14"/>
        <v>3.2971588830630409</v>
      </c>
      <c r="T74" s="12"/>
      <c r="U74" s="39">
        <f t="shared" si="15"/>
        <v>6.5650530423119138</v>
      </c>
      <c r="V74" s="12"/>
      <c r="W74" s="39">
        <f t="shared" si="16"/>
        <v>11.132788684306792</v>
      </c>
    </row>
    <row r="75" spans="1:23" s="1" customFormat="1" ht="10.7" customHeight="1" x14ac:dyDescent="0.2">
      <c r="A75" s="25" t="s">
        <v>28</v>
      </c>
      <c r="B75" s="12"/>
      <c r="C75" s="39">
        <f t="shared" si="6"/>
        <v>100</v>
      </c>
      <c r="D75" s="12"/>
      <c r="E75" s="39">
        <f t="shared" si="7"/>
        <v>25.087680355160931</v>
      </c>
      <c r="F75" s="12"/>
      <c r="G75" s="39">
        <f t="shared" si="8"/>
        <v>12.410654827968925</v>
      </c>
      <c r="H75" s="12"/>
      <c r="I75" s="39">
        <f t="shared" si="9"/>
        <v>16.15982241953385</v>
      </c>
      <c r="J75" s="12"/>
      <c r="K75" s="39">
        <f t="shared" si="10"/>
        <v>13.245283018867923</v>
      </c>
      <c r="L75" s="12"/>
      <c r="M75" s="39">
        <f t="shared" si="11"/>
        <v>29.405105438401772</v>
      </c>
      <c r="N75" s="12"/>
      <c r="O75" s="39">
        <f t="shared" si="12"/>
        <v>6.1620421753607104</v>
      </c>
      <c r="P75" s="12"/>
      <c r="Q75" s="39">
        <f t="shared" si="13"/>
        <v>4.9411764705882346</v>
      </c>
      <c r="R75" s="12"/>
      <c r="S75" s="39">
        <f t="shared" si="14"/>
        <v>3.7513873473917867</v>
      </c>
      <c r="T75" s="12"/>
      <c r="U75" s="39">
        <f t="shared" si="15"/>
        <v>6.6326304106548273</v>
      </c>
      <c r="V75" s="12"/>
      <c r="W75" s="39">
        <f t="shared" si="16"/>
        <v>11.609322974472807</v>
      </c>
    </row>
    <row r="76" spans="1:23" s="1" customFormat="1" ht="10.7" customHeight="1" x14ac:dyDescent="0.2">
      <c r="A76" s="25" t="s">
        <v>29</v>
      </c>
      <c r="B76" s="12"/>
      <c r="C76" s="39">
        <f t="shared" si="6"/>
        <v>100</v>
      </c>
      <c r="D76" s="12"/>
      <c r="E76" s="39">
        <f t="shared" si="7"/>
        <v>24.791623896530488</v>
      </c>
      <c r="F76" s="12"/>
      <c r="G76" s="39">
        <f t="shared" si="8"/>
        <v>12.362964483678915</v>
      </c>
      <c r="H76" s="12"/>
      <c r="I76" s="39">
        <f t="shared" si="9"/>
        <v>16.265653869841923</v>
      </c>
      <c r="J76" s="12"/>
      <c r="K76" s="39">
        <f t="shared" si="10"/>
        <v>13.044549373845207</v>
      </c>
      <c r="L76" s="12"/>
      <c r="M76" s="39">
        <f t="shared" si="11"/>
        <v>29.310203243687127</v>
      </c>
      <c r="N76" s="12"/>
      <c r="O76" s="39">
        <f t="shared" si="12"/>
        <v>6.0624101827140215</v>
      </c>
      <c r="P76" s="12"/>
      <c r="Q76" s="39">
        <f t="shared" si="13"/>
        <v>4.9538082529254774</v>
      </c>
      <c r="R76" s="12"/>
      <c r="S76" s="39">
        <f t="shared" si="14"/>
        <v>4.1367275713405869</v>
      </c>
      <c r="T76" s="12"/>
      <c r="U76" s="39">
        <f t="shared" si="15"/>
        <v>6.7624717717101213</v>
      </c>
      <c r="V76" s="12"/>
      <c r="W76" s="39">
        <f t="shared" si="16"/>
        <v>11.619790597413262</v>
      </c>
    </row>
    <row r="77" spans="1:23" s="1" customFormat="1" ht="10.7" customHeight="1" x14ac:dyDescent="0.2">
      <c r="A77" s="25" t="s">
        <v>30</v>
      </c>
      <c r="B77" s="12"/>
      <c r="C77" s="39">
        <f t="shared" si="6"/>
        <v>100</v>
      </c>
      <c r="D77" s="12"/>
      <c r="E77" s="39">
        <f t="shared" si="7"/>
        <v>24.546788990825689</v>
      </c>
      <c r="F77" s="12"/>
      <c r="G77" s="39">
        <f t="shared" si="8"/>
        <v>12.2</v>
      </c>
      <c r="H77" s="12"/>
      <c r="I77" s="39">
        <f t="shared" si="9"/>
        <v>16.277064220183487</v>
      </c>
      <c r="J77" s="12"/>
      <c r="K77" s="39">
        <f t="shared" si="10"/>
        <v>12.220183486238533</v>
      </c>
      <c r="L77" s="12"/>
      <c r="M77" s="39">
        <f t="shared" si="11"/>
        <v>28.497247706422019</v>
      </c>
      <c r="N77" s="12"/>
      <c r="O77" s="39">
        <f t="shared" si="12"/>
        <v>6.2532110091743114</v>
      </c>
      <c r="P77" s="12"/>
      <c r="Q77" s="39">
        <f t="shared" si="13"/>
        <v>5.2055045871559633</v>
      </c>
      <c r="R77" s="12"/>
      <c r="S77" s="39">
        <f t="shared" si="14"/>
        <v>4.719266055045872</v>
      </c>
      <c r="T77" s="12"/>
      <c r="U77" s="39">
        <f t="shared" si="15"/>
        <v>6.7688073394495412</v>
      </c>
      <c r="V77" s="12"/>
      <c r="W77" s="39">
        <f t="shared" si="16"/>
        <v>11.809174311926606</v>
      </c>
    </row>
    <row r="78" spans="1:23" s="1" customFormat="1" ht="10.7" customHeight="1" x14ac:dyDescent="0.2">
      <c r="A78" s="25" t="s">
        <v>31</v>
      </c>
      <c r="B78" s="12"/>
      <c r="C78" s="39">
        <f t="shared" si="6"/>
        <v>100</v>
      </c>
      <c r="D78" s="12"/>
      <c r="E78" s="39">
        <f t="shared" si="7"/>
        <v>25.708470336291128</v>
      </c>
      <c r="F78" s="12"/>
      <c r="G78" s="39">
        <f t="shared" si="8"/>
        <v>11.33783028123656</v>
      </c>
      <c r="H78" s="12"/>
      <c r="I78" s="39">
        <f t="shared" si="9"/>
        <v>14.905127239551163</v>
      </c>
      <c r="J78" s="12"/>
      <c r="K78" s="39">
        <f t="shared" si="10"/>
        <v>12.374818980783084</v>
      </c>
      <c r="L78" s="12"/>
      <c r="M78" s="39">
        <f t="shared" si="11"/>
        <v>27.279946220334246</v>
      </c>
      <c r="N78" s="12"/>
      <c r="O78" s="39">
        <f t="shared" si="12"/>
        <v>6.1952046482857099</v>
      </c>
      <c r="P78" s="12"/>
      <c r="Q78" s="39">
        <f t="shared" si="13"/>
        <v>5.1254607970472374</v>
      </c>
      <c r="R78" s="12"/>
      <c r="S78" s="39">
        <f t="shared" si="14"/>
        <v>5.2482439468083957</v>
      </c>
      <c r="T78" s="12"/>
      <c r="U78" s="39">
        <f t="shared" si="15"/>
        <v>6.8151221375095856</v>
      </c>
      <c r="V78" s="12"/>
      <c r="W78" s="39">
        <f t="shared" si="16"/>
        <v>12.289721632487138</v>
      </c>
    </row>
    <row r="79" spans="1:23" s="1" customFormat="1" ht="10.7" customHeight="1" x14ac:dyDescent="0.2">
      <c r="A79" s="25" t="s">
        <v>32</v>
      </c>
      <c r="B79" s="12"/>
      <c r="C79" s="39">
        <f t="shared" si="6"/>
        <v>100</v>
      </c>
      <c r="D79" s="12"/>
      <c r="E79" s="39">
        <f t="shared" si="7"/>
        <v>25.792411667153498</v>
      </c>
      <c r="F79" s="12"/>
      <c r="G79" s="39">
        <f t="shared" si="8"/>
        <v>9.9780081288599352</v>
      </c>
      <c r="H79" s="12"/>
      <c r="I79" s="39">
        <f t="shared" si="9"/>
        <v>3.0193947770537335</v>
      </c>
      <c r="J79" s="12"/>
      <c r="K79" s="39">
        <f t="shared" si="10"/>
        <v>23.875072732239353</v>
      </c>
      <c r="L79" s="12"/>
      <c r="M79" s="39">
        <f t="shared" si="11"/>
        <v>26.89446750929309</v>
      </c>
      <c r="N79" s="12"/>
      <c r="O79" s="39">
        <f t="shared" si="12"/>
        <v>6.4266561002491134</v>
      </c>
      <c r="P79" s="12"/>
      <c r="Q79" s="39">
        <f t="shared" si="13"/>
        <v>5.5609775237349419</v>
      </c>
      <c r="R79" s="12"/>
      <c r="S79" s="39">
        <f t="shared" si="14"/>
        <v>5.3289098836858919</v>
      </c>
      <c r="T79" s="12"/>
      <c r="U79" s="39">
        <f t="shared" si="15"/>
        <v>7.0474079233339131</v>
      </c>
      <c r="V79" s="12"/>
      <c r="W79" s="39">
        <f t="shared" si="16"/>
        <v>12.971161263689627</v>
      </c>
    </row>
    <row r="80" spans="1:23" s="1" customFormat="1" ht="10.7" customHeight="1" x14ac:dyDescent="0.2">
      <c r="A80" s="25" t="s">
        <v>33</v>
      </c>
      <c r="B80" s="12"/>
      <c r="C80" s="39">
        <f t="shared" si="6"/>
        <v>100</v>
      </c>
      <c r="D80" s="12"/>
      <c r="E80" s="39">
        <f t="shared" si="7"/>
        <v>25.891998250983821</v>
      </c>
      <c r="F80" s="12"/>
      <c r="G80" s="39">
        <f t="shared" si="8"/>
        <v>9.3484914735461313</v>
      </c>
      <c r="H80" s="12"/>
      <c r="I80" s="39">
        <f t="shared" si="9"/>
        <v>2.0026235242675994</v>
      </c>
      <c r="J80" s="12"/>
      <c r="K80" s="39">
        <f t="shared" si="10"/>
        <v>23.733056405771755</v>
      </c>
      <c r="L80" s="12"/>
      <c r="M80" s="39">
        <f t="shared" si="11"/>
        <v>25.740052470485352</v>
      </c>
      <c r="N80" s="12"/>
      <c r="O80" s="39">
        <f t="shared" si="12"/>
        <v>6.6921731526016615</v>
      </c>
      <c r="P80" s="12"/>
      <c r="Q80" s="39">
        <f t="shared" si="13"/>
        <v>5.7892435505028423</v>
      </c>
      <c r="R80" s="12"/>
      <c r="S80" s="39">
        <f t="shared" si="14"/>
        <v>5.3432444250109308</v>
      </c>
      <c r="T80" s="12"/>
      <c r="U80" s="39">
        <f t="shared" si="15"/>
        <v>7.422387407083515</v>
      </c>
      <c r="V80" s="12"/>
      <c r="W80" s="39">
        <f t="shared" si="16"/>
        <v>13.772409269785745</v>
      </c>
    </row>
    <row r="81" spans="1:24" s="1" customFormat="1" ht="10.7" customHeight="1" x14ac:dyDescent="0.2">
      <c r="A81" s="25" t="s">
        <v>34</v>
      </c>
      <c r="B81" s="12"/>
      <c r="C81" s="40">
        <v>100</v>
      </c>
      <c r="D81" s="12"/>
      <c r="E81" s="39">
        <f t="shared" si="7"/>
        <v>25.301595728991533</v>
      </c>
      <c r="F81" s="12"/>
      <c r="G81" s="39">
        <f t="shared" si="8"/>
        <v>8.6826141246104083</v>
      </c>
      <c r="H81" s="12"/>
      <c r="I81" s="12"/>
      <c r="J81" s="12"/>
      <c r="K81" s="12"/>
      <c r="L81" s="12"/>
      <c r="M81" s="39">
        <f t="shared" si="11"/>
        <v>25.003686989351976</v>
      </c>
      <c r="N81" s="12"/>
      <c r="O81" s="39">
        <f t="shared" si="12"/>
        <v>6.8351866599809252</v>
      </c>
      <c r="P81" s="12"/>
      <c r="Q81" s="39">
        <f t="shared" si="13"/>
        <v>6.1105703526728217</v>
      </c>
      <c r="R81" s="12"/>
      <c r="S81" s="39">
        <f t="shared" si="14"/>
        <v>5.5068872961094888</v>
      </c>
      <c r="T81" s="12"/>
      <c r="U81" s="39">
        <f t="shared" si="15"/>
        <v>7.8360813693970046</v>
      </c>
      <c r="V81" s="12"/>
      <c r="W81" s="39">
        <f t="shared" si="16"/>
        <v>14.72337747888584</v>
      </c>
    </row>
    <row r="82" spans="1:24" s="1" customFormat="1" ht="10.7" customHeight="1" x14ac:dyDescent="0.2">
      <c r="A82" s="25" t="s">
        <v>35</v>
      </c>
      <c r="B82" s="12"/>
      <c r="C82" s="41">
        <v>100</v>
      </c>
      <c r="D82" s="12"/>
      <c r="E82" s="39">
        <f t="shared" si="7"/>
        <v>24.180290015701488</v>
      </c>
      <c r="F82" s="12"/>
      <c r="G82" s="39">
        <f t="shared" si="8"/>
        <v>7.7094301283827464</v>
      </c>
      <c r="H82" s="12"/>
      <c r="I82" s="12"/>
      <c r="J82" s="12"/>
      <c r="K82" s="12"/>
      <c r="L82" s="12"/>
      <c r="M82" s="39">
        <f t="shared" si="11"/>
        <v>25.025399464302208</v>
      </c>
      <c r="N82" s="12"/>
      <c r="O82" s="39">
        <f t="shared" si="12"/>
        <v>6.6398817770388847</v>
      </c>
      <c r="P82" s="12"/>
      <c r="Q82" s="39">
        <f t="shared" si="13"/>
        <v>5.8575782765308944</v>
      </c>
      <c r="R82" s="12"/>
      <c r="S82" s="39">
        <f t="shared" si="14"/>
        <v>6.5041100951325381</v>
      </c>
      <c r="T82" s="12"/>
      <c r="U82" s="39">
        <f t="shared" si="15"/>
        <v>8.1970998429851303</v>
      </c>
      <c r="V82" s="12"/>
      <c r="W82" s="39">
        <f t="shared" si="16"/>
        <v>15.88621039992611</v>
      </c>
    </row>
    <row r="83" spans="1:24" s="1" customFormat="1" ht="10.7" customHeight="1" x14ac:dyDescent="0.2">
      <c r="A83" s="25" t="s">
        <v>38</v>
      </c>
      <c r="B83" s="12"/>
      <c r="C83" s="41">
        <v>100</v>
      </c>
      <c r="D83" s="12"/>
      <c r="E83" s="39">
        <f t="shared" si="7"/>
        <v>21.916747821309961</v>
      </c>
      <c r="F83" s="12"/>
      <c r="G83" s="39">
        <f t="shared" si="8"/>
        <v>8.6423452443379034</v>
      </c>
      <c r="H83" s="12"/>
      <c r="I83" s="12"/>
      <c r="J83" s="12"/>
      <c r="K83" s="12"/>
      <c r="L83" s="12"/>
      <c r="M83" s="39">
        <f t="shared" si="11"/>
        <v>24.181586635703049</v>
      </c>
      <c r="N83" s="12"/>
      <c r="O83" s="39">
        <f t="shared" si="12"/>
        <v>6.1261351245619728</v>
      </c>
      <c r="P83" s="12"/>
      <c r="Q83" s="39">
        <f t="shared" si="13"/>
        <v>5.5160186780532872</v>
      </c>
      <c r="R83" s="12"/>
      <c r="S83" s="39">
        <f t="shared" si="14"/>
        <v>7.829134100764934</v>
      </c>
      <c r="T83" s="12"/>
      <c r="U83" s="39">
        <f t="shared" si="15"/>
        <v>8.1495908973622662</v>
      </c>
      <c r="V83" s="12"/>
      <c r="W83" s="39">
        <f t="shared" si="16"/>
        <v>17.638441497906626</v>
      </c>
    </row>
    <row r="84" spans="1:24" s="1" customFormat="1" ht="10.7" customHeight="1" x14ac:dyDescent="0.2">
      <c r="A84" s="42" t="s">
        <v>39</v>
      </c>
      <c r="B84" s="12"/>
      <c r="C84" s="41">
        <v>100</v>
      </c>
      <c r="D84" s="12"/>
      <c r="E84" s="39">
        <f t="shared" si="7"/>
        <v>20.689485146073881</v>
      </c>
      <c r="F84" s="12"/>
      <c r="G84" s="39">
        <f t="shared" si="8"/>
        <v>7.8522414430702225</v>
      </c>
      <c r="H84" s="12"/>
      <c r="I84" s="12"/>
      <c r="J84" s="12"/>
      <c r="K84" s="12"/>
      <c r="L84" s="12"/>
      <c r="M84" s="39">
        <f t="shared" si="11"/>
        <v>24.349755516292067</v>
      </c>
      <c r="N84" s="12"/>
      <c r="O84" s="39">
        <f t="shared" si="12"/>
        <v>5.9481448000986159</v>
      </c>
      <c r="P84" s="12"/>
      <c r="Q84" s="39">
        <f t="shared" si="13"/>
        <v>5.3449480215310023</v>
      </c>
      <c r="R84" s="12"/>
      <c r="S84" s="39">
        <f t="shared" si="14"/>
        <v>8.9312569338866741</v>
      </c>
      <c r="T84" s="12"/>
      <c r="U84" s="39">
        <f t="shared" si="15"/>
        <v>8.790730163947897</v>
      </c>
      <c r="V84" s="12"/>
      <c r="W84" s="39">
        <f t="shared" si="16"/>
        <v>18.093437975099643</v>
      </c>
    </row>
    <row r="85" spans="1:24" s="1" customFormat="1" ht="10.7" customHeight="1" x14ac:dyDescent="0.2">
      <c r="A85" s="42" t="s">
        <v>40</v>
      </c>
      <c r="B85" s="12"/>
      <c r="C85" s="41">
        <v>100</v>
      </c>
      <c r="D85" s="12"/>
      <c r="E85" s="43">
        <f t="shared" si="7"/>
        <v>18.599212408583139</v>
      </c>
      <c r="F85" s="44"/>
      <c r="G85" s="43">
        <f t="shared" si="8"/>
        <v>7.8743068391866915</v>
      </c>
      <c r="H85" s="44"/>
      <c r="I85" s="44"/>
      <c r="J85" s="44"/>
      <c r="K85" s="44"/>
      <c r="L85" s="44"/>
      <c r="M85" s="43">
        <f t="shared" si="11"/>
        <v>24.514988346861688</v>
      </c>
      <c r="N85" s="44"/>
      <c r="O85" s="43">
        <f t="shared" si="12"/>
        <v>5.6586032307321386</v>
      </c>
      <c r="P85" s="44"/>
      <c r="Q85" s="43">
        <f t="shared" si="13"/>
        <v>4.9578076026681668</v>
      </c>
      <c r="R85" s="44"/>
      <c r="S85" s="43">
        <f t="shared" si="14"/>
        <v>9.8344450695169972</v>
      </c>
      <c r="T85" s="44"/>
      <c r="U85" s="43">
        <f t="shared" si="15"/>
        <v>9.6214739210801259</v>
      </c>
      <c r="V85" s="44"/>
      <c r="W85" s="43">
        <f t="shared" si="16"/>
        <v>18.939162581371054</v>
      </c>
    </row>
    <row r="86" spans="1:24" s="5" customFormat="1" ht="10.7" customHeight="1" x14ac:dyDescent="0.2">
      <c r="A86" s="42" t="s">
        <v>41</v>
      </c>
      <c r="B86" s="12"/>
      <c r="C86" s="41">
        <v>100</v>
      </c>
      <c r="D86" s="12"/>
      <c r="E86" s="43">
        <f t="shared" si="7"/>
        <v>15.071699704765923</v>
      </c>
      <c r="F86" s="44"/>
      <c r="G86" s="43">
        <f t="shared" si="8"/>
        <v>6.6652607901026286</v>
      </c>
      <c r="H86" s="44"/>
      <c r="I86" s="44"/>
      <c r="J86" s="44"/>
      <c r="K86" s="44"/>
      <c r="L86" s="44"/>
      <c r="M86" s="43">
        <f t="shared" si="11"/>
        <v>22.418107690144808</v>
      </c>
      <c r="N86" s="44"/>
      <c r="O86" s="43">
        <f t="shared" si="12"/>
        <v>4.2668353718543512</v>
      </c>
      <c r="P86" s="44"/>
      <c r="Q86" s="43">
        <f t="shared" si="13"/>
        <v>4.0482215661464931</v>
      </c>
      <c r="R86" s="44"/>
      <c r="S86" s="43">
        <f t="shared" si="14"/>
        <v>1.8993392380149021</v>
      </c>
      <c r="T86" s="44"/>
      <c r="U86" s="43">
        <f t="shared" si="15"/>
        <v>9.5051314494587373</v>
      </c>
      <c r="V86" s="44"/>
      <c r="W86" s="43">
        <f t="shared" si="16"/>
        <v>36.12540418951216</v>
      </c>
      <c r="X86" s="1"/>
    </row>
    <row r="87" spans="1:24" s="5" customFormat="1" ht="10.7" customHeight="1" x14ac:dyDescent="0.2">
      <c r="A87" s="42" t="s">
        <v>42</v>
      </c>
      <c r="B87" s="12"/>
      <c r="C87" s="41">
        <v>100</v>
      </c>
      <c r="D87" s="12"/>
      <c r="E87" s="43">
        <f t="shared" si="7"/>
        <v>14.48406622404368</v>
      </c>
      <c r="F87" s="44"/>
      <c r="G87" s="43">
        <f t="shared" si="8"/>
        <v>6.0803106613934155</v>
      </c>
      <c r="H87" s="44"/>
      <c r="I87" s="44"/>
      <c r="J87" s="44"/>
      <c r="K87" s="44"/>
      <c r="L87" s="44"/>
      <c r="M87" s="43">
        <f t="shared" si="11"/>
        <v>21.664853172095206</v>
      </c>
      <c r="N87" s="44"/>
      <c r="O87" s="43">
        <f t="shared" si="12"/>
        <v>4.2715941594615554</v>
      </c>
      <c r="P87" s="44"/>
      <c r="Q87" s="43">
        <f t="shared" si="13"/>
        <v>3.9705757790968148</v>
      </c>
      <c r="R87" s="44"/>
      <c r="S87" s="43">
        <f t="shared" si="14"/>
        <v>1.8934186435929348</v>
      </c>
      <c r="T87" s="44"/>
      <c r="U87" s="43">
        <f t="shared" si="15"/>
        <v>10.823630594413567</v>
      </c>
      <c r="V87" s="44"/>
      <c r="W87" s="43">
        <f t="shared" si="16"/>
        <v>36.81155076590283</v>
      </c>
      <c r="X87" s="1"/>
    </row>
    <row r="88" spans="1:24" s="5" customFormat="1" ht="10.7" customHeight="1" x14ac:dyDescent="0.2">
      <c r="A88" s="42" t="s">
        <v>43</v>
      </c>
      <c r="B88" s="44"/>
      <c r="C88" s="41">
        <v>100</v>
      </c>
      <c r="D88" s="44"/>
      <c r="E88" s="43">
        <f t="shared" si="7"/>
        <v>14.417700986887057</v>
      </c>
      <c r="F88" s="44"/>
      <c r="G88" s="43">
        <f t="shared" si="8"/>
        <v>5.570178305120999</v>
      </c>
      <c r="H88" s="44"/>
      <c r="I88" s="44"/>
      <c r="J88" s="44"/>
      <c r="K88" s="44"/>
      <c r="L88" s="44"/>
      <c r="M88" s="43">
        <f t="shared" si="11"/>
        <v>20.457853802872133</v>
      </c>
      <c r="N88" s="44"/>
      <c r="O88" s="43">
        <f t="shared" si="12"/>
        <v>4.0438009114297087</v>
      </c>
      <c r="P88" s="44"/>
      <c r="Q88" s="43">
        <f t="shared" si="13"/>
        <v>4.19055654250863</v>
      </c>
      <c r="R88" s="44"/>
      <c r="S88" s="43">
        <f t="shared" si="14"/>
        <v>1.8531611875917224</v>
      </c>
      <c r="T88" s="44"/>
      <c r="U88" s="43">
        <f t="shared" si="15"/>
        <v>11.891365183860445</v>
      </c>
      <c r="V88" s="44"/>
      <c r="W88" s="43">
        <f t="shared" si="16"/>
        <v>37.575383079729299</v>
      </c>
    </row>
    <row r="89" spans="1:24" s="5" customFormat="1" ht="10.7" customHeight="1" x14ac:dyDescent="0.2">
      <c r="A89" s="42">
        <v>2001</v>
      </c>
      <c r="B89" s="44"/>
      <c r="C89" s="41">
        <v>100</v>
      </c>
      <c r="D89" s="44"/>
      <c r="E89" s="43">
        <f t="shared" si="7"/>
        <v>13.955217891442176</v>
      </c>
      <c r="F89" s="44"/>
      <c r="G89" s="43">
        <f t="shared" si="8"/>
        <v>5.1908723683154543</v>
      </c>
      <c r="H89" s="44"/>
      <c r="I89" s="44"/>
      <c r="J89" s="44"/>
      <c r="K89" s="44"/>
      <c r="L89" s="44"/>
      <c r="M89" s="43">
        <f t="shared" si="11"/>
        <v>19.959872662582594</v>
      </c>
      <c r="N89" s="44"/>
      <c r="O89" s="43">
        <f t="shared" si="12"/>
        <v>4.0127337417404565</v>
      </c>
      <c r="P89" s="44"/>
      <c r="Q89" s="43">
        <f t="shared" si="13"/>
        <v>4.0501859233300337</v>
      </c>
      <c r="R89" s="44"/>
      <c r="S89" s="43">
        <f t="shared" si="14"/>
        <v>1.8800995157967952</v>
      </c>
      <c r="T89" s="44"/>
      <c r="U89" s="43">
        <f t="shared" si="15"/>
        <v>12.754607955913432</v>
      </c>
      <c r="V89" s="44"/>
      <c r="W89" s="43">
        <f t="shared" si="16"/>
        <v>38.196409940879057</v>
      </c>
    </row>
    <row r="90" spans="1:24" s="5" customFormat="1" ht="10.7" customHeight="1" x14ac:dyDescent="0.2">
      <c r="A90" s="42">
        <v>2002</v>
      </c>
      <c r="B90" s="44"/>
      <c r="C90" s="41">
        <v>100</v>
      </c>
      <c r="D90" s="44"/>
      <c r="E90" s="43">
        <f t="shared" si="7"/>
        <v>13.640941090507127</v>
      </c>
      <c r="F90" s="44"/>
      <c r="G90" s="43">
        <f t="shared" si="8"/>
        <v>5.0005386492550246</v>
      </c>
      <c r="H90" s="44"/>
      <c r="I90" s="44"/>
      <c r="J90" s="44"/>
      <c r="K90" s="44"/>
      <c r="L90" s="44"/>
      <c r="M90" s="43">
        <f t="shared" si="11"/>
        <v>18.401195332955496</v>
      </c>
      <c r="N90" s="44"/>
      <c r="O90" s="43">
        <f t="shared" si="12"/>
        <v>3.9105935914790368</v>
      </c>
      <c r="P90" s="44"/>
      <c r="Q90" s="43">
        <f t="shared" si="13"/>
        <v>3.9668004702642192</v>
      </c>
      <c r="R90" s="44"/>
      <c r="S90" s="43">
        <f t="shared" si="14"/>
        <v>1.8389017175885376</v>
      </c>
      <c r="T90" s="44"/>
      <c r="U90" s="43">
        <f t="shared" si="15"/>
        <v>13.304168208452577</v>
      </c>
      <c r="V90" s="44"/>
      <c r="W90" s="43">
        <f t="shared" si="16"/>
        <v>39.936860939497983</v>
      </c>
    </row>
    <row r="91" spans="1:24" s="5" customFormat="1" ht="10.7" customHeight="1" x14ac:dyDescent="0.2">
      <c r="A91" s="42">
        <v>2003</v>
      </c>
      <c r="B91" s="44"/>
      <c r="C91" s="41">
        <v>100</v>
      </c>
      <c r="D91" s="44"/>
      <c r="E91" s="43">
        <f t="shared" si="7"/>
        <v>13.528382631664709</v>
      </c>
      <c r="F91" s="44"/>
      <c r="G91" s="43">
        <f t="shared" si="8"/>
        <v>4.6572558167457094</v>
      </c>
      <c r="H91" s="44"/>
      <c r="I91" s="44"/>
      <c r="J91" s="44"/>
      <c r="K91" s="44"/>
      <c r="L91" s="44"/>
      <c r="M91" s="43">
        <f t="shared" si="11"/>
        <v>17.315592223184652</v>
      </c>
      <c r="N91" s="44"/>
      <c r="O91" s="43">
        <f t="shared" si="12"/>
        <v>3.949298045504833</v>
      </c>
      <c r="P91" s="44"/>
      <c r="Q91" s="43">
        <f t="shared" si="13"/>
        <v>3.967307873725376</v>
      </c>
      <c r="R91" s="44"/>
      <c r="S91" s="43">
        <f t="shared" si="14"/>
        <v>1.8884591305541023</v>
      </c>
      <c r="T91" s="44"/>
      <c r="U91" s="43">
        <f t="shared" si="15"/>
        <v>14.456746395890329</v>
      </c>
      <c r="V91" s="44"/>
      <c r="W91" s="43">
        <f t="shared" si="16"/>
        <v>40.236957882730287</v>
      </c>
    </row>
    <row r="92" spans="1:24" s="5" customFormat="1" ht="10.7" customHeight="1" x14ac:dyDescent="0.2">
      <c r="A92" s="42">
        <v>2004</v>
      </c>
      <c r="B92" s="44"/>
      <c r="C92" s="41">
        <v>100</v>
      </c>
      <c r="D92" s="44"/>
      <c r="E92" s="43">
        <f t="shared" si="7"/>
        <v>13.545943494144993</v>
      </c>
      <c r="F92" s="44"/>
      <c r="G92" s="43">
        <f t="shared" si="8"/>
        <v>4.3424435293203034</v>
      </c>
      <c r="H92" s="44"/>
      <c r="I92" s="44"/>
      <c r="J92" s="44"/>
      <c r="K92" s="44"/>
      <c r="L92" s="44"/>
      <c r="M92" s="43">
        <f t="shared" si="11"/>
        <v>16.297878429267495</v>
      </c>
      <c r="N92" s="44"/>
      <c r="O92" s="43">
        <f t="shared" si="12"/>
        <v>3.9033019618290976</v>
      </c>
      <c r="P92" s="44"/>
      <c r="Q92" s="43">
        <f t="shared" si="13"/>
        <v>3.9808450215029199</v>
      </c>
      <c r="R92" s="44"/>
      <c r="S92" s="43">
        <f t="shared" si="14"/>
        <v>1.7714426555203884</v>
      </c>
      <c r="T92" s="44"/>
      <c r="U92" s="43">
        <f t="shared" si="15"/>
        <v>15.31555647299078</v>
      </c>
      <c r="V92" s="44"/>
      <c r="W92" s="43">
        <f t="shared" si="16"/>
        <v>40.84258843542402</v>
      </c>
    </row>
    <row r="93" spans="1:24" s="5" customFormat="1" ht="10.7" customHeight="1" x14ac:dyDescent="0.2">
      <c r="A93" s="42">
        <v>2005</v>
      </c>
      <c r="B93" s="44"/>
      <c r="C93" s="41">
        <v>100</v>
      </c>
      <c r="D93" s="44"/>
      <c r="E93" s="43">
        <f t="shared" si="7"/>
        <v>12.795831014508883</v>
      </c>
      <c r="F93" s="44"/>
      <c r="G93" s="43">
        <f t="shared" si="8"/>
        <v>4.2817962350801038</v>
      </c>
      <c r="H93" s="44"/>
      <c r="I93" s="44"/>
      <c r="J93" s="44"/>
      <c r="K93" s="44"/>
      <c r="L93" s="44"/>
      <c r="M93" s="43">
        <f t="shared" si="11"/>
        <v>16.264418503117263</v>
      </c>
      <c r="N93" s="44"/>
      <c r="O93" s="43">
        <f t="shared" si="12"/>
        <v>4.1060482992713636</v>
      </c>
      <c r="P93" s="44"/>
      <c r="Q93" s="43">
        <f t="shared" si="13"/>
        <v>3.6382865050743987</v>
      </c>
      <c r="R93" s="44"/>
      <c r="S93" s="43">
        <f t="shared" si="14"/>
        <v>1.9600617166659899</v>
      </c>
      <c r="T93" s="44"/>
      <c r="U93" s="43">
        <f t="shared" si="15"/>
        <v>15.565457221871821</v>
      </c>
      <c r="V93" s="44"/>
      <c r="W93" s="43">
        <f t="shared" si="16"/>
        <v>41.388100504410183</v>
      </c>
    </row>
    <row r="94" spans="1:24" s="5" customFormat="1" ht="10.7" customHeight="1" x14ac:dyDescent="0.2">
      <c r="A94" s="42">
        <v>2006</v>
      </c>
      <c r="B94" s="44"/>
      <c r="C94" s="41">
        <v>100</v>
      </c>
      <c r="D94" s="44"/>
      <c r="E94" s="43">
        <f t="shared" si="7"/>
        <v>13.542201315646851</v>
      </c>
      <c r="F94" s="44"/>
      <c r="G94" s="43">
        <f t="shared" si="8"/>
        <v>4.4498588428949022</v>
      </c>
      <c r="H94" s="44"/>
      <c r="I94" s="44"/>
      <c r="J94" s="44"/>
      <c r="K94" s="44"/>
      <c r="L94" s="44"/>
      <c r="M94" s="43">
        <f t="shared" si="11"/>
        <v>17.083931396153243</v>
      </c>
      <c r="N94" s="44"/>
      <c r="O94" s="43">
        <f t="shared" si="12"/>
        <v>3.940048932423728</v>
      </c>
      <c r="P94" s="44"/>
      <c r="Q94" s="43">
        <f t="shared" si="13"/>
        <v>3.8185103497344679</v>
      </c>
      <c r="R94" s="44"/>
      <c r="S94" s="43">
        <f t="shared" si="14"/>
        <v>2.2279699982476524</v>
      </c>
      <c r="T94" s="44"/>
      <c r="U94" s="43">
        <f t="shared" si="15"/>
        <v>10.489535585651218</v>
      </c>
      <c r="V94" s="44"/>
      <c r="W94" s="43">
        <f t="shared" si="16"/>
        <v>44.447943579247941</v>
      </c>
    </row>
    <row r="95" spans="1:24" s="5" customFormat="1" ht="10.7" customHeight="1" x14ac:dyDescent="0.2">
      <c r="A95" s="42">
        <v>2007</v>
      </c>
      <c r="B95" s="44"/>
      <c r="C95" s="41">
        <v>100</v>
      </c>
      <c r="D95" s="44"/>
      <c r="E95" s="43">
        <f t="shared" si="7"/>
        <v>13.364449473646967</v>
      </c>
      <c r="F95" s="44"/>
      <c r="G95" s="43">
        <f t="shared" si="8"/>
        <v>4.2637395894392753</v>
      </c>
      <c r="H95" s="44"/>
      <c r="I95" s="44"/>
      <c r="J95" s="44"/>
      <c r="K95" s="44"/>
      <c r="L95" s="44"/>
      <c r="M95" s="43">
        <f t="shared" si="11"/>
        <v>16.841083145986982</v>
      </c>
      <c r="N95" s="44"/>
      <c r="O95" s="43">
        <f t="shared" si="12"/>
        <v>3.6472703904085089</v>
      </c>
      <c r="P95" s="44"/>
      <c r="Q95" s="43">
        <f t="shared" si="13"/>
        <v>3.7495726321278289</v>
      </c>
      <c r="R95" s="44"/>
      <c r="S95" s="43">
        <f t="shared" si="14"/>
        <v>2.2978368330657402</v>
      </c>
      <c r="T95" s="44"/>
      <c r="U95" s="43">
        <f t="shared" si="15"/>
        <v>8.0216973098543498</v>
      </c>
      <c r="V95" s="44"/>
      <c r="W95" s="43">
        <f t="shared" si="16"/>
        <v>47.814350625470354</v>
      </c>
    </row>
    <row r="96" spans="1:24" s="5" customFormat="1" ht="10.7" customHeight="1" x14ac:dyDescent="0.2">
      <c r="A96" s="42">
        <v>2008</v>
      </c>
      <c r="B96" s="44"/>
      <c r="C96" s="41">
        <v>100</v>
      </c>
      <c r="D96" s="44"/>
      <c r="E96" s="43">
        <f t="shared" si="7"/>
        <v>12.547536329956197</v>
      </c>
      <c r="F96" s="44"/>
      <c r="G96" s="43">
        <f t="shared" si="8"/>
        <v>4.2305662099355619</v>
      </c>
      <c r="H96" s="44"/>
      <c r="I96" s="44"/>
      <c r="J96" s="44"/>
      <c r="K96" s="44"/>
      <c r="L96" s="44"/>
      <c r="M96" s="43">
        <f t="shared" si="11"/>
        <v>16.076019921674465</v>
      </c>
      <c r="N96" s="44"/>
      <c r="O96" s="43">
        <f t="shared" si="12"/>
        <v>3.539284731042363</v>
      </c>
      <c r="P96" s="44"/>
      <c r="Q96" s="43">
        <f t="shared" si="13"/>
        <v>3.6657094865964175</v>
      </c>
      <c r="R96" s="44"/>
      <c r="S96" s="43">
        <f t="shared" si="14"/>
        <v>2.2303176419999664</v>
      </c>
      <c r="T96" s="44"/>
      <c r="U96" s="43">
        <f t="shared" si="15"/>
        <v>7.9220431030784173</v>
      </c>
      <c r="V96" s="44"/>
      <c r="W96" s="43">
        <f t="shared" si="16"/>
        <v>49.788522575716613</v>
      </c>
    </row>
    <row r="97" spans="1:26" s="5" customFormat="1" ht="10.7" customHeight="1" x14ac:dyDescent="0.2">
      <c r="A97" s="42">
        <v>2009</v>
      </c>
      <c r="B97" s="44"/>
      <c r="C97" s="41">
        <v>100</v>
      </c>
      <c r="D97" s="44"/>
      <c r="E97" s="43">
        <f t="shared" si="7"/>
        <v>11.810546120244563</v>
      </c>
      <c r="F97" s="44"/>
      <c r="G97" s="43">
        <f t="shared" si="8"/>
        <v>3.951918487181024</v>
      </c>
      <c r="H97" s="44"/>
      <c r="I97" s="44"/>
      <c r="J97" s="44"/>
      <c r="K97" s="44"/>
      <c r="L97" s="44"/>
      <c r="M97" s="43">
        <f t="shared" si="11"/>
        <v>14.923984582510752</v>
      </c>
      <c r="N97" s="44"/>
      <c r="O97" s="43">
        <f t="shared" si="12"/>
        <v>3.5095333618223985</v>
      </c>
      <c r="P97" s="44"/>
      <c r="Q97" s="43">
        <f t="shared" si="13"/>
        <v>3.7300363480485066</v>
      </c>
      <c r="R97" s="44"/>
      <c r="S97" s="43">
        <f t="shared" si="14"/>
        <v>2.2113245960767824</v>
      </c>
      <c r="T97" s="44"/>
      <c r="U97" s="43">
        <f t="shared" si="15"/>
        <v>7.7857206548575988</v>
      </c>
      <c r="V97" s="44"/>
      <c r="W97" s="43">
        <f t="shared" si="16"/>
        <v>52.076935849258376</v>
      </c>
    </row>
    <row r="98" spans="1:26" s="5" customFormat="1" ht="10.7" customHeight="1" x14ac:dyDescent="0.2">
      <c r="A98" s="45">
        <v>2010</v>
      </c>
      <c r="B98" s="35"/>
      <c r="C98" s="46">
        <v>100</v>
      </c>
      <c r="D98" s="35"/>
      <c r="E98" s="47">
        <f t="shared" si="7"/>
        <v>9.9193013578363978</v>
      </c>
      <c r="F98" s="35"/>
      <c r="G98" s="47">
        <f t="shared" si="8"/>
        <v>3.7218018989004</v>
      </c>
      <c r="H98" s="35"/>
      <c r="I98" s="35"/>
      <c r="J98" s="35"/>
      <c r="K98" s="35"/>
      <c r="L98" s="35"/>
      <c r="M98" s="47">
        <f t="shared" si="11"/>
        <v>14.460535037070704</v>
      </c>
      <c r="N98" s="35"/>
      <c r="O98" s="47">
        <f t="shared" si="12"/>
        <v>3.4891096137090218</v>
      </c>
      <c r="P98" s="35"/>
      <c r="Q98" s="47">
        <f t="shared" si="13"/>
        <v>3.7573073745092973</v>
      </c>
      <c r="R98" s="35"/>
      <c r="S98" s="47">
        <f t="shared" si="14"/>
        <v>2.1392529483417468</v>
      </c>
      <c r="T98" s="35"/>
      <c r="U98" s="47">
        <f t="shared" si="15"/>
        <v>7.9700031034043359</v>
      </c>
      <c r="V98" s="35"/>
      <c r="W98" s="47">
        <f t="shared" si="16"/>
        <v>54.542688666228102</v>
      </c>
    </row>
    <row r="99" spans="1:26" s="4" customFormat="1" ht="12.75" customHeight="1" x14ac:dyDescent="0.15">
      <c r="A99" s="13" t="s">
        <v>50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/>
    </row>
    <row r="100" spans="1:26" s="4" customFormat="1" ht="10.5" customHeight="1" x14ac:dyDescent="0.15">
      <c r="A100" s="15" t="s">
        <v>44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/>
    </row>
    <row r="101" spans="1:26" s="4" customFormat="1" ht="12" customHeight="1" x14ac:dyDescent="0.15">
      <c r="A101" s="16" t="s">
        <v>51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/>
    </row>
    <row r="102" spans="1:26" ht="10.35" customHeight="1" x14ac:dyDescent="0.15">
      <c r="A102" s="18" t="s">
        <v>47</v>
      </c>
    </row>
    <row r="103" spans="1:26" ht="10.35" customHeight="1" x14ac:dyDescent="0.15">
      <c r="A103" s="19" t="s">
        <v>45</v>
      </c>
    </row>
    <row r="104" spans="1:26" ht="6" customHeight="1" x14ac:dyDescent="0.15">
      <c r="A104" s="18"/>
      <c r="Y104" s="4"/>
      <c r="Z104" s="4"/>
    </row>
    <row r="105" spans="1:26" ht="10.35" customHeight="1" x14ac:dyDescent="0.15">
      <c r="A105" s="19" t="s">
        <v>46</v>
      </c>
      <c r="Y105" s="4"/>
      <c r="Z105" s="4"/>
    </row>
    <row r="106" spans="1:26" ht="10.35" customHeight="1" x14ac:dyDescent="0.2">
      <c r="A106" s="19" t="s">
        <v>60</v>
      </c>
      <c r="X106" s="48"/>
      <c r="Y106" s="49"/>
      <c r="Z106" s="50"/>
    </row>
    <row r="107" spans="1:26" ht="10.35" customHeight="1" x14ac:dyDescent="0.15">
      <c r="A107" s="19" t="s">
        <v>48</v>
      </c>
      <c r="I107" s="20"/>
      <c r="K107" s="20"/>
      <c r="M107" s="20"/>
      <c r="Y107" s="4"/>
      <c r="Z107" s="4"/>
    </row>
    <row r="108" spans="1:26" ht="10.35" customHeight="1" x14ac:dyDescent="0.15">
      <c r="A108" s="21" t="s">
        <v>56</v>
      </c>
      <c r="I108" s="20"/>
      <c r="K108" s="20"/>
      <c r="M108" s="20"/>
    </row>
    <row r="109" spans="1:26" ht="6" customHeight="1" x14ac:dyDescent="0.15">
      <c r="I109" s="20"/>
      <c r="K109" s="20"/>
      <c r="M109" s="20"/>
    </row>
    <row r="110" spans="1:26" s="7" customFormat="1" ht="9.1999999999999993" customHeight="1" x14ac:dyDescent="0.15">
      <c r="A110" s="21" t="s">
        <v>61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8"/>
      <c r="Y110" s="8"/>
    </row>
    <row r="111" spans="1:26" s="7" customFormat="1" ht="9.1999999999999993" customHeight="1" x14ac:dyDescent="0.15">
      <c r="A111" s="18" t="s">
        <v>58</v>
      </c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8"/>
      <c r="Y111" s="8"/>
    </row>
    <row r="112" spans="1:26" s="7" customFormat="1" ht="9.1999999999999993" customHeight="1" x14ac:dyDescent="0.15">
      <c r="A112" s="18" t="s">
        <v>59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8"/>
      <c r="Y112" s="8"/>
    </row>
    <row r="113" ht="10.35" customHeight="1" x14ac:dyDescent="0.15"/>
    <row r="114" ht="10.35" customHeight="1" x14ac:dyDescent="0.15"/>
    <row r="115" ht="10.35" customHeight="1" x14ac:dyDescent="0.15"/>
  </sheetData>
  <mergeCells count="4">
    <mergeCell ref="A1:W1"/>
    <mergeCell ref="A2:W2"/>
    <mergeCell ref="A58:W58"/>
    <mergeCell ref="A59:W59"/>
  </mergeCells>
  <phoneticPr fontId="1" type="noConversion"/>
  <printOptions gridLinesSet="0"/>
  <pageMargins left="0.9" right="0.9" top="1" bottom="0.5" header="0.5" footer="0.5"/>
  <pageSetup firstPageNumber="238" orientation="portrait" horizont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5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TABLE13.17</vt:lpstr>
      <vt:lpstr>TABLE13.17!Print_Area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2013-04-11T12:55:48Z</cp:lastPrinted>
  <dcterms:created xsi:type="dcterms:W3CDTF">1999-10-08T13:47:41Z</dcterms:created>
  <dcterms:modified xsi:type="dcterms:W3CDTF">2013-04-24T15:24:27Z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1776873396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1776873396</vt:i4>
  </property>
</Properties>
</file>