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21" sheetId="1" r:id="rId1"/>
  </sheets>
  <definedNames>
    <definedName name="_Regression_Int" localSheetId="0" hidden="1">1</definedName>
    <definedName name="_xlnm.Print_Area" localSheetId="0">TABLE13.21!$A$1:$X$114</definedName>
    <definedName name="Print_Area_MI">TABLE13.21!$A$1:$W$111</definedName>
  </definedNames>
  <calcPr calcId="145621"/>
</workbook>
</file>

<file path=xl/calcChain.xml><?xml version="1.0" encoding="utf-8"?>
<calcChain xmlns="http://schemas.openxmlformats.org/spreadsheetml/2006/main">
  <c r="U100" i="1" l="1"/>
  <c r="S100" i="1"/>
  <c r="Q100" i="1"/>
  <c r="O100" i="1"/>
  <c r="M100" i="1"/>
  <c r="G100" i="1"/>
  <c r="E100" i="1"/>
  <c r="W42" i="1"/>
  <c r="W100" i="1" s="1"/>
  <c r="U99" i="1"/>
  <c r="S99" i="1"/>
  <c r="Q99" i="1"/>
  <c r="O99" i="1"/>
  <c r="M99" i="1"/>
  <c r="G99" i="1"/>
  <c r="E99" i="1"/>
  <c r="W41" i="1"/>
  <c r="W99" i="1" s="1"/>
  <c r="U98" i="1"/>
  <c r="S98" i="1"/>
  <c r="Q98" i="1"/>
  <c r="O98" i="1"/>
  <c r="M98" i="1"/>
  <c r="G98" i="1"/>
  <c r="E98" i="1"/>
  <c r="W40" i="1"/>
  <c r="W98" i="1" s="1"/>
  <c r="U97" i="1"/>
  <c r="S97" i="1"/>
  <c r="Q97" i="1"/>
  <c r="O97" i="1"/>
  <c r="M97" i="1"/>
  <c r="G97" i="1"/>
  <c r="E97" i="1"/>
  <c r="W39" i="1"/>
  <c r="W97" i="1" s="1"/>
  <c r="W38" i="1"/>
  <c r="W96" i="1" s="1"/>
  <c r="U96" i="1"/>
  <c r="S96" i="1"/>
  <c r="Q96" i="1"/>
  <c r="O96" i="1"/>
  <c r="M96" i="1"/>
  <c r="G96" i="1"/>
  <c r="E96" i="1"/>
  <c r="W37" i="1"/>
  <c r="W95" i="1" s="1"/>
  <c r="U95" i="1"/>
  <c r="S95" i="1"/>
  <c r="Q95" i="1"/>
  <c r="O95" i="1"/>
  <c r="M95" i="1"/>
  <c r="G95" i="1"/>
  <c r="E95" i="1"/>
  <c r="W36" i="1"/>
  <c r="W94" i="1" s="1"/>
  <c r="U94" i="1"/>
  <c r="S94" i="1"/>
  <c r="Q94" i="1"/>
  <c r="O94" i="1"/>
  <c r="M94" i="1"/>
  <c r="G94" i="1"/>
  <c r="E94" i="1"/>
  <c r="W35" i="1"/>
  <c r="W93" i="1" s="1"/>
  <c r="U93" i="1"/>
  <c r="S93" i="1"/>
  <c r="Q93" i="1"/>
  <c r="O93" i="1"/>
  <c r="M93" i="1"/>
  <c r="G93" i="1"/>
  <c r="E93" i="1"/>
  <c r="W34" i="1"/>
  <c r="W92" i="1" s="1"/>
  <c r="U92" i="1"/>
  <c r="S92" i="1"/>
  <c r="Q92" i="1"/>
  <c r="O92" i="1"/>
  <c r="M92" i="1"/>
  <c r="G92" i="1"/>
  <c r="E92" i="1"/>
  <c r="W33" i="1"/>
  <c r="W32" i="1"/>
  <c r="W90" i="1" s="1"/>
  <c r="U90" i="1"/>
  <c r="S90" i="1"/>
  <c r="Q90" i="1"/>
  <c r="O90" i="1"/>
  <c r="M90" i="1"/>
  <c r="G90" i="1"/>
  <c r="E90" i="1"/>
  <c r="E87" i="1"/>
  <c r="G87" i="1"/>
  <c r="M87" i="1"/>
  <c r="O87" i="1"/>
  <c r="Q87" i="1"/>
  <c r="S87" i="1"/>
  <c r="U87" i="1"/>
  <c r="W29" i="1"/>
  <c r="W87" i="1" s="1"/>
  <c r="E88" i="1"/>
  <c r="G88" i="1"/>
  <c r="M88" i="1"/>
  <c r="O88" i="1"/>
  <c r="Q88" i="1"/>
  <c r="S88" i="1"/>
  <c r="U88" i="1"/>
  <c r="W30" i="1"/>
  <c r="W88" i="1" s="1"/>
  <c r="E89" i="1"/>
  <c r="G89" i="1"/>
  <c r="M89" i="1"/>
  <c r="O89" i="1"/>
  <c r="Q89" i="1"/>
  <c r="S89" i="1"/>
  <c r="U89" i="1"/>
  <c r="W31" i="1"/>
  <c r="W89" i="1" s="1"/>
  <c r="E91" i="1"/>
  <c r="G91" i="1"/>
  <c r="M91" i="1"/>
  <c r="O91" i="1"/>
  <c r="Q91" i="1"/>
  <c r="S91" i="1"/>
  <c r="U91" i="1"/>
  <c r="W91" i="1"/>
  <c r="M7" i="1"/>
  <c r="W7" i="1" s="1"/>
  <c r="W65" i="1" s="1"/>
  <c r="W86" i="1"/>
  <c r="U86" i="1"/>
  <c r="S86" i="1"/>
  <c r="Q86" i="1"/>
  <c r="O86" i="1"/>
  <c r="M86" i="1"/>
  <c r="G86" i="1"/>
  <c r="E86" i="1"/>
  <c r="W85" i="1"/>
  <c r="U85" i="1"/>
  <c r="S85" i="1"/>
  <c r="Q85" i="1"/>
  <c r="O85" i="1"/>
  <c r="M85" i="1"/>
  <c r="G85" i="1"/>
  <c r="E85" i="1"/>
  <c r="E76" i="1"/>
  <c r="W84" i="1"/>
  <c r="U84" i="1"/>
  <c r="S84" i="1"/>
  <c r="Q84" i="1"/>
  <c r="O84" i="1"/>
  <c r="M84" i="1"/>
  <c r="G84" i="1"/>
  <c r="E84" i="1"/>
  <c r="W83" i="1"/>
  <c r="U83" i="1"/>
  <c r="S83" i="1"/>
  <c r="Q83" i="1"/>
  <c r="O83" i="1"/>
  <c r="M83" i="1"/>
  <c r="G83" i="1"/>
  <c r="E83" i="1"/>
  <c r="W24" i="1"/>
  <c r="W82" i="1" s="1"/>
  <c r="U82" i="1"/>
  <c r="S82" i="1"/>
  <c r="Q82" i="1"/>
  <c r="O82" i="1"/>
  <c r="M82" i="1"/>
  <c r="K82" i="1"/>
  <c r="I82" i="1"/>
  <c r="G82" i="1"/>
  <c r="E82" i="1"/>
  <c r="C82" i="1"/>
  <c r="M23" i="1"/>
  <c r="W23" i="1" s="1"/>
  <c r="W81" i="1" s="1"/>
  <c r="U81" i="1"/>
  <c r="S81" i="1"/>
  <c r="Q81" i="1"/>
  <c r="O81" i="1"/>
  <c r="M81" i="1"/>
  <c r="K81" i="1"/>
  <c r="I81" i="1"/>
  <c r="G81" i="1"/>
  <c r="E81" i="1"/>
  <c r="C81" i="1"/>
  <c r="M22" i="1"/>
  <c r="W22" i="1" s="1"/>
  <c r="W80" i="1" s="1"/>
  <c r="U80" i="1"/>
  <c r="S80" i="1"/>
  <c r="Q80" i="1"/>
  <c r="O80" i="1"/>
  <c r="K80" i="1"/>
  <c r="I80" i="1"/>
  <c r="G80" i="1"/>
  <c r="E80" i="1"/>
  <c r="C80" i="1"/>
  <c r="M21" i="1"/>
  <c r="W21" i="1" s="1"/>
  <c r="W79" i="1" s="1"/>
  <c r="U79" i="1"/>
  <c r="S79" i="1"/>
  <c r="Q79" i="1"/>
  <c r="O79" i="1"/>
  <c r="K79" i="1"/>
  <c r="I79" i="1"/>
  <c r="G79" i="1"/>
  <c r="E79" i="1"/>
  <c r="C79" i="1"/>
  <c r="M20" i="1"/>
  <c r="W20" i="1" s="1"/>
  <c r="W78" i="1" s="1"/>
  <c r="U78" i="1"/>
  <c r="S78" i="1"/>
  <c r="Q78" i="1"/>
  <c r="O78" i="1"/>
  <c r="K78" i="1"/>
  <c r="I78" i="1"/>
  <c r="G78" i="1"/>
  <c r="E78" i="1"/>
  <c r="C78" i="1"/>
  <c r="M19" i="1"/>
  <c r="W19" i="1" s="1"/>
  <c r="W77" i="1" s="1"/>
  <c r="U77" i="1"/>
  <c r="S77" i="1"/>
  <c r="Q77" i="1"/>
  <c r="O77" i="1"/>
  <c r="K77" i="1"/>
  <c r="I77" i="1"/>
  <c r="G77" i="1"/>
  <c r="E77" i="1"/>
  <c r="C77" i="1"/>
  <c r="M18" i="1"/>
  <c r="W18" i="1" s="1"/>
  <c r="W76" i="1" s="1"/>
  <c r="U76" i="1"/>
  <c r="S76" i="1"/>
  <c r="Q76" i="1"/>
  <c r="O76" i="1"/>
  <c r="K76" i="1"/>
  <c r="I76" i="1"/>
  <c r="G76" i="1"/>
  <c r="C76" i="1"/>
  <c r="M17" i="1"/>
  <c r="W17" i="1" s="1"/>
  <c r="W75" i="1" s="1"/>
  <c r="U75" i="1"/>
  <c r="S75" i="1"/>
  <c r="Q75" i="1"/>
  <c r="O75" i="1"/>
  <c r="K75" i="1"/>
  <c r="I75" i="1"/>
  <c r="G75" i="1"/>
  <c r="E75" i="1"/>
  <c r="C75" i="1"/>
  <c r="M16" i="1"/>
  <c r="W16" i="1"/>
  <c r="W74" i="1" s="1"/>
  <c r="U74" i="1"/>
  <c r="S74" i="1"/>
  <c r="Q74" i="1"/>
  <c r="O74" i="1"/>
  <c r="M74" i="1"/>
  <c r="K74" i="1"/>
  <c r="I74" i="1"/>
  <c r="G74" i="1"/>
  <c r="E74" i="1"/>
  <c r="C74" i="1"/>
  <c r="M15" i="1"/>
  <c r="W15" i="1" s="1"/>
  <c r="W73" i="1" s="1"/>
  <c r="U73" i="1"/>
  <c r="S73" i="1"/>
  <c r="Q73" i="1"/>
  <c r="O73" i="1"/>
  <c r="K73" i="1"/>
  <c r="I73" i="1"/>
  <c r="G73" i="1"/>
  <c r="E73" i="1"/>
  <c r="C73" i="1"/>
  <c r="M14" i="1"/>
  <c r="W14" i="1" s="1"/>
  <c r="W72" i="1" s="1"/>
  <c r="U72" i="1"/>
  <c r="S72" i="1"/>
  <c r="Q72" i="1"/>
  <c r="O72" i="1"/>
  <c r="K72" i="1"/>
  <c r="I72" i="1"/>
  <c r="G72" i="1"/>
  <c r="E72" i="1"/>
  <c r="C72" i="1"/>
  <c r="M13" i="1"/>
  <c r="W13" i="1" s="1"/>
  <c r="W71" i="1" s="1"/>
  <c r="U71" i="1"/>
  <c r="S71" i="1"/>
  <c r="Q71" i="1"/>
  <c r="O71" i="1"/>
  <c r="K71" i="1"/>
  <c r="I71" i="1"/>
  <c r="G71" i="1"/>
  <c r="E71" i="1"/>
  <c r="C71" i="1"/>
  <c r="M12" i="1"/>
  <c r="W12" i="1"/>
  <c r="W70" i="1" s="1"/>
  <c r="U70" i="1"/>
  <c r="S70" i="1"/>
  <c r="Q70" i="1"/>
  <c r="O70" i="1"/>
  <c r="M70" i="1"/>
  <c r="K70" i="1"/>
  <c r="I70" i="1"/>
  <c r="G70" i="1"/>
  <c r="E70" i="1"/>
  <c r="C70" i="1"/>
  <c r="M11" i="1"/>
  <c r="W11" i="1" s="1"/>
  <c r="W69" i="1" s="1"/>
  <c r="U69" i="1"/>
  <c r="S69" i="1"/>
  <c r="Q69" i="1"/>
  <c r="O69" i="1"/>
  <c r="K69" i="1"/>
  <c r="I69" i="1"/>
  <c r="G69" i="1"/>
  <c r="E69" i="1"/>
  <c r="C69" i="1"/>
  <c r="M10" i="1"/>
  <c r="W10" i="1" s="1"/>
  <c r="W68" i="1" s="1"/>
  <c r="U68" i="1"/>
  <c r="S68" i="1"/>
  <c r="Q68" i="1"/>
  <c r="O68" i="1"/>
  <c r="K68" i="1"/>
  <c r="I68" i="1"/>
  <c r="G68" i="1"/>
  <c r="E68" i="1"/>
  <c r="C68" i="1"/>
  <c r="M9" i="1"/>
  <c r="W9" i="1" s="1"/>
  <c r="W67" i="1" s="1"/>
  <c r="U67" i="1"/>
  <c r="S67" i="1"/>
  <c r="Q67" i="1"/>
  <c r="O67" i="1"/>
  <c r="K67" i="1"/>
  <c r="I67" i="1"/>
  <c r="G67" i="1"/>
  <c r="E67" i="1"/>
  <c r="C67" i="1"/>
  <c r="M8" i="1"/>
  <c r="W8" i="1"/>
  <c r="W66" i="1" s="1"/>
  <c r="U66" i="1"/>
  <c r="S66" i="1"/>
  <c r="Q66" i="1"/>
  <c r="O66" i="1"/>
  <c r="M66" i="1"/>
  <c r="K66" i="1"/>
  <c r="I66" i="1"/>
  <c r="G66" i="1"/>
  <c r="E66" i="1"/>
  <c r="C66" i="1"/>
  <c r="U65" i="1"/>
  <c r="S65" i="1"/>
  <c r="Q65" i="1"/>
  <c r="O65" i="1"/>
  <c r="K65" i="1"/>
  <c r="I65" i="1"/>
  <c r="G65" i="1"/>
  <c r="E65" i="1"/>
  <c r="C65" i="1"/>
  <c r="M68" i="1" l="1"/>
  <c r="M72" i="1"/>
  <c r="M77" i="1"/>
  <c r="M79" i="1"/>
  <c r="M65" i="1"/>
  <c r="M67" i="1"/>
  <c r="M69" i="1"/>
  <c r="M71" i="1"/>
  <c r="M73" i="1"/>
  <c r="M75" i="1"/>
  <c r="M76" i="1"/>
  <c r="M78" i="1"/>
  <c r="M80" i="1"/>
</calcChain>
</file>

<file path=xl/sharedStrings.xml><?xml version="1.0" encoding="utf-8"?>
<sst xmlns="http://schemas.openxmlformats.org/spreadsheetml/2006/main" count="96" uniqueCount="58">
  <si>
    <t>Inpatient</t>
  </si>
  <si>
    <t>nursing</t>
  </si>
  <si>
    <t>Nursing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</si>
  <si>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</si>
  <si>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</si>
  <si>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</si>
  <si>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</si>
  <si>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</si>
  <si>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</si>
  <si>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</si>
  <si>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</si>
  <si>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</si>
  <si>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</si>
  <si>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</si>
  <si>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</si>
  <si>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</si>
  <si>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</si>
  <si>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</si>
  <si>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</si>
  <si>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</si>
  <si>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</si>
  <si>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</si>
  <si>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</si>
  <si>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</si>
  <si>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</si>
  <si>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</si>
  <si>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</si>
  <si>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</si>
  <si>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</si>
  <si>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</si>
  <si>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</si>
  <si>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</si>
  <si>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</si>
  <si>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</si>
  <si>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Percent</t>
  </si>
  <si>
    <t>NOTES: Beginning fiscal year 1998, capitated premiums for Medicaid eligibles enrolled in managed care plans were included in this series as a</t>
  </si>
  <si>
    <t>some not shown separately are included in other.</t>
  </si>
  <si>
    <t>component of the other and of the total payment categories. Trends in home health agency program expenditures are not strictly comparable</t>
  </si>
  <si>
    <t xml:space="preserve">Beginning in fiscal year 1991, the conditions of participation for SNFs and ICF-other were unified, the distinction between them removed, and the </t>
  </si>
  <si>
    <t>services renamed nursing facility services.</t>
  </si>
  <si>
    <t>reclassified as other in 1999.</t>
  </si>
  <si>
    <t>to 1997 and prior years because of changes in redefining selected home health services as home and community-based waiver services in 1998 and</t>
  </si>
  <si>
    <t>Table 13.21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</si>
  <si>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</si>
  <si>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</si>
  <si>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</si>
  <si>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</si>
  <si>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 xml:space="preserve">  Home</t>
  </si>
  <si>
    <t xml:space="preserve"> Outpatient</t>
  </si>
  <si>
    <t xml:space="preserve">    Prescribed</t>
  </si>
  <si>
    <t xml:space="preserve">  Outpatient</t>
  </si>
  <si>
    <t xml:space="preserve">   Prescribed</t>
  </si>
  <si>
    <t xml:space="preserve">  Inpatient</t>
  </si>
  <si>
    <t>Table 13.21—Continued</t>
  </si>
  <si>
    <t>Medicaid Payments, Disabled, by Type of Service: Fiscal Years 1975-2010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</si>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</sst>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164" formatCode="General_)"/>
    <numFmt numFmtId="165" formatCode="#,##0.0_);\(#,##0.0\)"/>
    <numFmt numFmtId="166" formatCode="0.0_)"/>
  </numFmts>
  <fonts count="7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7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4" fillId="0" borderId="0" xfId="0" applyFont="1"/>
    <xf numFmtId="164" fontId="3" fillId="0" borderId="0" xfId="0" applyFont="1"/>
    <xf numFmtId="164" fontId="4" fillId="0" borderId="0" xfId="0" applyFont="1" applyBorder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quotePrefix="1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applyFont="1" applyAlignment="1">
      <alignment horizontal="left"/>
    </xf>
    <xf numFmtId="164" fontId="3" fillId="0" borderId="0" xfId="0" quotePrefix="1" applyFont="1" applyAlignment="1">
      <alignment horizontal="left"/>
    </xf>
    <xf numFmtId="164" fontId="3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center"/>
    </xf>
    <xf numFmtId="165" fontId="4" fillId="0" borderId="0" xfId="0" applyNumberFormat="1" applyFont="1" applyProtection="1"/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6" fontId="4" fillId="0" borderId="1" xfId="0" applyNumberFormat="1" applyFont="1" applyBorder="1" applyProtection="1"/>
    <xf numFmtId="165" fontId="4" fillId="0" borderId="1" xfId="0" applyNumberFormat="1" applyFont="1" applyBorder="1" applyProtection="1"/>
    <xf numFmtId="164" fontId="4" fillId="0" borderId="1" xfId="0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right"/>
    </xf>
    <xf numFmtId="164" fontId="4" fillId="0" borderId="0" xfId="0" quotePrefix="1" applyFont="1" applyBorder="1" applyAlignment="1" applyProtection="1">
      <alignment horizontal="center"/>
    </xf>
    <xf numFmtId="164" fontId="4" fillId="0" borderId="0" xfId="0" applyFont="1" applyAlignment="1" applyProtection="1">
      <alignment horizontal="right"/>
    </xf>
    <xf numFmtId="164" fontId="4" fillId="0" borderId="0" xfId="0" quotePrefix="1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center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D114"/>
  <sheetViews>
    <sheetView showGridLines="0" tabSelected="1" zoomScale="110" zoomScaleNormal="110" workbookViewId="0">
      <selection sqref="A1:X1"/>
    </sheetView>
  </sheetViews>
  <sheetFormatPr defaultColWidth="9.796875" defaultRowHeight="9" x14ac:dyDescent="0.15"/>
  <cols>
    <col min="1" max="1" width="8" style="9" customWidth="1"/>
    <col min="2" max="2" width="3" style="9" customWidth="1"/>
    <col min="3" max="3" width="11" style="9" customWidth="1"/>
    <col min="4" max="4" width="2" style="9" customWidth="1"/>
    <col min="5" max="5" width="11.19921875" style="9" customWidth="1"/>
    <col min="6" max="6" width="3" style="9" customWidth="1"/>
    <col min="7" max="7" width="9" style="9" customWidth="1"/>
    <col min="8" max="8" width="3" style="9" customWidth="1"/>
    <col min="9" max="9" width="1.59765625" style="9" hidden="1" customWidth="1"/>
    <col min="10" max="10" width="2" style="9" hidden="1" customWidth="1"/>
    <col min="11" max="11" width="1.3984375" style="9" hidden="1" customWidth="1"/>
    <col min="12" max="12" width="4.3984375" style="9" hidden="1" customWidth="1"/>
    <col min="13" max="13" width="9" style="9" customWidth="1"/>
    <col min="14" max="14" width="3" style="9" customWidth="1"/>
    <col min="15" max="15" width="9.59765625" style="9" customWidth="1"/>
    <col min="16" max="16" width="3" style="9" customWidth="1"/>
    <col min="17" max="17" width="10" style="9" customWidth="1"/>
    <col min="18" max="18" width="3" style="9" customWidth="1"/>
    <col min="19" max="19" width="8.796875" style="9" customWidth="1"/>
    <col min="20" max="20" width="3" style="9" customWidth="1"/>
    <col min="21" max="21" width="9.796875" style="9" customWidth="1"/>
    <col min="22" max="22" width="3" style="9" customWidth="1"/>
    <col min="23" max="23" width="10" style="9" customWidth="1"/>
    <col min="24" max="24" width="2.19921875" style="9" customWidth="1"/>
    <col min="25" max="25" width="9.796875" style="9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5" s="2" customFormat="1" ht="15" customHeight="1" x14ac:dyDescent="0.15">
      <c r="A1" s="45" t="s">
        <v>42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6"/>
    </row>
    <row r="2" spans="1:25" s="3" customFormat="1" ht="15" customHeight="1" x14ac:dyDescent="0.15">
      <c r="A2" s="44" t="s">
        <v>54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7"/>
    </row>
    <row r="3" spans="1:25" s="1" customFormat="1" ht="12.75" customHeight="1" x14ac:dyDescent="0.2">
      <c r="A3" s="10"/>
      <c r="B3" s="10"/>
      <c r="C3" s="10"/>
      <c r="D3" s="10"/>
      <c r="E3" s="39" t="s">
        <v>0</v>
      </c>
      <c r="F3" s="10"/>
      <c r="G3" s="10"/>
      <c r="H3" s="10"/>
      <c r="I3" s="10"/>
      <c r="J3" s="10"/>
      <c r="K3" s="19" t="s">
        <v>1</v>
      </c>
      <c r="L3" s="10"/>
      <c r="M3" s="20" t="s">
        <v>2</v>
      </c>
      <c r="N3" s="10"/>
      <c r="O3" s="10"/>
      <c r="P3" s="10"/>
      <c r="Q3" s="40" t="s">
        <v>48</v>
      </c>
      <c r="R3" s="10"/>
      <c r="S3" s="40" t="s">
        <v>47</v>
      </c>
      <c r="T3" s="10"/>
      <c r="U3" s="40" t="s">
        <v>49</v>
      </c>
      <c r="V3" s="10"/>
      <c r="W3" s="10"/>
      <c r="X3" s="10"/>
      <c r="Y3" s="8"/>
    </row>
    <row r="4" spans="1:25" s="1" customFormat="1" ht="12.75" customHeight="1" x14ac:dyDescent="0.2">
      <c r="A4" s="21" t="s">
        <v>3</v>
      </c>
      <c r="B4" s="8"/>
      <c r="C4" s="41" t="s">
        <v>45</v>
      </c>
      <c r="D4" s="8"/>
      <c r="E4" s="41" t="s">
        <v>4</v>
      </c>
      <c r="F4" s="8"/>
      <c r="G4" s="41" t="s">
        <v>5</v>
      </c>
      <c r="H4" s="8"/>
      <c r="I4" s="22" t="s">
        <v>6</v>
      </c>
      <c r="J4" s="8"/>
      <c r="K4" s="22" t="s">
        <v>7</v>
      </c>
      <c r="L4" s="8"/>
      <c r="M4" s="21" t="s">
        <v>46</v>
      </c>
      <c r="N4" s="8"/>
      <c r="O4" s="22" t="s">
        <v>8</v>
      </c>
      <c r="P4" s="8"/>
      <c r="Q4" s="41" t="s">
        <v>4</v>
      </c>
      <c r="R4" s="8"/>
      <c r="S4" s="41" t="s">
        <v>9</v>
      </c>
      <c r="T4" s="8"/>
      <c r="U4" s="41" t="s">
        <v>10</v>
      </c>
      <c r="V4" s="8"/>
      <c r="W4" s="41" t="s">
        <v>6</v>
      </c>
      <c r="X4" s="23"/>
      <c r="Y4" s="8"/>
    </row>
    <row r="5" spans="1:25" s="1" customFormat="1" ht="1.5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8"/>
      <c r="Y5" s="8"/>
    </row>
    <row r="6" spans="1:25" s="1" customFormat="1" ht="10.7" customHeight="1" x14ac:dyDescent="0.2">
      <c r="A6" s="8"/>
      <c r="B6" s="8"/>
      <c r="C6" s="46" t="s">
        <v>11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8"/>
      <c r="Y6" s="8"/>
    </row>
    <row r="7" spans="1:25" s="1" customFormat="1" ht="10.7" customHeight="1" x14ac:dyDescent="0.2">
      <c r="A7" s="25" t="s">
        <v>12</v>
      </c>
      <c r="B7" s="8"/>
      <c r="C7" s="26">
        <v>3145</v>
      </c>
      <c r="D7" s="8"/>
      <c r="E7" s="26">
        <v>1049</v>
      </c>
      <c r="F7" s="8"/>
      <c r="G7" s="26">
        <v>294</v>
      </c>
      <c r="H7" s="8"/>
      <c r="I7" s="26">
        <v>443</v>
      </c>
      <c r="J7" s="8"/>
      <c r="K7" s="26">
        <v>498</v>
      </c>
      <c r="L7" s="8"/>
      <c r="M7" s="26">
        <f t="shared" ref="M7:M23" si="0">I7+K7</f>
        <v>941</v>
      </c>
      <c r="N7" s="8"/>
      <c r="O7" s="26">
        <v>243</v>
      </c>
      <c r="P7" s="8"/>
      <c r="Q7" s="26">
        <v>81</v>
      </c>
      <c r="R7" s="8"/>
      <c r="S7" s="26">
        <v>27</v>
      </c>
      <c r="T7" s="8"/>
      <c r="U7" s="26">
        <v>201</v>
      </c>
      <c r="V7" s="8"/>
      <c r="W7" s="26">
        <f t="shared" ref="W7:W24" si="1">C7-(+E7+G7+M7+O7+Q7+S7+U7)</f>
        <v>309</v>
      </c>
      <c r="X7" s="8"/>
      <c r="Y7" s="8"/>
    </row>
    <row r="8" spans="1:25" s="1" customFormat="1" ht="10.7" customHeight="1" x14ac:dyDescent="0.2">
      <c r="A8" s="27" t="s">
        <v>13</v>
      </c>
      <c r="B8" s="8"/>
      <c r="C8" s="28">
        <v>3920</v>
      </c>
      <c r="D8" s="8"/>
      <c r="E8" s="28">
        <v>1247</v>
      </c>
      <c r="F8" s="8"/>
      <c r="G8" s="28">
        <v>545</v>
      </c>
      <c r="H8" s="8"/>
      <c r="I8" s="28">
        <v>509</v>
      </c>
      <c r="J8" s="8"/>
      <c r="K8" s="28">
        <v>543</v>
      </c>
      <c r="L8" s="8"/>
      <c r="M8" s="28">
        <f t="shared" si="0"/>
        <v>1052</v>
      </c>
      <c r="N8" s="8"/>
      <c r="O8" s="28">
        <v>286</v>
      </c>
      <c r="P8" s="8"/>
      <c r="Q8" s="28">
        <v>121</v>
      </c>
      <c r="R8" s="8"/>
      <c r="S8" s="28">
        <v>55</v>
      </c>
      <c r="T8" s="8"/>
      <c r="U8" s="28">
        <v>258</v>
      </c>
      <c r="V8" s="8"/>
      <c r="W8" s="28">
        <f t="shared" si="1"/>
        <v>356</v>
      </c>
      <c r="X8" s="8"/>
      <c r="Y8" s="8"/>
    </row>
    <row r="9" spans="1:25" s="1" customFormat="1" ht="10.7" customHeight="1" x14ac:dyDescent="0.2">
      <c r="A9" s="27" t="s">
        <v>14</v>
      </c>
      <c r="B9" s="8"/>
      <c r="C9" s="28">
        <v>4883</v>
      </c>
      <c r="D9" s="8"/>
      <c r="E9" s="28">
        <v>1498</v>
      </c>
      <c r="F9" s="8"/>
      <c r="G9" s="28">
        <v>819</v>
      </c>
      <c r="H9" s="8"/>
      <c r="I9" s="28">
        <v>598</v>
      </c>
      <c r="J9" s="8"/>
      <c r="K9" s="28">
        <v>599</v>
      </c>
      <c r="L9" s="8"/>
      <c r="M9" s="28">
        <f t="shared" si="0"/>
        <v>1197</v>
      </c>
      <c r="N9" s="8"/>
      <c r="O9" s="28">
        <v>342</v>
      </c>
      <c r="P9" s="8"/>
      <c r="Q9" s="28">
        <v>193</v>
      </c>
      <c r="R9" s="8"/>
      <c r="S9" s="28">
        <v>76</v>
      </c>
      <c r="T9" s="8"/>
      <c r="U9" s="28">
        <v>299</v>
      </c>
      <c r="V9" s="8"/>
      <c r="W9" s="28">
        <f t="shared" si="1"/>
        <v>459</v>
      </c>
      <c r="X9" s="8"/>
      <c r="Y9" s="8"/>
    </row>
    <row r="10" spans="1:25" s="1" customFormat="1" ht="10.7" customHeight="1" x14ac:dyDescent="0.2">
      <c r="A10" s="27" t="s">
        <v>15</v>
      </c>
      <c r="B10" s="8"/>
      <c r="C10" s="28">
        <v>5620</v>
      </c>
      <c r="D10" s="8"/>
      <c r="E10" s="28">
        <v>1652</v>
      </c>
      <c r="F10" s="8"/>
      <c r="G10" s="28">
        <v>1086</v>
      </c>
      <c r="H10" s="8"/>
      <c r="I10" s="28">
        <v>753</v>
      </c>
      <c r="J10" s="8"/>
      <c r="K10" s="28">
        <v>673</v>
      </c>
      <c r="L10" s="8"/>
      <c r="M10" s="28">
        <f t="shared" si="0"/>
        <v>1426</v>
      </c>
      <c r="N10" s="8"/>
      <c r="O10" s="28">
        <v>358</v>
      </c>
      <c r="P10" s="8"/>
      <c r="Q10" s="28">
        <v>190</v>
      </c>
      <c r="R10" s="8"/>
      <c r="S10" s="28">
        <v>87</v>
      </c>
      <c r="T10" s="8"/>
      <c r="U10" s="28">
        <v>321</v>
      </c>
      <c r="V10" s="8"/>
      <c r="W10" s="28">
        <f t="shared" si="1"/>
        <v>500</v>
      </c>
      <c r="X10" s="8"/>
      <c r="Y10" s="8"/>
    </row>
    <row r="11" spans="1:25" s="1" customFormat="1" ht="10.7" customHeight="1" x14ac:dyDescent="0.2">
      <c r="A11" s="27" t="s">
        <v>16</v>
      </c>
      <c r="B11" s="8"/>
      <c r="C11" s="28">
        <v>6882</v>
      </c>
      <c r="D11" s="8"/>
      <c r="E11" s="28">
        <v>1957</v>
      </c>
      <c r="F11" s="8"/>
      <c r="G11" s="28">
        <v>1402</v>
      </c>
      <c r="H11" s="8"/>
      <c r="I11" s="28">
        <v>913</v>
      </c>
      <c r="J11" s="8"/>
      <c r="K11" s="28">
        <v>790</v>
      </c>
      <c r="L11" s="8"/>
      <c r="M11" s="28">
        <f t="shared" si="0"/>
        <v>1703</v>
      </c>
      <c r="N11" s="8"/>
      <c r="O11" s="28">
        <v>396</v>
      </c>
      <c r="P11" s="8"/>
      <c r="Q11" s="28">
        <v>208</v>
      </c>
      <c r="R11" s="8"/>
      <c r="S11" s="28">
        <v>129</v>
      </c>
      <c r="T11" s="8"/>
      <c r="U11" s="28">
        <v>372</v>
      </c>
      <c r="V11" s="8"/>
      <c r="W11" s="28">
        <f t="shared" si="1"/>
        <v>715</v>
      </c>
      <c r="X11" s="8"/>
      <c r="Y11" s="8"/>
    </row>
    <row r="12" spans="1:25" s="1" customFormat="1" ht="10.7" customHeight="1" x14ac:dyDescent="0.2">
      <c r="A12" s="27" t="s">
        <v>17</v>
      </c>
      <c r="B12" s="8"/>
      <c r="C12" s="28">
        <v>7621</v>
      </c>
      <c r="D12" s="8"/>
      <c r="E12" s="28">
        <v>2207</v>
      </c>
      <c r="F12" s="8"/>
      <c r="G12" s="28">
        <v>1699</v>
      </c>
      <c r="H12" s="8"/>
      <c r="I12" s="28">
        <v>868</v>
      </c>
      <c r="J12" s="8"/>
      <c r="K12" s="28">
        <v>638</v>
      </c>
      <c r="L12" s="8"/>
      <c r="M12" s="28">
        <f t="shared" si="0"/>
        <v>1506</v>
      </c>
      <c r="N12" s="8"/>
      <c r="O12" s="28">
        <v>475</v>
      </c>
      <c r="P12" s="8"/>
      <c r="Q12" s="28">
        <v>275</v>
      </c>
      <c r="R12" s="8"/>
      <c r="S12" s="28">
        <v>111</v>
      </c>
      <c r="T12" s="8"/>
      <c r="U12" s="28">
        <v>424</v>
      </c>
      <c r="V12" s="8"/>
      <c r="W12" s="28">
        <f t="shared" si="1"/>
        <v>924</v>
      </c>
      <c r="X12" s="8"/>
      <c r="Y12" s="8"/>
    </row>
    <row r="13" spans="1:25" s="1" customFormat="1" ht="10.7" customHeight="1" x14ac:dyDescent="0.2">
      <c r="A13" s="27" t="s">
        <v>18</v>
      </c>
      <c r="B13" s="8"/>
      <c r="C13" s="28">
        <v>9455</v>
      </c>
      <c r="D13" s="8"/>
      <c r="E13" s="28">
        <v>2521</v>
      </c>
      <c r="F13" s="8"/>
      <c r="G13" s="28">
        <v>2760</v>
      </c>
      <c r="H13" s="8"/>
      <c r="I13" s="28">
        <v>890</v>
      </c>
      <c r="J13" s="8"/>
      <c r="K13" s="28">
        <v>672</v>
      </c>
      <c r="L13" s="8"/>
      <c r="M13" s="28">
        <f t="shared" si="0"/>
        <v>1562</v>
      </c>
      <c r="N13" s="8"/>
      <c r="O13" s="28">
        <v>529</v>
      </c>
      <c r="P13" s="8"/>
      <c r="Q13" s="28">
        <v>353</v>
      </c>
      <c r="R13" s="8"/>
      <c r="S13" s="28">
        <v>140</v>
      </c>
      <c r="T13" s="8"/>
      <c r="U13" s="28">
        <v>500</v>
      </c>
      <c r="V13" s="8"/>
      <c r="W13" s="28">
        <f t="shared" si="1"/>
        <v>1090</v>
      </c>
      <c r="X13" s="8"/>
      <c r="Y13" s="8"/>
    </row>
    <row r="14" spans="1:25" s="1" customFormat="1" ht="10.7" customHeight="1" x14ac:dyDescent="0.2">
      <c r="A14" s="27" t="s">
        <v>19</v>
      </c>
      <c r="B14" s="8"/>
      <c r="C14" s="28">
        <v>10405</v>
      </c>
      <c r="D14" s="8"/>
      <c r="E14" s="28">
        <v>2691</v>
      </c>
      <c r="F14" s="8"/>
      <c r="G14" s="28">
        <v>3296</v>
      </c>
      <c r="H14" s="8"/>
      <c r="I14" s="28">
        <v>964</v>
      </c>
      <c r="J14" s="8"/>
      <c r="K14" s="28">
        <v>719</v>
      </c>
      <c r="L14" s="8"/>
      <c r="M14" s="28">
        <f t="shared" si="0"/>
        <v>1683</v>
      </c>
      <c r="N14" s="8"/>
      <c r="O14" s="28">
        <v>512</v>
      </c>
      <c r="P14" s="8"/>
      <c r="Q14" s="28">
        <v>349</v>
      </c>
      <c r="R14" s="8"/>
      <c r="S14" s="28">
        <v>162</v>
      </c>
      <c r="T14" s="8"/>
      <c r="U14" s="28">
        <v>531</v>
      </c>
      <c r="V14" s="8"/>
      <c r="W14" s="28">
        <f t="shared" si="1"/>
        <v>1181</v>
      </c>
      <c r="X14" s="8"/>
      <c r="Y14" s="8"/>
    </row>
    <row r="15" spans="1:25" s="1" customFormat="1" ht="10.7" customHeight="1" x14ac:dyDescent="0.2">
      <c r="A15" s="27" t="s">
        <v>20</v>
      </c>
      <c r="B15" s="8"/>
      <c r="C15" s="28">
        <v>11367</v>
      </c>
      <c r="D15" s="8"/>
      <c r="E15" s="28">
        <v>2943</v>
      </c>
      <c r="F15" s="8"/>
      <c r="G15" s="28">
        <v>3838</v>
      </c>
      <c r="H15" s="8"/>
      <c r="I15" s="28">
        <v>988</v>
      </c>
      <c r="J15" s="8"/>
      <c r="K15" s="28">
        <v>761</v>
      </c>
      <c r="L15" s="8"/>
      <c r="M15" s="28">
        <f t="shared" si="0"/>
        <v>1749</v>
      </c>
      <c r="N15" s="8"/>
      <c r="O15" s="28">
        <v>543</v>
      </c>
      <c r="P15" s="8"/>
      <c r="Q15" s="28">
        <v>369</v>
      </c>
      <c r="R15" s="8"/>
      <c r="S15" s="28">
        <v>194</v>
      </c>
      <c r="T15" s="8"/>
      <c r="U15" s="28">
        <v>599</v>
      </c>
      <c r="V15" s="8"/>
      <c r="W15" s="28">
        <f t="shared" si="1"/>
        <v>1132</v>
      </c>
      <c r="X15" s="8"/>
      <c r="Y15" s="8"/>
    </row>
    <row r="16" spans="1:25" s="1" customFormat="1" ht="10.7" customHeight="1" x14ac:dyDescent="0.2">
      <c r="A16" s="27" t="s">
        <v>21</v>
      </c>
      <c r="B16" s="8"/>
      <c r="C16" s="28">
        <v>11977</v>
      </c>
      <c r="D16" s="8"/>
      <c r="E16" s="28">
        <v>3064</v>
      </c>
      <c r="F16" s="8"/>
      <c r="G16" s="28">
        <v>4073</v>
      </c>
      <c r="H16" s="8"/>
      <c r="I16" s="28">
        <v>1057</v>
      </c>
      <c r="J16" s="8"/>
      <c r="K16" s="28">
        <v>905</v>
      </c>
      <c r="L16" s="8"/>
      <c r="M16" s="28">
        <f t="shared" si="0"/>
        <v>1962</v>
      </c>
      <c r="N16" s="8"/>
      <c r="O16" s="28">
        <v>540</v>
      </c>
      <c r="P16" s="8"/>
      <c r="Q16" s="28">
        <v>429</v>
      </c>
      <c r="R16" s="8"/>
      <c r="S16" s="28">
        <v>292</v>
      </c>
      <c r="T16" s="8"/>
      <c r="U16" s="28">
        <v>687</v>
      </c>
      <c r="V16" s="8"/>
      <c r="W16" s="28">
        <f t="shared" si="1"/>
        <v>930</v>
      </c>
      <c r="X16" s="8"/>
      <c r="Y16" s="8"/>
    </row>
    <row r="17" spans="1:30" s="1" customFormat="1" ht="10.7" customHeight="1" x14ac:dyDescent="0.2">
      <c r="A17" s="27" t="s">
        <v>22</v>
      </c>
      <c r="B17" s="8"/>
      <c r="C17" s="28">
        <v>13452</v>
      </c>
      <c r="D17" s="8"/>
      <c r="E17" s="28">
        <v>3293</v>
      </c>
      <c r="F17" s="8"/>
      <c r="G17" s="28">
        <v>4477</v>
      </c>
      <c r="H17" s="8"/>
      <c r="I17" s="28">
        <v>1170</v>
      </c>
      <c r="J17" s="8"/>
      <c r="K17" s="28">
        <v>987</v>
      </c>
      <c r="L17" s="8"/>
      <c r="M17" s="28">
        <f t="shared" si="0"/>
        <v>2157</v>
      </c>
      <c r="N17" s="8"/>
      <c r="O17" s="28">
        <v>588</v>
      </c>
      <c r="P17" s="8"/>
      <c r="Q17" s="28">
        <v>484</v>
      </c>
      <c r="R17" s="8"/>
      <c r="S17" s="28">
        <v>433</v>
      </c>
      <c r="T17" s="8"/>
      <c r="U17" s="28">
        <v>855</v>
      </c>
      <c r="V17" s="8"/>
      <c r="W17" s="28">
        <f t="shared" si="1"/>
        <v>1165</v>
      </c>
      <c r="X17" s="8"/>
      <c r="Y17" s="8"/>
    </row>
    <row r="18" spans="1:30" s="1" customFormat="1" ht="10.7" customHeight="1" x14ac:dyDescent="0.2">
      <c r="A18" s="27" t="s">
        <v>23</v>
      </c>
      <c r="B18" s="8"/>
      <c r="C18" s="28">
        <v>14913</v>
      </c>
      <c r="D18" s="8"/>
      <c r="E18" s="28">
        <v>3636</v>
      </c>
      <c r="F18" s="8"/>
      <c r="G18" s="28">
        <v>4817</v>
      </c>
      <c r="H18" s="8"/>
      <c r="I18" s="28">
        <v>1181</v>
      </c>
      <c r="J18" s="8"/>
      <c r="K18" s="28">
        <v>1156</v>
      </c>
      <c r="L18" s="8"/>
      <c r="M18" s="28">
        <f t="shared" si="0"/>
        <v>2337</v>
      </c>
      <c r="N18" s="8"/>
      <c r="O18" s="28">
        <v>637</v>
      </c>
      <c r="P18" s="8"/>
      <c r="Q18" s="28">
        <v>566</v>
      </c>
      <c r="R18" s="8"/>
      <c r="S18" s="28">
        <v>531</v>
      </c>
      <c r="T18" s="8"/>
      <c r="U18" s="28">
        <v>1025</v>
      </c>
      <c r="V18" s="8"/>
      <c r="W18" s="28">
        <f t="shared" si="1"/>
        <v>1364</v>
      </c>
      <c r="X18" s="8"/>
      <c r="Y18" s="8"/>
    </row>
    <row r="19" spans="1:30" s="1" customFormat="1" ht="10.7" customHeight="1" x14ac:dyDescent="0.2">
      <c r="A19" s="27" t="s">
        <v>24</v>
      </c>
      <c r="B19" s="8"/>
      <c r="C19" s="28">
        <v>16817</v>
      </c>
      <c r="D19" s="8"/>
      <c r="E19" s="28">
        <v>4213</v>
      </c>
      <c r="F19" s="8"/>
      <c r="G19" s="28">
        <v>5282</v>
      </c>
      <c r="H19" s="8"/>
      <c r="I19" s="28">
        <v>1260</v>
      </c>
      <c r="J19" s="8"/>
      <c r="K19" s="28">
        <v>1231</v>
      </c>
      <c r="L19" s="8"/>
      <c r="M19" s="28">
        <f t="shared" si="0"/>
        <v>2491</v>
      </c>
      <c r="N19" s="8"/>
      <c r="O19" s="28">
        <v>714</v>
      </c>
      <c r="P19" s="8"/>
      <c r="Q19" s="28">
        <v>679</v>
      </c>
      <c r="R19" s="8"/>
      <c r="S19" s="28">
        <v>658</v>
      </c>
      <c r="T19" s="8"/>
      <c r="U19" s="28">
        <v>1174</v>
      </c>
      <c r="V19" s="8"/>
      <c r="W19" s="28">
        <f t="shared" si="1"/>
        <v>1606</v>
      </c>
      <c r="X19" s="8"/>
      <c r="Y19" s="8"/>
    </row>
    <row r="20" spans="1:30" s="1" customFormat="1" ht="10.7" customHeight="1" x14ac:dyDescent="0.2">
      <c r="A20" s="27" t="s">
        <v>25</v>
      </c>
      <c r="B20" s="8"/>
      <c r="C20" s="28">
        <v>18594</v>
      </c>
      <c r="D20" s="8"/>
      <c r="E20" s="28">
        <v>4588</v>
      </c>
      <c r="F20" s="8"/>
      <c r="G20" s="28">
        <v>5748</v>
      </c>
      <c r="H20" s="8"/>
      <c r="I20" s="28">
        <v>1317</v>
      </c>
      <c r="J20" s="8"/>
      <c r="K20" s="28">
        <v>1298</v>
      </c>
      <c r="L20" s="8"/>
      <c r="M20" s="28">
        <f t="shared" si="0"/>
        <v>2615</v>
      </c>
      <c r="N20" s="8"/>
      <c r="O20" s="28">
        <v>779</v>
      </c>
      <c r="P20" s="8"/>
      <c r="Q20" s="28">
        <v>803</v>
      </c>
      <c r="R20" s="8"/>
      <c r="S20" s="28">
        <v>815</v>
      </c>
      <c r="T20" s="8"/>
      <c r="U20" s="28">
        <v>1336</v>
      </c>
      <c r="V20" s="8"/>
      <c r="W20" s="28">
        <f t="shared" si="1"/>
        <v>1910</v>
      </c>
      <c r="X20" s="8"/>
      <c r="Y20" s="8"/>
    </row>
    <row r="21" spans="1:30" s="1" customFormat="1" ht="10.7" customHeight="1" x14ac:dyDescent="0.2">
      <c r="A21" s="27" t="s">
        <v>26</v>
      </c>
      <c r="B21" s="8"/>
      <c r="C21" s="28">
        <v>20885</v>
      </c>
      <c r="D21" s="8"/>
      <c r="E21" s="28">
        <v>5043</v>
      </c>
      <c r="F21" s="8"/>
      <c r="G21" s="28">
        <v>6311</v>
      </c>
      <c r="H21" s="8"/>
      <c r="I21" s="28">
        <v>1442</v>
      </c>
      <c r="J21" s="8"/>
      <c r="K21" s="28">
        <v>1370</v>
      </c>
      <c r="L21" s="8"/>
      <c r="M21" s="28">
        <f t="shared" si="0"/>
        <v>2812</v>
      </c>
      <c r="N21" s="8"/>
      <c r="O21" s="28">
        <v>892</v>
      </c>
      <c r="P21" s="8"/>
      <c r="Q21" s="28">
        <v>962</v>
      </c>
      <c r="R21" s="8"/>
      <c r="S21" s="28">
        <v>1052</v>
      </c>
      <c r="T21" s="8"/>
      <c r="U21" s="28">
        <v>1540</v>
      </c>
      <c r="V21" s="8"/>
      <c r="W21" s="28">
        <f t="shared" si="1"/>
        <v>2273</v>
      </c>
      <c r="X21" s="8"/>
      <c r="Y21" s="8"/>
    </row>
    <row r="22" spans="1:30" s="1" customFormat="1" ht="10.7" customHeight="1" x14ac:dyDescent="0.2">
      <c r="A22" s="27" t="s">
        <v>27</v>
      </c>
      <c r="B22" s="8"/>
      <c r="C22" s="28">
        <v>24403.646414999999</v>
      </c>
      <c r="D22" s="8"/>
      <c r="E22" s="28">
        <v>6129.7655119999999</v>
      </c>
      <c r="F22" s="8"/>
      <c r="G22" s="28">
        <v>6878</v>
      </c>
      <c r="H22" s="8"/>
      <c r="I22" s="28">
        <v>1534</v>
      </c>
      <c r="J22" s="8"/>
      <c r="K22" s="28">
        <v>1541</v>
      </c>
      <c r="L22" s="8"/>
      <c r="M22" s="28">
        <f t="shared" si="0"/>
        <v>3075</v>
      </c>
      <c r="N22" s="8"/>
      <c r="O22" s="28">
        <v>1001.1835139999999</v>
      </c>
      <c r="P22" s="8"/>
      <c r="Q22" s="28">
        <v>1038.8563509999999</v>
      </c>
      <c r="R22" s="8"/>
      <c r="S22" s="28">
        <v>1559.2001310000001</v>
      </c>
      <c r="T22" s="8"/>
      <c r="U22" s="28">
        <v>1863.5764590000001</v>
      </c>
      <c r="V22" s="8"/>
      <c r="W22" s="28">
        <f t="shared" si="1"/>
        <v>2858.064448000001</v>
      </c>
      <c r="X22" s="8"/>
      <c r="Y22" s="8"/>
    </row>
    <row r="23" spans="1:30" s="1" customFormat="1" ht="10.7" customHeight="1" x14ac:dyDescent="0.2">
      <c r="A23" s="27" t="s">
        <v>28</v>
      </c>
      <c r="B23" s="8"/>
      <c r="C23" s="28">
        <v>28250.532136000002</v>
      </c>
      <c r="D23" s="8"/>
      <c r="E23" s="28">
        <v>7352.4386539999996</v>
      </c>
      <c r="F23" s="8"/>
      <c r="G23" s="28">
        <v>7181.2804310000001</v>
      </c>
      <c r="H23" s="8"/>
      <c r="I23" s="28">
        <v>288</v>
      </c>
      <c r="J23" s="8"/>
      <c r="K23" s="28">
        <v>3212</v>
      </c>
      <c r="L23" s="8"/>
      <c r="M23" s="28">
        <f t="shared" si="0"/>
        <v>3500</v>
      </c>
      <c r="N23" s="8"/>
      <c r="O23" s="28">
        <v>1204.8279190000001</v>
      </c>
      <c r="P23" s="8"/>
      <c r="Q23" s="28">
        <v>1311.6069010000001</v>
      </c>
      <c r="R23" s="8"/>
      <c r="S23" s="28">
        <v>1917.296484</v>
      </c>
      <c r="T23" s="8"/>
      <c r="U23" s="28">
        <v>2296.5350840000001</v>
      </c>
      <c r="V23" s="8"/>
      <c r="W23" s="28">
        <f t="shared" si="1"/>
        <v>3486.5466630000046</v>
      </c>
      <c r="X23" s="8"/>
      <c r="Y23" s="8"/>
    </row>
    <row r="24" spans="1:30" s="1" customFormat="1" ht="10.7" customHeight="1" x14ac:dyDescent="0.2">
      <c r="A24" s="27" t="s">
        <v>29</v>
      </c>
      <c r="B24" s="8"/>
      <c r="C24" s="28">
        <v>34004</v>
      </c>
      <c r="D24" s="8"/>
      <c r="E24" s="28">
        <v>9079</v>
      </c>
      <c r="F24" s="8"/>
      <c r="G24" s="28">
        <v>7973</v>
      </c>
      <c r="H24" s="8"/>
      <c r="I24" s="28">
        <v>252</v>
      </c>
      <c r="J24" s="8"/>
      <c r="K24" s="28">
        <v>3617</v>
      </c>
      <c r="L24" s="8"/>
      <c r="M24" s="28">
        <v>3878</v>
      </c>
      <c r="N24" s="8"/>
      <c r="O24" s="28">
        <v>1515</v>
      </c>
      <c r="P24" s="8"/>
      <c r="Q24" s="28">
        <v>1624</v>
      </c>
      <c r="R24" s="8"/>
      <c r="S24" s="28">
        <v>2439</v>
      </c>
      <c r="T24" s="8"/>
      <c r="U24" s="28">
        <v>2936</v>
      </c>
      <c r="V24" s="8"/>
      <c r="W24" s="28">
        <f t="shared" si="1"/>
        <v>4560</v>
      </c>
      <c r="X24" s="8"/>
      <c r="Y24" s="8"/>
    </row>
    <row r="25" spans="1:30" s="1" customFormat="1" ht="10.7" customHeight="1" x14ac:dyDescent="0.2">
      <c r="A25" s="21" t="s">
        <v>30</v>
      </c>
      <c r="B25" s="8"/>
      <c r="C25" s="28">
        <v>38655</v>
      </c>
      <c r="D25" s="28"/>
      <c r="E25" s="28">
        <v>10230</v>
      </c>
      <c r="F25" s="28"/>
      <c r="G25" s="28">
        <v>8170</v>
      </c>
      <c r="H25" s="28"/>
      <c r="I25" s="28"/>
      <c r="J25" s="28"/>
      <c r="K25" s="28"/>
      <c r="L25" s="28"/>
      <c r="M25" s="28">
        <v>4149</v>
      </c>
      <c r="N25" s="28"/>
      <c r="O25" s="28">
        <v>1774</v>
      </c>
      <c r="P25" s="28"/>
      <c r="Q25" s="28">
        <v>2044</v>
      </c>
      <c r="R25" s="28"/>
      <c r="S25" s="28">
        <v>2988</v>
      </c>
      <c r="T25" s="28"/>
      <c r="U25" s="28">
        <v>3572</v>
      </c>
      <c r="V25" s="28"/>
      <c r="W25" s="28">
        <v>5728</v>
      </c>
      <c r="X25" s="28"/>
      <c r="Y25" s="28"/>
    </row>
    <row r="26" spans="1:30" s="1" customFormat="1" ht="10.7" customHeight="1" x14ac:dyDescent="0.2">
      <c r="A26" s="21" t="s">
        <v>31</v>
      </c>
      <c r="B26" s="8"/>
      <c r="C26" s="28">
        <v>42298</v>
      </c>
      <c r="D26" s="28"/>
      <c r="E26" s="28">
        <v>10951</v>
      </c>
      <c r="F26" s="28"/>
      <c r="G26" s="28">
        <v>7701</v>
      </c>
      <c r="H26" s="28"/>
      <c r="I26" s="28"/>
      <c r="J26" s="28"/>
      <c r="K26" s="28"/>
      <c r="L26" s="28"/>
      <c r="M26" s="28">
        <v>4362</v>
      </c>
      <c r="N26" s="28"/>
      <c r="O26" s="28">
        <v>1939</v>
      </c>
      <c r="P26" s="28"/>
      <c r="Q26" s="28">
        <v>2188</v>
      </c>
      <c r="R26" s="28"/>
      <c r="S26" s="28">
        <v>4075</v>
      </c>
      <c r="T26" s="28"/>
      <c r="U26" s="28">
        <v>4147</v>
      </c>
      <c r="V26" s="28"/>
      <c r="W26" s="28">
        <v>6935</v>
      </c>
      <c r="X26" s="28"/>
      <c r="Y26" s="28"/>
      <c r="Z26" s="29"/>
      <c r="AA26" s="29"/>
      <c r="AB26" s="29"/>
      <c r="AC26" s="29"/>
      <c r="AD26" s="29"/>
    </row>
    <row r="27" spans="1:30" s="1" customFormat="1" ht="10.7" customHeight="1" x14ac:dyDescent="0.2">
      <c r="A27" s="21">
        <v>1995</v>
      </c>
      <c r="B27" s="8"/>
      <c r="C27" s="28">
        <v>49418</v>
      </c>
      <c r="D27" s="28"/>
      <c r="E27" s="28">
        <v>11421</v>
      </c>
      <c r="F27" s="28"/>
      <c r="G27" s="28">
        <v>9680</v>
      </c>
      <c r="H27" s="28"/>
      <c r="I27" s="28"/>
      <c r="J27" s="28"/>
      <c r="K27" s="28"/>
      <c r="L27" s="28"/>
      <c r="M27" s="28">
        <v>4798</v>
      </c>
      <c r="N27" s="28"/>
      <c r="O27" s="28">
        <v>2104</v>
      </c>
      <c r="P27" s="28"/>
      <c r="Q27" s="28">
        <v>2451</v>
      </c>
      <c r="R27" s="28"/>
      <c r="S27" s="28">
        <v>5860</v>
      </c>
      <c r="T27" s="28"/>
      <c r="U27" s="28">
        <v>4794</v>
      </c>
      <c r="V27" s="28"/>
      <c r="W27" s="28">
        <v>8310</v>
      </c>
      <c r="X27" s="28"/>
      <c r="Y27" s="28"/>
      <c r="Z27" s="29"/>
      <c r="AA27" s="29"/>
      <c r="AB27" s="29"/>
      <c r="AC27" s="29"/>
      <c r="AD27" s="29"/>
    </row>
    <row r="28" spans="1:30" s="1" customFormat="1" ht="10.7" customHeight="1" x14ac:dyDescent="0.2">
      <c r="A28" s="21">
        <v>1996</v>
      </c>
      <c r="B28" s="8"/>
      <c r="C28" s="28">
        <v>52065</v>
      </c>
      <c r="D28" s="28"/>
      <c r="E28" s="28">
        <v>11419</v>
      </c>
      <c r="F28" s="28"/>
      <c r="G28" s="28">
        <v>8946</v>
      </c>
      <c r="H28" s="28"/>
      <c r="I28" s="28"/>
      <c r="J28" s="28"/>
      <c r="K28" s="28"/>
      <c r="L28" s="28"/>
      <c r="M28" s="28">
        <v>5117</v>
      </c>
      <c r="N28" s="28"/>
      <c r="O28" s="28">
        <v>2241</v>
      </c>
      <c r="P28" s="28"/>
      <c r="Q28" s="28">
        <v>2645</v>
      </c>
      <c r="R28" s="28"/>
      <c r="S28" s="28">
        <v>7024</v>
      </c>
      <c r="T28" s="28"/>
      <c r="U28" s="28">
        <v>5554</v>
      </c>
      <c r="V28" s="28"/>
      <c r="W28" s="28">
        <v>9119</v>
      </c>
      <c r="X28" s="28"/>
      <c r="Y28" s="28"/>
      <c r="Z28" s="29"/>
      <c r="AA28" s="29"/>
      <c r="AB28" s="29"/>
      <c r="AC28" s="29"/>
      <c r="AD28" s="29"/>
    </row>
    <row r="29" spans="1:30" s="1" customFormat="1" ht="10.7" customHeight="1" x14ac:dyDescent="0.2">
      <c r="A29" s="21">
        <v>1997</v>
      </c>
      <c r="B29" s="8"/>
      <c r="C29" s="28">
        <v>54130</v>
      </c>
      <c r="D29" s="28"/>
      <c r="E29" s="28">
        <v>10423</v>
      </c>
      <c r="F29" s="28"/>
      <c r="G29" s="28">
        <v>8988</v>
      </c>
      <c r="H29" s="28"/>
      <c r="I29" s="28"/>
      <c r="J29" s="28"/>
      <c r="K29" s="28"/>
      <c r="L29" s="28"/>
      <c r="M29" s="28">
        <v>5448</v>
      </c>
      <c r="N29" s="28"/>
      <c r="O29" s="28">
        <v>2298</v>
      </c>
      <c r="P29" s="28"/>
      <c r="Q29" s="28">
        <v>2721</v>
      </c>
      <c r="R29" s="28"/>
      <c r="S29" s="28">
        <v>8113</v>
      </c>
      <c r="T29" s="28"/>
      <c r="U29" s="28">
        <v>6518</v>
      </c>
      <c r="V29" s="28"/>
      <c r="W29" s="28">
        <f t="shared" ref="W29:W34" si="2">C29-(U29+S29+Q29+O29+M29+G29+E29)</f>
        <v>9621</v>
      </c>
      <c r="X29" s="28"/>
      <c r="Y29" s="28"/>
      <c r="Z29" s="29"/>
      <c r="AA29" s="29"/>
      <c r="AB29" s="29"/>
      <c r="AC29" s="29"/>
      <c r="AD29" s="29"/>
    </row>
    <row r="30" spans="1:30" s="1" customFormat="1" ht="10.7" customHeight="1" x14ac:dyDescent="0.2">
      <c r="A30" s="21">
        <v>1998</v>
      </c>
      <c r="B30" s="8"/>
      <c r="C30" s="28">
        <v>60374</v>
      </c>
      <c r="D30" s="28"/>
      <c r="E30" s="28">
        <v>9642</v>
      </c>
      <c r="F30" s="28"/>
      <c r="G30" s="28">
        <v>8763</v>
      </c>
      <c r="H30" s="28"/>
      <c r="I30" s="28"/>
      <c r="J30" s="28"/>
      <c r="K30" s="28"/>
      <c r="L30" s="28"/>
      <c r="M30" s="28">
        <v>5952</v>
      </c>
      <c r="N30" s="28"/>
      <c r="O30" s="28">
        <v>2102</v>
      </c>
      <c r="P30" s="28"/>
      <c r="Q30" s="28">
        <v>2683</v>
      </c>
      <c r="R30" s="28"/>
      <c r="S30" s="28">
        <v>1692</v>
      </c>
      <c r="T30" s="28"/>
      <c r="U30" s="28">
        <v>7618</v>
      </c>
      <c r="V30" s="28"/>
      <c r="W30" s="28">
        <f t="shared" si="2"/>
        <v>21922</v>
      </c>
      <c r="X30" s="28"/>
      <c r="Y30" s="28"/>
      <c r="Z30" s="29"/>
      <c r="AA30" s="29"/>
      <c r="AB30" s="29"/>
      <c r="AC30" s="29"/>
      <c r="AD30" s="29"/>
    </row>
    <row r="31" spans="1:30" s="1" customFormat="1" ht="10.7" customHeight="1" x14ac:dyDescent="0.2">
      <c r="A31" s="21">
        <v>1999</v>
      </c>
      <c r="B31" s="8"/>
      <c r="C31" s="28">
        <v>65850</v>
      </c>
      <c r="D31" s="28"/>
      <c r="E31" s="28">
        <v>9868</v>
      </c>
      <c r="F31" s="28"/>
      <c r="G31" s="28">
        <v>8522</v>
      </c>
      <c r="H31" s="28"/>
      <c r="I31" s="28"/>
      <c r="J31" s="28"/>
      <c r="K31" s="28"/>
      <c r="L31" s="28"/>
      <c r="M31" s="28">
        <v>6400</v>
      </c>
      <c r="N31" s="28"/>
      <c r="O31" s="28">
        <v>2256</v>
      </c>
      <c r="P31" s="28"/>
      <c r="Q31" s="28">
        <v>2831</v>
      </c>
      <c r="R31" s="28"/>
      <c r="S31" s="28">
        <v>2023</v>
      </c>
      <c r="T31" s="28"/>
      <c r="U31" s="28">
        <v>9457</v>
      </c>
      <c r="V31" s="28"/>
      <c r="W31" s="28">
        <f t="shared" si="2"/>
        <v>24493</v>
      </c>
      <c r="X31" s="28"/>
      <c r="Y31" s="28"/>
      <c r="Z31" s="29"/>
      <c r="AA31" s="29"/>
      <c r="AB31" s="29"/>
      <c r="AC31" s="29"/>
      <c r="AD31" s="29"/>
    </row>
    <row r="32" spans="1:30" s="1" customFormat="1" ht="10.7" customHeight="1" x14ac:dyDescent="0.2">
      <c r="A32" s="21">
        <v>2000</v>
      </c>
      <c r="B32" s="8"/>
      <c r="C32" s="28">
        <v>72742</v>
      </c>
      <c r="D32" s="28"/>
      <c r="E32" s="28">
        <v>10409</v>
      </c>
      <c r="F32" s="28"/>
      <c r="G32" s="28">
        <v>8611</v>
      </c>
      <c r="H32" s="28"/>
      <c r="I32" s="28"/>
      <c r="J32" s="28"/>
      <c r="K32" s="28"/>
      <c r="L32" s="28"/>
      <c r="M32" s="28">
        <v>6967</v>
      </c>
      <c r="N32" s="28"/>
      <c r="O32" s="28">
        <v>2316</v>
      </c>
      <c r="P32" s="28"/>
      <c r="Q32" s="28">
        <v>3174</v>
      </c>
      <c r="R32" s="28"/>
      <c r="S32" s="28">
        <v>2175</v>
      </c>
      <c r="T32" s="28"/>
      <c r="U32" s="28">
        <v>11591</v>
      </c>
      <c r="V32" s="28"/>
      <c r="W32" s="28">
        <f t="shared" si="2"/>
        <v>27499</v>
      </c>
      <c r="X32" s="28"/>
      <c r="Y32" s="28"/>
      <c r="Z32" s="29"/>
      <c r="AA32" s="29"/>
      <c r="AB32" s="29"/>
      <c r="AC32" s="29"/>
      <c r="AD32" s="29"/>
    </row>
    <row r="33" spans="1:30" s="1" customFormat="1" ht="10.7" customHeight="1" x14ac:dyDescent="0.2">
      <c r="A33" s="21">
        <v>2001</v>
      </c>
      <c r="B33" s="8"/>
      <c r="C33" s="28">
        <v>80386</v>
      </c>
      <c r="D33" s="28"/>
      <c r="E33" s="28">
        <v>11195</v>
      </c>
      <c r="F33" s="28"/>
      <c r="G33" s="28">
        <v>8866</v>
      </c>
      <c r="H33" s="28"/>
      <c r="I33" s="28"/>
      <c r="J33" s="28"/>
      <c r="K33" s="28"/>
      <c r="L33" s="28"/>
      <c r="M33" s="28">
        <v>7814</v>
      </c>
      <c r="N33" s="28"/>
      <c r="O33" s="28">
        <v>2528</v>
      </c>
      <c r="P33" s="28"/>
      <c r="Q33" s="28">
        <v>3307</v>
      </c>
      <c r="R33" s="28"/>
      <c r="S33" s="28">
        <v>2431</v>
      </c>
      <c r="T33" s="28"/>
      <c r="U33" s="28">
        <v>13666</v>
      </c>
      <c r="V33" s="28"/>
      <c r="W33" s="28">
        <f t="shared" si="2"/>
        <v>30579</v>
      </c>
      <c r="X33" s="28"/>
      <c r="Y33" s="28"/>
      <c r="Z33" s="29"/>
      <c r="AA33" s="29"/>
      <c r="AB33" s="29"/>
      <c r="AC33" s="29"/>
      <c r="AD33" s="29"/>
    </row>
    <row r="34" spans="1:30" s="1" customFormat="1" ht="10.7" customHeight="1" x14ac:dyDescent="0.2">
      <c r="A34" s="21">
        <v>2002</v>
      </c>
      <c r="B34" s="8"/>
      <c r="C34" s="28">
        <v>92414</v>
      </c>
      <c r="D34" s="28"/>
      <c r="E34" s="28">
        <v>12118</v>
      </c>
      <c r="F34" s="28"/>
      <c r="G34" s="28">
        <v>9860</v>
      </c>
      <c r="H34" s="28"/>
      <c r="I34" s="28"/>
      <c r="J34" s="28"/>
      <c r="K34" s="28"/>
      <c r="L34" s="28"/>
      <c r="M34" s="28">
        <v>8805</v>
      </c>
      <c r="N34" s="28"/>
      <c r="O34" s="28">
        <v>2778</v>
      </c>
      <c r="P34" s="28"/>
      <c r="Q34" s="28">
        <v>3649</v>
      </c>
      <c r="R34" s="28"/>
      <c r="S34" s="28">
        <v>2671</v>
      </c>
      <c r="T34" s="28"/>
      <c r="U34" s="28">
        <v>16213</v>
      </c>
      <c r="V34" s="28"/>
      <c r="W34" s="28">
        <f t="shared" si="2"/>
        <v>36320</v>
      </c>
      <c r="X34" s="28"/>
      <c r="Y34" s="28"/>
      <c r="Z34" s="29"/>
      <c r="AA34" s="29"/>
      <c r="AB34" s="29"/>
      <c r="AC34" s="29"/>
      <c r="AD34" s="29"/>
    </row>
    <row r="35" spans="1:30" s="1" customFormat="1" ht="10.7" customHeight="1" x14ac:dyDescent="0.2">
      <c r="A35" s="21">
        <v>2003</v>
      </c>
      <c r="B35" s="8"/>
      <c r="C35" s="28">
        <v>102014</v>
      </c>
      <c r="D35" s="28"/>
      <c r="E35" s="28">
        <v>12932</v>
      </c>
      <c r="F35" s="28"/>
      <c r="G35" s="28">
        <v>9990</v>
      </c>
      <c r="H35" s="28"/>
      <c r="I35" s="28"/>
      <c r="J35" s="28"/>
      <c r="K35" s="28"/>
      <c r="L35" s="28"/>
      <c r="M35" s="28">
        <v>9056</v>
      </c>
      <c r="N35" s="28"/>
      <c r="O35" s="28">
        <v>3032</v>
      </c>
      <c r="P35" s="28"/>
      <c r="Q35" s="28">
        <v>3896</v>
      </c>
      <c r="R35" s="28"/>
      <c r="S35" s="28">
        <v>3127</v>
      </c>
      <c r="T35" s="28"/>
      <c r="U35" s="28">
        <v>18966</v>
      </c>
      <c r="V35" s="28"/>
      <c r="W35" s="28">
        <f t="shared" ref="W35:W40" si="3">C35-(U35+S35+Q35+O35+M35+G35+E35)</f>
        <v>41015</v>
      </c>
      <c r="X35" s="28"/>
      <c r="Y35" s="28"/>
      <c r="Z35" s="29"/>
      <c r="AA35" s="29"/>
      <c r="AB35" s="29"/>
      <c r="AC35" s="29"/>
      <c r="AD35" s="29"/>
    </row>
    <row r="36" spans="1:30" s="1" customFormat="1" ht="10.7" customHeight="1" x14ac:dyDescent="0.2">
      <c r="A36" s="21">
        <v>2004</v>
      </c>
      <c r="B36" s="8"/>
      <c r="C36" s="28">
        <v>111613.968265</v>
      </c>
      <c r="D36" s="28"/>
      <c r="E36" s="28">
        <v>14017.503248999999</v>
      </c>
      <c r="F36" s="28"/>
      <c r="G36" s="28">
        <v>10266.240886</v>
      </c>
      <c r="H36" s="28"/>
      <c r="I36" s="28"/>
      <c r="J36" s="28"/>
      <c r="K36" s="28"/>
      <c r="L36" s="28"/>
      <c r="M36" s="28">
        <v>9297.4890720000003</v>
      </c>
      <c r="N36" s="28"/>
      <c r="O36" s="28">
        <v>3325.6599780000001</v>
      </c>
      <c r="P36" s="28"/>
      <c r="Q36" s="28">
        <v>4303.7584390000002</v>
      </c>
      <c r="R36" s="28"/>
      <c r="S36" s="28">
        <v>3215.5458990000002</v>
      </c>
      <c r="T36" s="28"/>
      <c r="U36" s="28">
        <v>22078.431274999999</v>
      </c>
      <c r="V36" s="28"/>
      <c r="W36" s="28">
        <f t="shared" si="3"/>
        <v>45109.339466999998</v>
      </c>
      <c r="X36" s="28"/>
      <c r="Y36" s="28"/>
      <c r="Z36" s="29"/>
      <c r="AA36" s="29"/>
      <c r="AB36" s="29"/>
      <c r="AC36" s="29"/>
      <c r="AD36" s="29"/>
    </row>
    <row r="37" spans="1:30" s="1" customFormat="1" ht="10.7" customHeight="1" x14ac:dyDescent="0.2">
      <c r="A37" s="21">
        <v>2005</v>
      </c>
      <c r="B37" s="8"/>
      <c r="C37" s="28">
        <v>118683.158532</v>
      </c>
      <c r="D37" s="28"/>
      <c r="E37" s="28">
        <v>14372.729621</v>
      </c>
      <c r="F37" s="28"/>
      <c r="G37" s="28">
        <v>10817.803371</v>
      </c>
      <c r="H37" s="28"/>
      <c r="I37" s="28"/>
      <c r="J37" s="28"/>
      <c r="K37" s="28"/>
      <c r="L37" s="28"/>
      <c r="M37" s="28">
        <v>9906.8345009999994</v>
      </c>
      <c r="N37" s="28"/>
      <c r="O37" s="28">
        <v>3782.2013400000001</v>
      </c>
      <c r="P37" s="28"/>
      <c r="Q37" s="28">
        <v>4206.5345239999997</v>
      </c>
      <c r="R37" s="28"/>
      <c r="S37" s="28">
        <v>3840.7616210000001</v>
      </c>
      <c r="T37" s="28"/>
      <c r="U37" s="28">
        <v>23779.426992000001</v>
      </c>
      <c r="V37" s="28"/>
      <c r="W37" s="28">
        <f t="shared" si="3"/>
        <v>47976.866561999996</v>
      </c>
      <c r="X37" s="28"/>
      <c r="Y37" s="28"/>
      <c r="Z37" s="29"/>
      <c r="AA37" s="29"/>
      <c r="AB37" s="29"/>
      <c r="AC37" s="29"/>
      <c r="AD37" s="29"/>
    </row>
    <row r="38" spans="1:30" s="1" customFormat="1" ht="10.7" customHeight="1" x14ac:dyDescent="0.2">
      <c r="A38" s="21">
        <v>2006</v>
      </c>
      <c r="B38" s="8"/>
      <c r="C38" s="28">
        <v>114745.34987000001</v>
      </c>
      <c r="D38" s="28"/>
      <c r="E38" s="28">
        <v>15142.919752</v>
      </c>
      <c r="F38" s="28"/>
      <c r="G38" s="28">
        <v>10872.655420999999</v>
      </c>
      <c r="H38" s="28"/>
      <c r="I38" s="28"/>
      <c r="J38" s="28"/>
      <c r="K38" s="28"/>
      <c r="L38" s="28"/>
      <c r="M38" s="28">
        <v>10355.732814999999</v>
      </c>
      <c r="N38" s="28"/>
      <c r="O38" s="28">
        <v>3630.5080539999999</v>
      </c>
      <c r="P38" s="28"/>
      <c r="Q38" s="28">
        <v>4376.0438190000004</v>
      </c>
      <c r="R38" s="28"/>
      <c r="S38" s="28">
        <v>4133.0752400000001</v>
      </c>
      <c r="T38" s="28"/>
      <c r="U38" s="28">
        <v>16223.942616</v>
      </c>
      <c r="V38" s="28"/>
      <c r="W38" s="28">
        <f t="shared" si="3"/>
        <v>50010.47215300001</v>
      </c>
      <c r="X38" s="28"/>
      <c r="Y38" s="28"/>
      <c r="Z38" s="29"/>
      <c r="AA38" s="29"/>
      <c r="AB38" s="29"/>
      <c r="AC38" s="29"/>
      <c r="AD38" s="29"/>
    </row>
    <row r="39" spans="1:30" s="1" customFormat="1" ht="10.7" customHeight="1" x14ac:dyDescent="0.2">
      <c r="A39" s="21">
        <v>2007</v>
      </c>
      <c r="B39" s="8"/>
      <c r="C39" s="28">
        <v>119616.51599699999</v>
      </c>
      <c r="D39" s="28"/>
      <c r="E39" s="28">
        <v>15603.773123000001</v>
      </c>
      <c r="F39" s="28"/>
      <c r="G39" s="28">
        <v>10815.885528000001</v>
      </c>
      <c r="H39" s="28"/>
      <c r="I39" s="28"/>
      <c r="J39" s="28"/>
      <c r="K39" s="28"/>
      <c r="L39" s="28"/>
      <c r="M39" s="28">
        <v>10859.695132999999</v>
      </c>
      <c r="N39" s="28"/>
      <c r="O39" s="28">
        <v>3668.5503220000001</v>
      </c>
      <c r="P39" s="28"/>
      <c r="Q39" s="28">
        <v>4526.8361439999999</v>
      </c>
      <c r="R39" s="28"/>
      <c r="S39" s="28">
        <v>4420.3505080000004</v>
      </c>
      <c r="T39" s="28"/>
      <c r="U39" s="28">
        <v>13486.784138000001</v>
      </c>
      <c r="V39" s="28"/>
      <c r="W39" s="28">
        <f t="shared" si="3"/>
        <v>56234.641100999994</v>
      </c>
      <c r="X39" s="28"/>
      <c r="Y39" s="28"/>
      <c r="Z39" s="29"/>
      <c r="AA39" s="29"/>
      <c r="AB39" s="29"/>
      <c r="AC39" s="29"/>
      <c r="AD39" s="29"/>
    </row>
    <row r="40" spans="1:30" s="1" customFormat="1" ht="10.7" customHeight="1" x14ac:dyDescent="0.2">
      <c r="A40" s="21">
        <v>2008</v>
      </c>
      <c r="B40" s="8"/>
      <c r="C40" s="28">
        <v>129039.64934600001</v>
      </c>
      <c r="D40" s="28"/>
      <c r="E40" s="28">
        <v>15989.273449</v>
      </c>
      <c r="F40" s="28"/>
      <c r="G40" s="28">
        <v>11510.823789</v>
      </c>
      <c r="H40" s="28"/>
      <c r="I40" s="28"/>
      <c r="J40" s="28"/>
      <c r="K40" s="28"/>
      <c r="L40" s="28"/>
      <c r="M40" s="28">
        <v>11308.373503999999</v>
      </c>
      <c r="N40" s="28"/>
      <c r="O40" s="28">
        <v>3876.9975899999999</v>
      </c>
      <c r="P40" s="28"/>
      <c r="Q40" s="28">
        <v>4805.530933</v>
      </c>
      <c r="R40" s="28"/>
      <c r="S40" s="28">
        <v>4604.723825</v>
      </c>
      <c r="T40" s="28"/>
      <c r="U40" s="28">
        <v>14094.698920000001</v>
      </c>
      <c r="V40" s="28"/>
      <c r="W40" s="28">
        <f t="shared" si="3"/>
        <v>62849.227336000011</v>
      </c>
      <c r="X40" s="28"/>
      <c r="Y40" s="28"/>
      <c r="Z40" s="29"/>
      <c r="AA40" s="29"/>
      <c r="AB40" s="29"/>
      <c r="AC40" s="29"/>
      <c r="AD40" s="29"/>
    </row>
    <row r="41" spans="1:30" s="1" customFormat="1" ht="11.25" x14ac:dyDescent="0.2">
      <c r="A41" s="21">
        <v>2009</v>
      </c>
      <c r="B41" s="8"/>
      <c r="C41" s="28">
        <v>141596.48325200001</v>
      </c>
      <c r="D41" s="28"/>
      <c r="E41" s="28">
        <v>16923.290929999999</v>
      </c>
      <c r="F41" s="28"/>
      <c r="G41" s="28">
        <v>11670.146293</v>
      </c>
      <c r="H41" s="28"/>
      <c r="I41" s="28"/>
      <c r="J41" s="28"/>
      <c r="K41" s="28"/>
      <c r="L41" s="28"/>
      <c r="M41" s="28">
        <v>11766.458517999999</v>
      </c>
      <c r="N41" s="28"/>
      <c r="O41" s="28">
        <v>4362.119162</v>
      </c>
      <c r="P41" s="28"/>
      <c r="Q41" s="28">
        <v>5496.1966400000001</v>
      </c>
      <c r="R41" s="28"/>
      <c r="S41" s="28">
        <v>4995.9330540000001</v>
      </c>
      <c r="T41" s="28"/>
      <c r="U41" s="28">
        <v>14856.090987</v>
      </c>
      <c r="V41" s="28"/>
      <c r="W41" s="28">
        <f t="shared" ref="W41" si="4">C41-(U41+S41+Q41+O41+M41+G41+E41)</f>
        <v>71526.247668000011</v>
      </c>
      <c r="X41" s="28"/>
      <c r="Y41" s="8"/>
    </row>
    <row r="42" spans="1:30" s="1" customFormat="1" ht="11.25" x14ac:dyDescent="0.2">
      <c r="A42" s="21">
        <v>2010</v>
      </c>
      <c r="B42" s="8"/>
      <c r="C42" s="28">
        <v>147097.51868000001</v>
      </c>
      <c r="D42" s="28"/>
      <c r="E42" s="28">
        <v>15439.301520999999</v>
      </c>
      <c r="F42" s="28"/>
      <c r="G42" s="28">
        <v>11388.497823</v>
      </c>
      <c r="H42" s="28"/>
      <c r="I42" s="28"/>
      <c r="J42" s="28"/>
      <c r="K42" s="28"/>
      <c r="L42" s="28"/>
      <c r="M42" s="28">
        <v>12032.941597999999</v>
      </c>
      <c r="N42" s="28"/>
      <c r="O42" s="28">
        <v>4438.6498499999998</v>
      </c>
      <c r="P42" s="28"/>
      <c r="Q42" s="28">
        <v>5807.6596360000003</v>
      </c>
      <c r="R42" s="28"/>
      <c r="S42" s="28">
        <v>4795.9945449999996</v>
      </c>
      <c r="T42" s="28"/>
      <c r="U42" s="28">
        <v>15270.808811999999</v>
      </c>
      <c r="V42" s="28"/>
      <c r="W42" s="28">
        <f t="shared" ref="W42" si="5">C42-(U42+S42+Q42+O42+M42+G42+E42)</f>
        <v>77923.664895000024</v>
      </c>
      <c r="X42" s="28"/>
      <c r="Y42" s="8"/>
    </row>
    <row r="43" spans="1:30" s="1" customFormat="1" ht="11.25" x14ac:dyDescent="0.2">
      <c r="A43" s="21" t="s">
        <v>32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30" s="1" customFormat="1" ht="11.2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30" s="1" customFormat="1" ht="11.2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30" s="1" customFormat="1" ht="11.2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30" s="1" customFormat="1" ht="11.2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30" s="1" customFormat="1" ht="11.2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s="1" customFormat="1" ht="11.2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1" customFormat="1" ht="11.2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s="1" customFormat="1" ht="11.2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s="1" customFormat="1" ht="11.2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s="1" customFormat="1" ht="11.2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s="1" customFormat="1" ht="11.2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s="1" customFormat="1" ht="11.2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s="1" customFormat="1" ht="11.2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s="1" customFormat="1" ht="11.2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s="1" customFormat="1" ht="11.2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s="1" customFormat="1" ht="11.2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s="2" customFormat="1" ht="15" customHeight="1" x14ac:dyDescent="0.15">
      <c r="A60" s="45" t="s">
        <v>53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6"/>
    </row>
    <row r="61" spans="1:25" s="3" customFormat="1" ht="15" customHeight="1" x14ac:dyDescent="0.15">
      <c r="A61" s="44" t="s">
        <v>54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7"/>
    </row>
    <row r="62" spans="1:25" s="1" customFormat="1" ht="12.75" customHeight="1" x14ac:dyDescent="0.2">
      <c r="A62" s="20" t="s">
        <v>33</v>
      </c>
      <c r="B62" s="10"/>
      <c r="C62" s="10"/>
      <c r="D62" s="10"/>
      <c r="E62" s="42" t="s">
        <v>52</v>
      </c>
      <c r="F62" s="10"/>
      <c r="G62" s="10"/>
      <c r="H62" s="10"/>
      <c r="I62" s="10"/>
      <c r="J62" s="10"/>
      <c r="K62" s="19" t="s">
        <v>1</v>
      </c>
      <c r="L62" s="10"/>
      <c r="M62" s="20" t="s">
        <v>2</v>
      </c>
      <c r="N62" s="10"/>
      <c r="O62" s="10"/>
      <c r="P62" s="10"/>
      <c r="Q62" s="40" t="s">
        <v>50</v>
      </c>
      <c r="R62" s="10"/>
      <c r="S62" s="40" t="s">
        <v>47</v>
      </c>
      <c r="T62" s="10"/>
      <c r="U62" s="40" t="s">
        <v>51</v>
      </c>
      <c r="V62" s="10"/>
      <c r="W62" s="10"/>
      <c r="X62" s="8"/>
      <c r="Y62" s="8"/>
    </row>
    <row r="63" spans="1:25" s="1" customFormat="1" ht="12.75" customHeight="1" x14ac:dyDescent="0.2">
      <c r="A63" s="30" t="s">
        <v>3</v>
      </c>
      <c r="B63" s="23"/>
      <c r="C63" s="38" t="s">
        <v>45</v>
      </c>
      <c r="D63" s="23"/>
      <c r="E63" s="38" t="s">
        <v>4</v>
      </c>
      <c r="F63" s="23"/>
      <c r="G63" s="38" t="s">
        <v>5</v>
      </c>
      <c r="H63" s="23"/>
      <c r="I63" s="31" t="s">
        <v>6</v>
      </c>
      <c r="J63" s="23"/>
      <c r="K63" s="31" t="s">
        <v>7</v>
      </c>
      <c r="L63" s="23"/>
      <c r="M63" s="30" t="s">
        <v>46</v>
      </c>
      <c r="N63" s="23"/>
      <c r="O63" s="30" t="s">
        <v>8</v>
      </c>
      <c r="P63" s="23"/>
      <c r="Q63" s="38" t="s">
        <v>4</v>
      </c>
      <c r="R63" s="23"/>
      <c r="S63" s="38" t="s">
        <v>9</v>
      </c>
      <c r="T63" s="23"/>
      <c r="U63" s="38" t="s">
        <v>10</v>
      </c>
      <c r="V63" s="23"/>
      <c r="W63" s="38" t="s">
        <v>6</v>
      </c>
      <c r="X63" s="23"/>
      <c r="Y63" s="8"/>
    </row>
    <row r="64" spans="1:25" s="1" customFormat="1" ht="12" customHeight="1" x14ac:dyDescent="0.2">
      <c r="A64" s="10"/>
      <c r="B64" s="10"/>
      <c r="C64" s="43" t="s">
        <v>34</v>
      </c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8"/>
      <c r="Y64" s="8"/>
    </row>
    <row r="65" spans="1:25" s="1" customFormat="1" ht="10.7" customHeight="1" x14ac:dyDescent="0.2">
      <c r="A65" s="21" t="s">
        <v>12</v>
      </c>
      <c r="B65" s="8"/>
      <c r="C65" s="32">
        <f t="shared" ref="C65:C82" si="6">C7/$C7*100</f>
        <v>100</v>
      </c>
      <c r="D65" s="8"/>
      <c r="E65" s="32">
        <f t="shared" ref="E65:E100" si="7">E7/$C7*100</f>
        <v>33.354531001589827</v>
      </c>
      <c r="F65" s="8"/>
      <c r="G65" s="32">
        <f t="shared" ref="G65:G100" si="8">G7/$C7*100</f>
        <v>9.3481717011128769</v>
      </c>
      <c r="H65" s="8"/>
      <c r="I65" s="32">
        <f t="shared" ref="I65:I82" si="9">I7/$C7*100</f>
        <v>14.085850556438793</v>
      </c>
      <c r="J65" s="8"/>
      <c r="K65" s="32">
        <f t="shared" ref="K65:K82" si="10">K7/$C7*100</f>
        <v>15.834658187599365</v>
      </c>
      <c r="L65" s="8"/>
      <c r="M65" s="32">
        <f t="shared" ref="M65:M100" si="11">M7/$C7*100</f>
        <v>29.920508744038155</v>
      </c>
      <c r="N65" s="8"/>
      <c r="O65" s="32">
        <f t="shared" ref="O65:O100" si="12">O7/$C7*100</f>
        <v>7.7265500794912549</v>
      </c>
      <c r="P65" s="8"/>
      <c r="Q65" s="32">
        <f t="shared" ref="Q65:Q100" si="13">Q7/$C7*100</f>
        <v>2.5755166931637521</v>
      </c>
      <c r="R65" s="8"/>
      <c r="S65" s="32">
        <f t="shared" ref="S65:S100" si="14">S7/$C7*100</f>
        <v>0.85850556438791736</v>
      </c>
      <c r="T65" s="8"/>
      <c r="U65" s="32">
        <f t="shared" ref="U65:U100" si="15">U7/$C7*100</f>
        <v>6.3910969793322741</v>
      </c>
      <c r="V65" s="8"/>
      <c r="W65" s="32">
        <f t="shared" ref="W65:W100" si="16">W7/$C7*100</f>
        <v>9.8251192368839426</v>
      </c>
      <c r="X65" s="8"/>
      <c r="Y65" s="8"/>
    </row>
    <row r="66" spans="1:25" s="1" customFormat="1" ht="10.7" customHeight="1" x14ac:dyDescent="0.2">
      <c r="A66" s="21" t="s">
        <v>13</v>
      </c>
      <c r="B66" s="8"/>
      <c r="C66" s="32">
        <f t="shared" si="6"/>
        <v>100</v>
      </c>
      <c r="D66" s="8"/>
      <c r="E66" s="32">
        <f t="shared" si="7"/>
        <v>31.811224489795919</v>
      </c>
      <c r="F66" s="8"/>
      <c r="G66" s="32">
        <f t="shared" si="8"/>
        <v>13.903061224489797</v>
      </c>
      <c r="H66" s="8"/>
      <c r="I66" s="32">
        <f t="shared" si="9"/>
        <v>12.98469387755102</v>
      </c>
      <c r="J66" s="8"/>
      <c r="K66" s="32">
        <f t="shared" si="10"/>
        <v>13.852040816326531</v>
      </c>
      <c r="L66" s="8"/>
      <c r="M66" s="32">
        <f t="shared" si="11"/>
        <v>26.836734693877553</v>
      </c>
      <c r="N66" s="8"/>
      <c r="O66" s="32">
        <f t="shared" si="12"/>
        <v>7.295918367346939</v>
      </c>
      <c r="P66" s="8"/>
      <c r="Q66" s="32">
        <f t="shared" si="13"/>
        <v>3.0867346938775508</v>
      </c>
      <c r="R66" s="8"/>
      <c r="S66" s="32">
        <f t="shared" si="14"/>
        <v>1.403061224489796</v>
      </c>
      <c r="T66" s="8"/>
      <c r="U66" s="32">
        <f t="shared" si="15"/>
        <v>6.5816326530612246</v>
      </c>
      <c r="V66" s="8"/>
      <c r="W66" s="32">
        <f t="shared" si="16"/>
        <v>9.0816326530612255</v>
      </c>
      <c r="X66" s="8"/>
      <c r="Y66" s="8"/>
    </row>
    <row r="67" spans="1:25" s="1" customFormat="1" ht="10.7" customHeight="1" x14ac:dyDescent="0.2">
      <c r="A67" s="21" t="s">
        <v>14</v>
      </c>
      <c r="B67" s="8"/>
      <c r="C67" s="32">
        <f t="shared" si="6"/>
        <v>100</v>
      </c>
      <c r="D67" s="8"/>
      <c r="E67" s="32">
        <f t="shared" si="7"/>
        <v>30.677861970100352</v>
      </c>
      <c r="F67" s="8"/>
      <c r="G67" s="32">
        <f t="shared" si="8"/>
        <v>16.772475936924021</v>
      </c>
      <c r="H67" s="8"/>
      <c r="I67" s="32">
        <f t="shared" si="9"/>
        <v>12.246569731722303</v>
      </c>
      <c r="J67" s="8"/>
      <c r="K67" s="32">
        <f t="shared" si="10"/>
        <v>12.2670489453205</v>
      </c>
      <c r="L67" s="8"/>
      <c r="M67" s="32">
        <f t="shared" si="11"/>
        <v>24.5136186770428</v>
      </c>
      <c r="N67" s="8"/>
      <c r="O67" s="32">
        <f t="shared" si="12"/>
        <v>7.0038910505836576</v>
      </c>
      <c r="P67" s="8"/>
      <c r="Q67" s="32">
        <f t="shared" si="13"/>
        <v>3.9524882244521811</v>
      </c>
      <c r="R67" s="8"/>
      <c r="S67" s="32">
        <f t="shared" si="14"/>
        <v>1.556420233463035</v>
      </c>
      <c r="T67" s="8"/>
      <c r="U67" s="32">
        <f t="shared" si="15"/>
        <v>6.1232848658611516</v>
      </c>
      <c r="V67" s="8"/>
      <c r="W67" s="32">
        <f t="shared" si="16"/>
        <v>9.3999590415728029</v>
      </c>
      <c r="X67" s="8"/>
      <c r="Y67" s="8"/>
    </row>
    <row r="68" spans="1:25" s="1" customFormat="1" ht="10.7" customHeight="1" x14ac:dyDescent="0.2">
      <c r="A68" s="21" t="s">
        <v>15</v>
      </c>
      <c r="B68" s="8"/>
      <c r="C68" s="32">
        <f t="shared" si="6"/>
        <v>100</v>
      </c>
      <c r="D68" s="8"/>
      <c r="E68" s="32">
        <f t="shared" si="7"/>
        <v>29.39501779359431</v>
      </c>
      <c r="F68" s="8"/>
      <c r="G68" s="32">
        <f t="shared" si="8"/>
        <v>19.323843416370106</v>
      </c>
      <c r="H68" s="8"/>
      <c r="I68" s="32">
        <f t="shared" si="9"/>
        <v>13.398576512455515</v>
      </c>
      <c r="J68" s="8"/>
      <c r="K68" s="32">
        <f t="shared" si="10"/>
        <v>11.97508896797153</v>
      </c>
      <c r="L68" s="8"/>
      <c r="M68" s="32">
        <f t="shared" si="11"/>
        <v>25.37366548042705</v>
      </c>
      <c r="N68" s="8"/>
      <c r="O68" s="32">
        <f t="shared" si="12"/>
        <v>6.370106761565836</v>
      </c>
      <c r="P68" s="8"/>
      <c r="Q68" s="32">
        <f t="shared" si="13"/>
        <v>3.3807829181494666</v>
      </c>
      <c r="R68" s="8"/>
      <c r="S68" s="32">
        <f t="shared" si="14"/>
        <v>1.5480427046263345</v>
      </c>
      <c r="T68" s="8"/>
      <c r="U68" s="32">
        <f t="shared" si="15"/>
        <v>5.7117437722419933</v>
      </c>
      <c r="V68" s="8"/>
      <c r="W68" s="32">
        <f t="shared" si="16"/>
        <v>8.8967971530249113</v>
      </c>
      <c r="X68" s="8"/>
      <c r="Y68" s="8"/>
    </row>
    <row r="69" spans="1:25" s="1" customFormat="1" ht="10.7" customHeight="1" x14ac:dyDescent="0.2">
      <c r="A69" s="21" t="s">
        <v>16</v>
      </c>
      <c r="B69" s="8"/>
      <c r="C69" s="32">
        <f t="shared" si="6"/>
        <v>100</v>
      </c>
      <c r="D69" s="8"/>
      <c r="E69" s="32">
        <f t="shared" si="7"/>
        <v>28.436501017146178</v>
      </c>
      <c r="F69" s="8"/>
      <c r="G69" s="32">
        <f t="shared" si="8"/>
        <v>20.371984888113921</v>
      </c>
      <c r="H69" s="8"/>
      <c r="I69" s="32">
        <f t="shared" si="9"/>
        <v>13.266492298750363</v>
      </c>
      <c r="J69" s="8"/>
      <c r="K69" s="32">
        <f t="shared" si="10"/>
        <v>11.479221156640511</v>
      </c>
      <c r="L69" s="8"/>
      <c r="M69" s="32">
        <f t="shared" si="11"/>
        <v>24.745713455390874</v>
      </c>
      <c r="N69" s="8"/>
      <c r="O69" s="32">
        <f t="shared" si="12"/>
        <v>5.7541412380122061</v>
      </c>
      <c r="P69" s="8"/>
      <c r="Q69" s="32">
        <f t="shared" si="13"/>
        <v>3.0223772159256033</v>
      </c>
      <c r="R69" s="8"/>
      <c r="S69" s="32">
        <f t="shared" si="14"/>
        <v>1.8744551002615517</v>
      </c>
      <c r="T69" s="8"/>
      <c r="U69" s="32">
        <f t="shared" si="15"/>
        <v>5.4054054054054053</v>
      </c>
      <c r="V69" s="8"/>
      <c r="W69" s="32">
        <f t="shared" si="16"/>
        <v>10.389421679744261</v>
      </c>
      <c r="X69" s="8"/>
      <c r="Y69" s="8"/>
    </row>
    <row r="70" spans="1:25" s="1" customFormat="1" ht="10.7" customHeight="1" x14ac:dyDescent="0.2">
      <c r="A70" s="21" t="s">
        <v>17</v>
      </c>
      <c r="B70" s="8"/>
      <c r="C70" s="32">
        <f t="shared" si="6"/>
        <v>100</v>
      </c>
      <c r="D70" s="8"/>
      <c r="E70" s="32">
        <f t="shared" si="7"/>
        <v>28.959454139876655</v>
      </c>
      <c r="F70" s="8"/>
      <c r="G70" s="32">
        <f t="shared" si="8"/>
        <v>22.293662249048683</v>
      </c>
      <c r="H70" s="8"/>
      <c r="I70" s="32">
        <f t="shared" si="9"/>
        <v>11.389581419761186</v>
      </c>
      <c r="J70" s="8"/>
      <c r="K70" s="32">
        <f t="shared" si="10"/>
        <v>8.3716047762760795</v>
      </c>
      <c r="L70" s="8"/>
      <c r="M70" s="32">
        <f t="shared" si="11"/>
        <v>19.761186196037265</v>
      </c>
      <c r="N70" s="8"/>
      <c r="O70" s="32">
        <f t="shared" si="12"/>
        <v>6.2327778506757641</v>
      </c>
      <c r="P70" s="8"/>
      <c r="Q70" s="32">
        <f t="shared" si="13"/>
        <v>3.6084503346017578</v>
      </c>
      <c r="R70" s="8"/>
      <c r="S70" s="32">
        <f t="shared" si="14"/>
        <v>1.4565017714210733</v>
      </c>
      <c r="T70" s="8"/>
      <c r="U70" s="32">
        <f t="shared" si="15"/>
        <v>5.5635743340768933</v>
      </c>
      <c r="V70" s="8"/>
      <c r="W70" s="32">
        <f t="shared" si="16"/>
        <v>12.124393124261907</v>
      </c>
      <c r="X70" s="8"/>
      <c r="Y70" s="8"/>
    </row>
    <row r="71" spans="1:25" s="1" customFormat="1" ht="10.7" customHeight="1" x14ac:dyDescent="0.2">
      <c r="A71" s="21" t="s">
        <v>18</v>
      </c>
      <c r="B71" s="8"/>
      <c r="C71" s="32">
        <f t="shared" si="6"/>
        <v>100</v>
      </c>
      <c r="D71" s="8"/>
      <c r="E71" s="32">
        <f t="shared" si="7"/>
        <v>26.663141195134848</v>
      </c>
      <c r="F71" s="8"/>
      <c r="G71" s="32">
        <f t="shared" si="8"/>
        <v>29.19090428344791</v>
      </c>
      <c r="H71" s="8"/>
      <c r="I71" s="32">
        <f t="shared" si="9"/>
        <v>9.4130089899524059</v>
      </c>
      <c r="J71" s="8"/>
      <c r="K71" s="32">
        <f t="shared" si="10"/>
        <v>7.1073506081438396</v>
      </c>
      <c r="L71" s="8"/>
      <c r="M71" s="32">
        <f t="shared" si="11"/>
        <v>16.520359598096245</v>
      </c>
      <c r="N71" s="8"/>
      <c r="O71" s="32">
        <f t="shared" si="12"/>
        <v>5.5949233209941829</v>
      </c>
      <c r="P71" s="8"/>
      <c r="Q71" s="32">
        <f t="shared" si="13"/>
        <v>3.7334743521946061</v>
      </c>
      <c r="R71" s="8"/>
      <c r="S71" s="32">
        <f t="shared" si="14"/>
        <v>1.4806980433632999</v>
      </c>
      <c r="T71" s="8"/>
      <c r="U71" s="32">
        <f t="shared" si="15"/>
        <v>5.2882072977260712</v>
      </c>
      <c r="V71" s="8"/>
      <c r="W71" s="32">
        <f t="shared" si="16"/>
        <v>11.528291909042835</v>
      </c>
      <c r="X71" s="8"/>
      <c r="Y71" s="8"/>
    </row>
    <row r="72" spans="1:25" s="1" customFormat="1" ht="10.7" customHeight="1" x14ac:dyDescent="0.2">
      <c r="A72" s="21" t="s">
        <v>19</v>
      </c>
      <c r="B72" s="8"/>
      <c r="C72" s="32">
        <f t="shared" si="6"/>
        <v>100</v>
      </c>
      <c r="D72" s="8"/>
      <c r="E72" s="32">
        <f t="shared" si="7"/>
        <v>25.862566074002885</v>
      </c>
      <c r="F72" s="8"/>
      <c r="G72" s="32">
        <f t="shared" si="8"/>
        <v>31.677078327727052</v>
      </c>
      <c r="H72" s="8"/>
      <c r="I72" s="32">
        <f t="shared" si="9"/>
        <v>9.2647765497357035</v>
      </c>
      <c r="J72" s="8"/>
      <c r="K72" s="32">
        <f t="shared" si="10"/>
        <v>6.9101393560788082</v>
      </c>
      <c r="L72" s="8"/>
      <c r="M72" s="32">
        <f t="shared" si="11"/>
        <v>16.174915905814512</v>
      </c>
      <c r="N72" s="8"/>
      <c r="O72" s="32">
        <f t="shared" si="12"/>
        <v>4.9207111965401253</v>
      </c>
      <c r="P72" s="8"/>
      <c r="Q72" s="32">
        <f t="shared" si="13"/>
        <v>3.3541566554541089</v>
      </c>
      <c r="R72" s="8"/>
      <c r="S72" s="32">
        <f t="shared" si="14"/>
        <v>1.5569437770302739</v>
      </c>
      <c r="T72" s="8"/>
      <c r="U72" s="32">
        <f t="shared" si="15"/>
        <v>5.1033157135992306</v>
      </c>
      <c r="V72" s="8"/>
      <c r="W72" s="32">
        <f t="shared" si="16"/>
        <v>11.350312349831812</v>
      </c>
      <c r="X72" s="8"/>
      <c r="Y72" s="8"/>
    </row>
    <row r="73" spans="1:25" s="1" customFormat="1" ht="10.7" customHeight="1" x14ac:dyDescent="0.2">
      <c r="A73" s="21" t="s">
        <v>20</v>
      </c>
      <c r="B73" s="8"/>
      <c r="C73" s="32">
        <f t="shared" si="6"/>
        <v>100</v>
      </c>
      <c r="D73" s="8"/>
      <c r="E73" s="32">
        <f t="shared" si="7"/>
        <v>25.890736342042754</v>
      </c>
      <c r="F73" s="8"/>
      <c r="G73" s="32">
        <f t="shared" si="8"/>
        <v>33.764405735902173</v>
      </c>
      <c r="H73" s="8"/>
      <c r="I73" s="32">
        <f t="shared" si="9"/>
        <v>8.6918272191431338</v>
      </c>
      <c r="J73" s="8"/>
      <c r="K73" s="32">
        <f t="shared" si="10"/>
        <v>6.6948183337732035</v>
      </c>
      <c r="L73" s="8"/>
      <c r="M73" s="32">
        <f t="shared" si="11"/>
        <v>15.386645552916336</v>
      </c>
      <c r="N73" s="8"/>
      <c r="O73" s="32">
        <f t="shared" si="12"/>
        <v>4.7769860121404069</v>
      </c>
      <c r="P73" s="8"/>
      <c r="Q73" s="32">
        <f t="shared" si="13"/>
        <v>3.2462391132224862</v>
      </c>
      <c r="R73" s="8"/>
      <c r="S73" s="32">
        <f t="shared" si="14"/>
        <v>1.7066948183337733</v>
      </c>
      <c r="T73" s="8"/>
      <c r="U73" s="32">
        <f t="shared" si="15"/>
        <v>5.2696401865047946</v>
      </c>
      <c r="V73" s="8"/>
      <c r="W73" s="32">
        <f t="shared" si="16"/>
        <v>9.9586522389372742</v>
      </c>
      <c r="X73" s="8"/>
      <c r="Y73" s="8"/>
    </row>
    <row r="74" spans="1:25" s="1" customFormat="1" ht="10.7" customHeight="1" x14ac:dyDescent="0.2">
      <c r="A74" s="21" t="s">
        <v>21</v>
      </c>
      <c r="B74" s="8"/>
      <c r="C74" s="32">
        <f t="shared" si="6"/>
        <v>100</v>
      </c>
      <c r="D74" s="8"/>
      <c r="E74" s="32">
        <f t="shared" si="7"/>
        <v>25.582366201886952</v>
      </c>
      <c r="F74" s="8"/>
      <c r="G74" s="32">
        <f t="shared" si="8"/>
        <v>34.006846455706771</v>
      </c>
      <c r="H74" s="8"/>
      <c r="I74" s="32">
        <f t="shared" si="9"/>
        <v>8.8252483927527763</v>
      </c>
      <c r="J74" s="8"/>
      <c r="K74" s="32">
        <f t="shared" si="10"/>
        <v>7.5561492861317525</v>
      </c>
      <c r="L74" s="8"/>
      <c r="M74" s="32">
        <f t="shared" si="11"/>
        <v>16.381397678884529</v>
      </c>
      <c r="N74" s="8"/>
      <c r="O74" s="32">
        <f t="shared" si="12"/>
        <v>4.5086415629957415</v>
      </c>
      <c r="P74" s="8"/>
      <c r="Q74" s="32">
        <f t="shared" si="13"/>
        <v>3.5818652417132837</v>
      </c>
      <c r="R74" s="8"/>
      <c r="S74" s="32">
        <f t="shared" si="14"/>
        <v>2.4380061785088087</v>
      </c>
      <c r="T74" s="8"/>
      <c r="U74" s="32">
        <f t="shared" si="15"/>
        <v>5.7359939884779161</v>
      </c>
      <c r="V74" s="8"/>
      <c r="W74" s="32">
        <f t="shared" si="16"/>
        <v>7.7648826918260001</v>
      </c>
      <c r="X74" s="8"/>
      <c r="Y74" s="8"/>
    </row>
    <row r="75" spans="1:25" s="1" customFormat="1" ht="10.7" customHeight="1" x14ac:dyDescent="0.2">
      <c r="A75" s="21" t="s">
        <v>22</v>
      </c>
      <c r="B75" s="8"/>
      <c r="C75" s="32">
        <f t="shared" si="6"/>
        <v>100</v>
      </c>
      <c r="D75" s="8"/>
      <c r="E75" s="32">
        <f t="shared" si="7"/>
        <v>24.479631281593814</v>
      </c>
      <c r="F75" s="8"/>
      <c r="G75" s="32">
        <f t="shared" si="8"/>
        <v>33.281296461492715</v>
      </c>
      <c r="H75" s="8"/>
      <c r="I75" s="32">
        <f t="shared" si="9"/>
        <v>8.6975914362176621</v>
      </c>
      <c r="J75" s="8"/>
      <c r="K75" s="32">
        <f t="shared" si="10"/>
        <v>7.337198929527208</v>
      </c>
      <c r="L75" s="8"/>
      <c r="M75" s="32">
        <f t="shared" si="11"/>
        <v>16.034790365744868</v>
      </c>
      <c r="N75" s="8"/>
      <c r="O75" s="32">
        <f t="shared" si="12"/>
        <v>4.3710972346119537</v>
      </c>
      <c r="P75" s="8"/>
      <c r="Q75" s="32">
        <f t="shared" si="13"/>
        <v>3.5979779958370504</v>
      </c>
      <c r="R75" s="8"/>
      <c r="S75" s="32">
        <f t="shared" si="14"/>
        <v>3.2188522152839725</v>
      </c>
      <c r="T75" s="8"/>
      <c r="U75" s="32">
        <f t="shared" si="15"/>
        <v>6.3559322033898304</v>
      </c>
      <c r="V75" s="8"/>
      <c r="W75" s="32">
        <f t="shared" si="16"/>
        <v>8.6604222420457919</v>
      </c>
      <c r="X75" s="8"/>
      <c r="Y75" s="8"/>
    </row>
    <row r="76" spans="1:25" s="1" customFormat="1" ht="10.7" customHeight="1" x14ac:dyDescent="0.2">
      <c r="A76" s="21" t="s">
        <v>23</v>
      </c>
      <c r="B76" s="8"/>
      <c r="C76" s="32">
        <f t="shared" si="6"/>
        <v>100</v>
      </c>
      <c r="D76" s="8"/>
      <c r="E76" s="32">
        <f t="shared" si="7"/>
        <v>24.381412190706094</v>
      </c>
      <c r="F76" s="8"/>
      <c r="G76" s="32">
        <f t="shared" si="8"/>
        <v>32.300677261449742</v>
      </c>
      <c r="H76" s="8"/>
      <c r="I76" s="32">
        <f t="shared" si="9"/>
        <v>7.9192650707436458</v>
      </c>
      <c r="J76" s="8"/>
      <c r="K76" s="32">
        <f t="shared" si="10"/>
        <v>7.7516260980352722</v>
      </c>
      <c r="L76" s="8"/>
      <c r="M76" s="32">
        <f t="shared" si="11"/>
        <v>15.670891168778917</v>
      </c>
      <c r="N76" s="8"/>
      <c r="O76" s="32">
        <f t="shared" si="12"/>
        <v>4.2714410246094019</v>
      </c>
      <c r="P76" s="8"/>
      <c r="Q76" s="32">
        <f t="shared" si="13"/>
        <v>3.7953463421176155</v>
      </c>
      <c r="R76" s="8"/>
      <c r="S76" s="32">
        <f t="shared" si="14"/>
        <v>3.5606517803258901</v>
      </c>
      <c r="T76" s="8"/>
      <c r="U76" s="32">
        <f t="shared" si="15"/>
        <v>6.8731978810433842</v>
      </c>
      <c r="V76" s="8"/>
      <c r="W76" s="32">
        <f t="shared" si="16"/>
        <v>9.1463823509689526</v>
      </c>
      <c r="X76" s="8"/>
      <c r="Y76" s="8"/>
    </row>
    <row r="77" spans="1:25" s="1" customFormat="1" ht="10.7" customHeight="1" x14ac:dyDescent="0.2">
      <c r="A77" s="21" t="s">
        <v>24</v>
      </c>
      <c r="B77" s="8"/>
      <c r="C77" s="32">
        <f t="shared" si="6"/>
        <v>100</v>
      </c>
      <c r="D77" s="8"/>
      <c r="E77" s="32">
        <f t="shared" si="7"/>
        <v>25.052030683237202</v>
      </c>
      <c r="F77" s="8"/>
      <c r="G77" s="32">
        <f t="shared" si="8"/>
        <v>31.408693583873458</v>
      </c>
      <c r="H77" s="8"/>
      <c r="I77" s="32">
        <f t="shared" si="9"/>
        <v>7.4924183861568654</v>
      </c>
      <c r="J77" s="8"/>
      <c r="K77" s="32">
        <f t="shared" si="10"/>
        <v>7.3199738359992867</v>
      </c>
      <c r="L77" s="8"/>
      <c r="M77" s="32">
        <f t="shared" si="11"/>
        <v>14.81239222215615</v>
      </c>
      <c r="N77" s="8"/>
      <c r="O77" s="32">
        <f t="shared" si="12"/>
        <v>4.2457037521555563</v>
      </c>
      <c r="P77" s="8"/>
      <c r="Q77" s="32">
        <f t="shared" si="13"/>
        <v>4.0375810192067547</v>
      </c>
      <c r="R77" s="8"/>
      <c r="S77" s="32">
        <f t="shared" si="14"/>
        <v>3.9127073794374736</v>
      </c>
      <c r="T77" s="8"/>
      <c r="U77" s="32">
        <f t="shared" si="15"/>
        <v>6.9810310994826663</v>
      </c>
      <c r="V77" s="8"/>
      <c r="W77" s="32">
        <f t="shared" si="16"/>
        <v>9.5498602604507354</v>
      </c>
      <c r="X77" s="8"/>
      <c r="Y77" s="8"/>
    </row>
    <row r="78" spans="1:25" s="1" customFormat="1" ht="10.7" customHeight="1" x14ac:dyDescent="0.2">
      <c r="A78" s="21" t="s">
        <v>25</v>
      </c>
      <c r="B78" s="8"/>
      <c r="C78" s="32">
        <f t="shared" si="6"/>
        <v>100</v>
      </c>
      <c r="D78" s="8"/>
      <c r="E78" s="32">
        <f t="shared" si="7"/>
        <v>24.674626223512959</v>
      </c>
      <c r="F78" s="8"/>
      <c r="G78" s="32">
        <f t="shared" si="8"/>
        <v>30.913197805743785</v>
      </c>
      <c r="H78" s="8"/>
      <c r="I78" s="32">
        <f t="shared" si="9"/>
        <v>7.0829299774120686</v>
      </c>
      <c r="J78" s="8"/>
      <c r="K78" s="32">
        <f t="shared" si="10"/>
        <v>6.9807464773582879</v>
      </c>
      <c r="L78" s="8"/>
      <c r="M78" s="32">
        <f t="shared" si="11"/>
        <v>14.063676454770354</v>
      </c>
      <c r="N78" s="8"/>
      <c r="O78" s="32">
        <f t="shared" si="12"/>
        <v>4.1895235022050121</v>
      </c>
      <c r="P78" s="8"/>
      <c r="Q78" s="32">
        <f t="shared" si="13"/>
        <v>4.3185973970097882</v>
      </c>
      <c r="R78" s="8"/>
      <c r="S78" s="32">
        <f t="shared" si="14"/>
        <v>4.3831343444121762</v>
      </c>
      <c r="T78" s="8"/>
      <c r="U78" s="32">
        <f t="shared" si="15"/>
        <v>7.1851134774658485</v>
      </c>
      <c r="V78" s="8"/>
      <c r="W78" s="32">
        <f t="shared" si="16"/>
        <v>10.272130794880068</v>
      </c>
      <c r="X78" s="8"/>
      <c r="Y78" s="8"/>
    </row>
    <row r="79" spans="1:25" s="1" customFormat="1" ht="10.7" customHeight="1" x14ac:dyDescent="0.2">
      <c r="A79" s="21" t="s">
        <v>26</v>
      </c>
      <c r="B79" s="8"/>
      <c r="C79" s="32">
        <f t="shared" si="6"/>
        <v>100</v>
      </c>
      <c r="D79" s="8"/>
      <c r="E79" s="32">
        <f t="shared" si="7"/>
        <v>24.146516638735935</v>
      </c>
      <c r="F79" s="8"/>
      <c r="G79" s="32">
        <f t="shared" si="8"/>
        <v>30.217859707924351</v>
      </c>
      <c r="H79" s="8"/>
      <c r="I79" s="32">
        <f t="shared" si="9"/>
        <v>6.9044768972947086</v>
      </c>
      <c r="J79" s="8"/>
      <c r="K79" s="32">
        <f t="shared" si="10"/>
        <v>6.5597318649748617</v>
      </c>
      <c r="L79" s="8"/>
      <c r="M79" s="32">
        <f t="shared" si="11"/>
        <v>13.464208762269573</v>
      </c>
      <c r="N79" s="8"/>
      <c r="O79" s="32">
        <f t="shared" si="12"/>
        <v>4.2710079004069907</v>
      </c>
      <c r="P79" s="8"/>
      <c r="Q79" s="32">
        <f t="shared" si="13"/>
        <v>4.6061766818290639</v>
      </c>
      <c r="R79" s="8"/>
      <c r="S79" s="32">
        <f t="shared" si="14"/>
        <v>5.0371079722288723</v>
      </c>
      <c r="T79" s="8"/>
      <c r="U79" s="32">
        <f t="shared" si="15"/>
        <v>7.3737131912856118</v>
      </c>
      <c r="V79" s="8"/>
      <c r="W79" s="32">
        <f t="shared" si="16"/>
        <v>10.883409145319607</v>
      </c>
      <c r="X79" s="8"/>
      <c r="Y79" s="8"/>
    </row>
    <row r="80" spans="1:25" s="1" customFormat="1" ht="10.7" customHeight="1" x14ac:dyDescent="0.2">
      <c r="A80" s="21" t="s">
        <v>27</v>
      </c>
      <c r="B80" s="8"/>
      <c r="C80" s="32">
        <f t="shared" si="6"/>
        <v>100</v>
      </c>
      <c r="D80" s="8"/>
      <c r="E80" s="32">
        <f t="shared" si="7"/>
        <v>25.118236052757531</v>
      </c>
      <c r="F80" s="8"/>
      <c r="G80" s="32">
        <f t="shared" si="8"/>
        <v>28.18431263523124</v>
      </c>
      <c r="H80" s="8"/>
      <c r="I80" s="32">
        <f t="shared" si="9"/>
        <v>6.2859458538012101</v>
      </c>
      <c r="J80" s="8"/>
      <c r="K80" s="32">
        <f t="shared" si="10"/>
        <v>6.314630091725987</v>
      </c>
      <c r="L80" s="8"/>
      <c r="M80" s="32">
        <f t="shared" si="11"/>
        <v>12.600575945527195</v>
      </c>
      <c r="N80" s="8"/>
      <c r="O80" s="32">
        <f t="shared" si="12"/>
        <v>4.1025980174200942</v>
      </c>
      <c r="P80" s="8"/>
      <c r="Q80" s="32">
        <f t="shared" si="13"/>
        <v>4.2569718202500022</v>
      </c>
      <c r="R80" s="8"/>
      <c r="S80" s="32">
        <f t="shared" si="14"/>
        <v>6.3892096471354325</v>
      </c>
      <c r="T80" s="8"/>
      <c r="U80" s="32">
        <f t="shared" si="15"/>
        <v>7.6364672201385861</v>
      </c>
      <c r="V80" s="8"/>
      <c r="W80" s="32">
        <f t="shared" si="16"/>
        <v>11.711628661539928</v>
      </c>
      <c r="X80" s="8"/>
      <c r="Y80" s="8"/>
    </row>
    <row r="81" spans="1:25" s="1" customFormat="1" ht="10.7" customHeight="1" x14ac:dyDescent="0.2">
      <c r="A81" s="21" t="s">
        <v>28</v>
      </c>
      <c r="B81" s="8"/>
      <c r="C81" s="32">
        <f t="shared" si="6"/>
        <v>100</v>
      </c>
      <c r="D81" s="8"/>
      <c r="E81" s="32">
        <f t="shared" si="7"/>
        <v>26.025841278333644</v>
      </c>
      <c r="F81" s="8"/>
      <c r="G81" s="32">
        <f t="shared" si="8"/>
        <v>25.419982874760809</v>
      </c>
      <c r="H81" s="8"/>
      <c r="I81" s="32">
        <f t="shared" si="9"/>
        <v>1.0194498235061493</v>
      </c>
      <c r="J81" s="8"/>
      <c r="K81" s="32">
        <f t="shared" si="10"/>
        <v>11.369697337158859</v>
      </c>
      <c r="L81" s="8"/>
      <c r="M81" s="32">
        <f t="shared" si="11"/>
        <v>12.389147160665008</v>
      </c>
      <c r="N81" s="8"/>
      <c r="O81" s="32">
        <f t="shared" si="12"/>
        <v>4.2647972547910804</v>
      </c>
      <c r="P81" s="8"/>
      <c r="Q81" s="32">
        <f t="shared" si="13"/>
        <v>4.6427688324093666</v>
      </c>
      <c r="R81" s="8"/>
      <c r="S81" s="32">
        <f t="shared" si="14"/>
        <v>6.7867623688290299</v>
      </c>
      <c r="T81" s="8"/>
      <c r="U81" s="32">
        <f t="shared" si="15"/>
        <v>8.1291746043731941</v>
      </c>
      <c r="V81" s="8"/>
      <c r="W81" s="32">
        <f t="shared" si="16"/>
        <v>12.341525625837876</v>
      </c>
      <c r="X81" s="8"/>
      <c r="Y81" s="8"/>
    </row>
    <row r="82" spans="1:25" s="1" customFormat="1" ht="10.7" customHeight="1" x14ac:dyDescent="0.2">
      <c r="A82" s="21" t="s">
        <v>29</v>
      </c>
      <c r="B82" s="8"/>
      <c r="C82" s="32">
        <f t="shared" si="6"/>
        <v>100</v>
      </c>
      <c r="D82" s="8"/>
      <c r="E82" s="32">
        <f t="shared" si="7"/>
        <v>26.699800023526642</v>
      </c>
      <c r="F82" s="8"/>
      <c r="G82" s="32">
        <f t="shared" si="8"/>
        <v>23.447241500999883</v>
      </c>
      <c r="H82" s="8"/>
      <c r="I82" s="32">
        <f t="shared" si="9"/>
        <v>0.74108928361369253</v>
      </c>
      <c r="J82" s="8"/>
      <c r="K82" s="32">
        <f t="shared" si="10"/>
        <v>10.636983884248911</v>
      </c>
      <c r="L82" s="8"/>
      <c r="M82" s="32">
        <f t="shared" si="11"/>
        <v>11.404540642277379</v>
      </c>
      <c r="N82" s="8"/>
      <c r="O82" s="32">
        <f t="shared" si="12"/>
        <v>4.4553581931537467</v>
      </c>
      <c r="P82" s="8"/>
      <c r="Q82" s="32">
        <f t="shared" si="13"/>
        <v>4.7759087166215739</v>
      </c>
      <c r="R82" s="8"/>
      <c r="S82" s="32">
        <f t="shared" si="14"/>
        <v>7.1726855664039526</v>
      </c>
      <c r="T82" s="8"/>
      <c r="U82" s="32">
        <f t="shared" si="15"/>
        <v>8.6342783201976232</v>
      </c>
      <c r="V82" s="8"/>
      <c r="W82" s="32">
        <f t="shared" si="16"/>
        <v>13.410187036819199</v>
      </c>
      <c r="X82" s="8"/>
      <c r="Y82" s="8"/>
    </row>
    <row r="83" spans="1:25" s="1" customFormat="1" ht="10.7" customHeight="1" x14ac:dyDescent="0.2">
      <c r="A83" s="21" t="s">
        <v>30</v>
      </c>
      <c r="B83" s="8"/>
      <c r="C83" s="33">
        <v>100</v>
      </c>
      <c r="D83" s="8"/>
      <c r="E83" s="32">
        <f t="shared" si="7"/>
        <v>26.464881645324017</v>
      </c>
      <c r="F83" s="8"/>
      <c r="G83" s="32">
        <f t="shared" si="8"/>
        <v>21.135687491915665</v>
      </c>
      <c r="H83" s="8"/>
      <c r="I83" s="8"/>
      <c r="J83" s="8"/>
      <c r="K83" s="8"/>
      <c r="L83" s="8"/>
      <c r="M83" s="32">
        <f t="shared" si="11"/>
        <v>10.733410942956926</v>
      </c>
      <c r="N83" s="8"/>
      <c r="O83" s="32">
        <f t="shared" si="12"/>
        <v>4.5893157418186528</v>
      </c>
      <c r="P83" s="8"/>
      <c r="Q83" s="32">
        <f t="shared" si="13"/>
        <v>5.2878023541585817</v>
      </c>
      <c r="R83" s="8"/>
      <c r="S83" s="32">
        <f t="shared" si="14"/>
        <v>7.729918509895227</v>
      </c>
      <c r="T83" s="8"/>
      <c r="U83" s="32">
        <f t="shared" si="15"/>
        <v>9.240719182511965</v>
      </c>
      <c r="V83" s="8"/>
      <c r="W83" s="32">
        <f t="shared" si="16"/>
        <v>14.818264131418962</v>
      </c>
      <c r="X83" s="8"/>
      <c r="Y83" s="8"/>
    </row>
    <row r="84" spans="1:25" s="1" customFormat="1" ht="10.7" customHeight="1" x14ac:dyDescent="0.2">
      <c r="A84" s="21" t="s">
        <v>31</v>
      </c>
      <c r="B84" s="8"/>
      <c r="C84" s="33">
        <v>100</v>
      </c>
      <c r="D84" s="8"/>
      <c r="E84" s="32">
        <f t="shared" si="7"/>
        <v>25.890113007707221</v>
      </c>
      <c r="F84" s="8"/>
      <c r="G84" s="32">
        <f t="shared" si="8"/>
        <v>18.206534587923777</v>
      </c>
      <c r="H84" s="8"/>
      <c r="I84" s="8"/>
      <c r="J84" s="8"/>
      <c r="K84" s="8"/>
      <c r="L84" s="8"/>
      <c r="M84" s="32">
        <f t="shared" si="11"/>
        <v>10.312544328337037</v>
      </c>
      <c r="N84" s="8"/>
      <c r="O84" s="32">
        <f t="shared" si="12"/>
        <v>4.5841410941415663</v>
      </c>
      <c r="P84" s="8"/>
      <c r="Q84" s="32">
        <f t="shared" si="13"/>
        <v>5.1728214099957448</v>
      </c>
      <c r="R84" s="8"/>
      <c r="S84" s="32">
        <f t="shared" si="14"/>
        <v>9.6340252494207768</v>
      </c>
      <c r="T84" s="8"/>
      <c r="U84" s="32">
        <f t="shared" si="15"/>
        <v>9.8042460636436708</v>
      </c>
      <c r="V84" s="8"/>
      <c r="W84" s="32">
        <f t="shared" si="16"/>
        <v>16.395574258830202</v>
      </c>
      <c r="X84" s="8"/>
      <c r="Y84" s="8"/>
    </row>
    <row r="85" spans="1:25" s="1" customFormat="1" ht="10.7" customHeight="1" x14ac:dyDescent="0.2">
      <c r="A85" s="20">
        <v>1995</v>
      </c>
      <c r="B85" s="10"/>
      <c r="C85" s="34">
        <v>100</v>
      </c>
      <c r="D85" s="10"/>
      <c r="E85" s="35">
        <f t="shared" si="7"/>
        <v>23.111012181796106</v>
      </c>
      <c r="F85" s="10"/>
      <c r="G85" s="35">
        <f t="shared" si="8"/>
        <v>19.588004370877009</v>
      </c>
      <c r="H85" s="10"/>
      <c r="I85" s="10"/>
      <c r="J85" s="10"/>
      <c r="K85" s="10"/>
      <c r="L85" s="10"/>
      <c r="M85" s="35">
        <f t="shared" si="11"/>
        <v>9.7090129102756073</v>
      </c>
      <c r="N85" s="10"/>
      <c r="O85" s="35">
        <f t="shared" si="12"/>
        <v>4.2575579748269856</v>
      </c>
      <c r="P85" s="10"/>
      <c r="Q85" s="35">
        <f t="shared" si="13"/>
        <v>4.9597312720061515</v>
      </c>
      <c r="R85" s="10"/>
      <c r="S85" s="35">
        <f t="shared" si="14"/>
        <v>11.858027439394553</v>
      </c>
      <c r="T85" s="10"/>
      <c r="U85" s="35">
        <f t="shared" si="15"/>
        <v>9.7009186935934277</v>
      </c>
      <c r="V85" s="10"/>
      <c r="W85" s="35">
        <f t="shared" si="16"/>
        <v>16.815735157230158</v>
      </c>
      <c r="X85" s="8"/>
      <c r="Y85" s="8"/>
    </row>
    <row r="86" spans="1:25" s="1" customFormat="1" ht="10.7" customHeight="1" x14ac:dyDescent="0.2">
      <c r="A86" s="20">
        <v>1996</v>
      </c>
      <c r="B86" s="10"/>
      <c r="C86" s="34">
        <v>100</v>
      </c>
      <c r="D86" s="10"/>
      <c r="E86" s="35">
        <f t="shared" si="7"/>
        <v>21.932200134447324</v>
      </c>
      <c r="F86" s="10"/>
      <c r="G86" s="35">
        <f t="shared" si="8"/>
        <v>17.182368193604152</v>
      </c>
      <c r="H86" s="10"/>
      <c r="I86" s="10"/>
      <c r="J86" s="10"/>
      <c r="K86" s="10"/>
      <c r="L86" s="10"/>
      <c r="M86" s="35">
        <f t="shared" si="11"/>
        <v>9.8280994910208399</v>
      </c>
      <c r="N86" s="10"/>
      <c r="O86" s="35">
        <f t="shared" si="12"/>
        <v>4.3042350907519449</v>
      </c>
      <c r="P86" s="10"/>
      <c r="Q86" s="35">
        <f t="shared" si="13"/>
        <v>5.0801882262556424</v>
      </c>
      <c r="R86" s="10"/>
      <c r="S86" s="35">
        <f t="shared" si="14"/>
        <v>13.490828771727648</v>
      </c>
      <c r="T86" s="10"/>
      <c r="U86" s="35">
        <f t="shared" si="15"/>
        <v>10.667434937097859</v>
      </c>
      <c r="V86" s="10"/>
      <c r="W86" s="35">
        <f t="shared" si="16"/>
        <v>17.514645155094595</v>
      </c>
      <c r="X86" s="8"/>
      <c r="Y86" s="8"/>
    </row>
    <row r="87" spans="1:25" s="1" customFormat="1" ht="10.7" customHeight="1" x14ac:dyDescent="0.2">
      <c r="A87" s="20">
        <v>1997</v>
      </c>
      <c r="B87" s="10"/>
      <c r="C87" s="34">
        <v>100</v>
      </c>
      <c r="D87" s="10"/>
      <c r="E87" s="35">
        <f t="shared" si="7"/>
        <v>19.255496028080547</v>
      </c>
      <c r="F87" s="10"/>
      <c r="G87" s="35">
        <f t="shared" si="8"/>
        <v>16.604470718640311</v>
      </c>
      <c r="H87" s="10"/>
      <c r="I87" s="10"/>
      <c r="J87" s="10"/>
      <c r="K87" s="10"/>
      <c r="L87" s="10"/>
      <c r="M87" s="35">
        <f t="shared" si="11"/>
        <v>10.064659153888785</v>
      </c>
      <c r="N87" s="10"/>
      <c r="O87" s="35">
        <f t="shared" si="12"/>
        <v>4.2453353038980239</v>
      </c>
      <c r="P87" s="10"/>
      <c r="Q87" s="35">
        <f t="shared" si="13"/>
        <v>5.0267873637539253</v>
      </c>
      <c r="R87" s="10"/>
      <c r="S87" s="35">
        <f t="shared" si="14"/>
        <v>14.987991871420652</v>
      </c>
      <c r="T87" s="10"/>
      <c r="U87" s="35">
        <f t="shared" si="15"/>
        <v>12.041381858488823</v>
      </c>
      <c r="V87" s="10"/>
      <c r="W87" s="35">
        <f t="shared" si="16"/>
        <v>17.77387770182893</v>
      </c>
      <c r="X87" s="8"/>
      <c r="Y87" s="8"/>
    </row>
    <row r="88" spans="1:25" s="1" customFormat="1" ht="10.7" customHeight="1" x14ac:dyDescent="0.2">
      <c r="A88" s="20">
        <v>1998</v>
      </c>
      <c r="B88" s="10"/>
      <c r="C88" s="34">
        <v>100</v>
      </c>
      <c r="D88" s="10"/>
      <c r="E88" s="35">
        <f t="shared" si="7"/>
        <v>15.970450856328883</v>
      </c>
      <c r="F88" s="10"/>
      <c r="G88" s="35">
        <f t="shared" si="8"/>
        <v>14.514526120515454</v>
      </c>
      <c r="H88" s="10"/>
      <c r="I88" s="10"/>
      <c r="J88" s="10"/>
      <c r="K88" s="10"/>
      <c r="L88" s="10"/>
      <c r="M88" s="35">
        <f t="shared" si="11"/>
        <v>9.8585483817537352</v>
      </c>
      <c r="N88" s="10"/>
      <c r="O88" s="35">
        <f t="shared" si="12"/>
        <v>3.4816311657335937</v>
      </c>
      <c r="P88" s="10"/>
      <c r="Q88" s="35">
        <f t="shared" si="13"/>
        <v>4.4439659456057239</v>
      </c>
      <c r="R88" s="10"/>
      <c r="S88" s="35">
        <f t="shared" si="14"/>
        <v>2.8025308907807998</v>
      </c>
      <c r="T88" s="10"/>
      <c r="U88" s="35">
        <f t="shared" si="15"/>
        <v>12.618014377049725</v>
      </c>
      <c r="V88" s="10"/>
      <c r="W88" s="35">
        <f t="shared" si="16"/>
        <v>36.310332262232087</v>
      </c>
      <c r="X88" s="8"/>
      <c r="Y88" s="8"/>
    </row>
    <row r="89" spans="1:25" s="1" customFormat="1" ht="10.7" customHeight="1" x14ac:dyDescent="0.2">
      <c r="A89" s="20">
        <v>1999</v>
      </c>
      <c r="B89" s="10"/>
      <c r="C89" s="34">
        <v>100</v>
      </c>
      <c r="D89" s="10"/>
      <c r="E89" s="35">
        <f t="shared" si="7"/>
        <v>14.985573272589217</v>
      </c>
      <c r="F89" s="10"/>
      <c r="G89" s="35">
        <f t="shared" si="8"/>
        <v>12.941533788914199</v>
      </c>
      <c r="H89" s="10"/>
      <c r="I89" s="10"/>
      <c r="J89" s="10"/>
      <c r="K89" s="10"/>
      <c r="L89" s="10"/>
      <c r="M89" s="35">
        <f t="shared" si="11"/>
        <v>9.7190584662110862</v>
      </c>
      <c r="N89" s="10"/>
      <c r="O89" s="35">
        <f t="shared" si="12"/>
        <v>3.4259681093394079</v>
      </c>
      <c r="P89" s="10"/>
      <c r="Q89" s="35">
        <f t="shared" si="13"/>
        <v>4.2991647684130596</v>
      </c>
      <c r="R89" s="10"/>
      <c r="S89" s="35">
        <f t="shared" si="14"/>
        <v>3.0721336370539105</v>
      </c>
      <c r="T89" s="10"/>
      <c r="U89" s="35">
        <f t="shared" si="15"/>
        <v>14.361427486712225</v>
      </c>
      <c r="V89" s="10"/>
      <c r="W89" s="35">
        <f t="shared" si="16"/>
        <v>37.195140470766894</v>
      </c>
      <c r="X89" s="8"/>
      <c r="Y89" s="8"/>
    </row>
    <row r="90" spans="1:25" s="4" customFormat="1" ht="10.7" customHeight="1" x14ac:dyDescent="0.2">
      <c r="A90" s="20">
        <v>2000</v>
      </c>
      <c r="B90" s="10"/>
      <c r="C90" s="34">
        <v>100</v>
      </c>
      <c r="D90" s="10"/>
      <c r="E90" s="35">
        <f t="shared" si="7"/>
        <v>14.309477330840506</v>
      </c>
      <c r="F90" s="10"/>
      <c r="G90" s="35">
        <f t="shared" si="8"/>
        <v>11.837727860108329</v>
      </c>
      <c r="H90" s="10"/>
      <c r="I90" s="10"/>
      <c r="J90" s="10"/>
      <c r="K90" s="10"/>
      <c r="L90" s="10"/>
      <c r="M90" s="35">
        <f t="shared" si="11"/>
        <v>9.5776855186824683</v>
      </c>
      <c r="N90" s="10"/>
      <c r="O90" s="35">
        <f t="shared" si="12"/>
        <v>3.1838552693079647</v>
      </c>
      <c r="P90" s="10"/>
      <c r="Q90" s="35">
        <f t="shared" si="13"/>
        <v>4.363366418300294</v>
      </c>
      <c r="R90" s="10"/>
      <c r="S90" s="35">
        <f t="shared" si="14"/>
        <v>2.990019521046988</v>
      </c>
      <c r="T90" s="10"/>
      <c r="U90" s="35">
        <f t="shared" si="15"/>
        <v>15.93439828434742</v>
      </c>
      <c r="V90" s="10"/>
      <c r="W90" s="35">
        <f t="shared" si="16"/>
        <v>37.803469797366034</v>
      </c>
      <c r="X90" s="10"/>
      <c r="Y90" s="10"/>
    </row>
    <row r="91" spans="1:25" s="1" customFormat="1" ht="10.7" customHeight="1" x14ac:dyDescent="0.2">
      <c r="A91" s="20">
        <v>2001</v>
      </c>
      <c r="B91" s="10"/>
      <c r="C91" s="34">
        <v>100</v>
      </c>
      <c r="D91" s="10"/>
      <c r="E91" s="35">
        <f t="shared" si="7"/>
        <v>13.926554375139949</v>
      </c>
      <c r="F91" s="10"/>
      <c r="G91" s="35">
        <f t="shared" si="8"/>
        <v>11.02928370611798</v>
      </c>
      <c r="H91" s="10"/>
      <c r="I91" s="10"/>
      <c r="J91" s="10"/>
      <c r="K91" s="10"/>
      <c r="L91" s="10"/>
      <c r="M91" s="35">
        <f t="shared" si="11"/>
        <v>9.7205981140994702</v>
      </c>
      <c r="N91" s="10"/>
      <c r="O91" s="35">
        <f t="shared" si="12"/>
        <v>3.1448262135197669</v>
      </c>
      <c r="P91" s="10"/>
      <c r="Q91" s="35">
        <f t="shared" si="13"/>
        <v>4.1139004304232074</v>
      </c>
      <c r="R91" s="10"/>
      <c r="S91" s="35">
        <f t="shared" si="14"/>
        <v>3.0241584355484785</v>
      </c>
      <c r="T91" s="10"/>
      <c r="U91" s="35">
        <f t="shared" si="15"/>
        <v>17.000472719130197</v>
      </c>
      <c r="V91" s="10"/>
      <c r="W91" s="35">
        <f t="shared" si="16"/>
        <v>38.040206006020952</v>
      </c>
      <c r="X91" s="10"/>
      <c r="Y91" s="8"/>
    </row>
    <row r="92" spans="1:25" s="1" customFormat="1" ht="10.7" customHeight="1" x14ac:dyDescent="0.2">
      <c r="A92" s="20">
        <v>2002</v>
      </c>
      <c r="B92" s="10"/>
      <c r="C92" s="34">
        <v>100</v>
      </c>
      <c r="D92" s="10"/>
      <c r="E92" s="35">
        <f t="shared" si="7"/>
        <v>13.11273183716753</v>
      </c>
      <c r="F92" s="10"/>
      <c r="G92" s="35">
        <f t="shared" si="8"/>
        <v>10.669379098405003</v>
      </c>
      <c r="H92" s="10"/>
      <c r="I92" s="10"/>
      <c r="J92" s="10"/>
      <c r="K92" s="10"/>
      <c r="L92" s="10"/>
      <c r="M92" s="35">
        <f t="shared" si="11"/>
        <v>9.5277771766182617</v>
      </c>
      <c r="N92" s="10"/>
      <c r="O92" s="35">
        <f t="shared" si="12"/>
        <v>3.0060380461834786</v>
      </c>
      <c r="P92" s="10"/>
      <c r="Q92" s="35">
        <f t="shared" si="13"/>
        <v>3.9485359361135757</v>
      </c>
      <c r="R92" s="10"/>
      <c r="S92" s="35">
        <f t="shared" si="14"/>
        <v>2.8902547233103211</v>
      </c>
      <c r="T92" s="10"/>
      <c r="U92" s="35">
        <f t="shared" si="15"/>
        <v>17.543878633107539</v>
      </c>
      <c r="V92" s="10"/>
      <c r="W92" s="35">
        <f t="shared" si="16"/>
        <v>39.301404549094293</v>
      </c>
      <c r="X92" s="10"/>
      <c r="Y92" s="8"/>
    </row>
    <row r="93" spans="1:25" s="1" customFormat="1" ht="10.7" customHeight="1" x14ac:dyDescent="0.2">
      <c r="A93" s="20">
        <v>2003</v>
      </c>
      <c r="B93" s="10"/>
      <c r="C93" s="34">
        <v>100</v>
      </c>
      <c r="D93" s="10"/>
      <c r="E93" s="35">
        <f t="shared" si="7"/>
        <v>12.676691434508989</v>
      </c>
      <c r="F93" s="10"/>
      <c r="G93" s="35">
        <f t="shared" si="8"/>
        <v>9.7927735408865448</v>
      </c>
      <c r="H93" s="10"/>
      <c r="I93" s="10"/>
      <c r="J93" s="10"/>
      <c r="K93" s="10"/>
      <c r="L93" s="10"/>
      <c r="M93" s="35">
        <f t="shared" si="11"/>
        <v>8.8772129315584127</v>
      </c>
      <c r="N93" s="10"/>
      <c r="O93" s="35">
        <f t="shared" si="12"/>
        <v>2.9721410786754761</v>
      </c>
      <c r="P93" s="10"/>
      <c r="Q93" s="35">
        <f t="shared" si="13"/>
        <v>3.8190836551845826</v>
      </c>
      <c r="R93" s="10"/>
      <c r="S93" s="35">
        <f t="shared" si="14"/>
        <v>3.0652655517870095</v>
      </c>
      <c r="T93" s="10"/>
      <c r="U93" s="35">
        <f t="shared" si="15"/>
        <v>18.591565863508929</v>
      </c>
      <c r="V93" s="10"/>
      <c r="W93" s="35">
        <f t="shared" si="16"/>
        <v>40.205265943890055</v>
      </c>
      <c r="X93" s="10"/>
      <c r="Y93" s="10"/>
    </row>
    <row r="94" spans="1:25" s="4" customFormat="1" ht="10.7" customHeight="1" x14ac:dyDescent="0.2">
      <c r="A94" s="20">
        <v>2004</v>
      </c>
      <c r="B94" s="10"/>
      <c r="C94" s="34">
        <v>100</v>
      </c>
      <c r="D94" s="10"/>
      <c r="E94" s="35">
        <f t="shared" si="7"/>
        <v>12.558914862447033</v>
      </c>
      <c r="F94" s="10"/>
      <c r="G94" s="35">
        <f t="shared" si="8"/>
        <v>9.1979893247996767</v>
      </c>
      <c r="H94" s="10"/>
      <c r="I94" s="10"/>
      <c r="J94" s="10"/>
      <c r="K94" s="10"/>
      <c r="L94" s="10"/>
      <c r="M94" s="35">
        <f t="shared" si="11"/>
        <v>8.3300407794169562</v>
      </c>
      <c r="N94" s="10"/>
      <c r="O94" s="35">
        <f t="shared" si="12"/>
        <v>2.9796091203423893</v>
      </c>
      <c r="P94" s="10"/>
      <c r="Q94" s="35">
        <f t="shared" si="13"/>
        <v>3.8559317493145491</v>
      </c>
      <c r="R94" s="10"/>
      <c r="S94" s="35">
        <f t="shared" si="14"/>
        <v>2.8809529389417237</v>
      </c>
      <c r="T94" s="10"/>
      <c r="U94" s="35">
        <f t="shared" si="15"/>
        <v>19.781064698443636</v>
      </c>
      <c r="V94" s="10"/>
      <c r="W94" s="35">
        <f t="shared" si="16"/>
        <v>40.415496526294028</v>
      </c>
      <c r="X94" s="10"/>
      <c r="Y94" s="10"/>
    </row>
    <row r="95" spans="1:25" s="1" customFormat="1" ht="10.7" customHeight="1" x14ac:dyDescent="0.2">
      <c r="A95" s="20">
        <v>2005</v>
      </c>
      <c r="B95" s="10"/>
      <c r="C95" s="34">
        <v>100</v>
      </c>
      <c r="D95" s="10"/>
      <c r="E95" s="35">
        <f t="shared" si="7"/>
        <v>12.110167776774112</v>
      </c>
      <c r="F95" s="10"/>
      <c r="G95" s="35">
        <f t="shared" si="8"/>
        <v>9.1148596859117497</v>
      </c>
      <c r="H95" s="10"/>
      <c r="I95" s="10"/>
      <c r="J95" s="10"/>
      <c r="K95" s="10"/>
      <c r="L95" s="10"/>
      <c r="M95" s="35">
        <f t="shared" si="11"/>
        <v>8.3472959630821286</v>
      </c>
      <c r="N95" s="10"/>
      <c r="O95" s="35">
        <f t="shared" si="12"/>
        <v>3.1868054295001107</v>
      </c>
      <c r="P95" s="10"/>
      <c r="Q95" s="35">
        <f t="shared" si="13"/>
        <v>3.5443398844713174</v>
      </c>
      <c r="R95" s="10"/>
      <c r="S95" s="35">
        <f t="shared" si="14"/>
        <v>3.2361471235739256</v>
      </c>
      <c r="T95" s="10"/>
      <c r="U95" s="35">
        <f t="shared" si="15"/>
        <v>20.036058431650574</v>
      </c>
      <c r="V95" s="10"/>
      <c r="W95" s="35">
        <f t="shared" si="16"/>
        <v>40.424325705036082</v>
      </c>
      <c r="X95" s="10"/>
      <c r="Y95" s="10"/>
    </row>
    <row r="96" spans="1:25" s="1" customFormat="1" ht="10.7" customHeight="1" x14ac:dyDescent="0.2">
      <c r="A96" s="20">
        <v>2006</v>
      </c>
      <c r="B96" s="10"/>
      <c r="C96" s="34">
        <v>100</v>
      </c>
      <c r="D96" s="10"/>
      <c r="E96" s="35">
        <f t="shared" si="7"/>
        <v>13.196979022815366</v>
      </c>
      <c r="F96" s="10"/>
      <c r="G96" s="35">
        <f t="shared" si="8"/>
        <v>9.4754649607309602</v>
      </c>
      <c r="H96" s="10"/>
      <c r="I96" s="10"/>
      <c r="J96" s="10"/>
      <c r="K96" s="10"/>
      <c r="L96" s="10"/>
      <c r="M96" s="35">
        <f t="shared" si="11"/>
        <v>9.0249694882907754</v>
      </c>
      <c r="N96" s="10"/>
      <c r="O96" s="35">
        <f t="shared" si="12"/>
        <v>3.1639696581283343</v>
      </c>
      <c r="P96" s="10"/>
      <c r="Q96" s="35">
        <f t="shared" si="13"/>
        <v>3.8137003581912561</v>
      </c>
      <c r="R96" s="10"/>
      <c r="S96" s="35">
        <f t="shared" si="14"/>
        <v>3.6019544536510981</v>
      </c>
      <c r="T96" s="10"/>
      <c r="U96" s="35">
        <f t="shared" si="15"/>
        <v>14.139085056066158</v>
      </c>
      <c r="V96" s="10"/>
      <c r="W96" s="35">
        <f t="shared" si="16"/>
        <v>43.583877002126052</v>
      </c>
      <c r="X96" s="10"/>
      <c r="Y96" s="8"/>
    </row>
    <row r="97" spans="1:25" s="4" customFormat="1" ht="10.7" customHeight="1" x14ac:dyDescent="0.2">
      <c r="A97" s="20">
        <v>2007</v>
      </c>
      <c r="B97" s="10"/>
      <c r="C97" s="34">
        <v>100</v>
      </c>
      <c r="D97" s="10"/>
      <c r="E97" s="35">
        <f t="shared" si="7"/>
        <v>13.044831637958213</v>
      </c>
      <c r="F97" s="10"/>
      <c r="G97" s="35">
        <f t="shared" si="8"/>
        <v>9.0421338874903068</v>
      </c>
      <c r="H97" s="10"/>
      <c r="I97" s="10"/>
      <c r="J97" s="10"/>
      <c r="K97" s="10"/>
      <c r="L97" s="10"/>
      <c r="M97" s="35">
        <f t="shared" si="11"/>
        <v>9.0787589343200423</v>
      </c>
      <c r="N97" s="10"/>
      <c r="O97" s="35">
        <f t="shared" si="12"/>
        <v>3.0669262446099066</v>
      </c>
      <c r="P97" s="10"/>
      <c r="Q97" s="35">
        <f t="shared" si="13"/>
        <v>3.7844574440819976</v>
      </c>
      <c r="R97" s="10"/>
      <c r="S97" s="35">
        <f t="shared" si="14"/>
        <v>3.6954349248149505</v>
      </c>
      <c r="T97" s="10"/>
      <c r="U97" s="35">
        <f t="shared" si="15"/>
        <v>11.275018358115574</v>
      </c>
      <c r="V97" s="10"/>
      <c r="W97" s="35">
        <f t="shared" si="16"/>
        <v>47.012438568609014</v>
      </c>
      <c r="X97" s="10"/>
      <c r="Y97" s="10"/>
    </row>
    <row r="98" spans="1:25" s="4" customFormat="1" ht="10.7" customHeight="1" x14ac:dyDescent="0.2">
      <c r="A98" s="20">
        <v>2008</v>
      </c>
      <c r="B98" s="10"/>
      <c r="C98" s="34">
        <v>100</v>
      </c>
      <c r="D98" s="10"/>
      <c r="E98" s="35">
        <f t="shared" si="7"/>
        <v>12.390977137675893</v>
      </c>
      <c r="F98" s="10"/>
      <c r="G98" s="35">
        <f t="shared" si="8"/>
        <v>8.9203774555644468</v>
      </c>
      <c r="H98" s="10"/>
      <c r="I98" s="10"/>
      <c r="J98" s="10"/>
      <c r="K98" s="10"/>
      <c r="L98" s="10"/>
      <c r="M98" s="35">
        <f t="shared" si="11"/>
        <v>8.7634874717291993</v>
      </c>
      <c r="N98" s="10"/>
      <c r="O98" s="35">
        <f t="shared" si="12"/>
        <v>3.004501027125722</v>
      </c>
      <c r="P98" s="10"/>
      <c r="Q98" s="35">
        <f t="shared" si="13"/>
        <v>3.7240731491099348</v>
      </c>
      <c r="R98" s="10"/>
      <c r="S98" s="35">
        <f t="shared" si="14"/>
        <v>3.5684565545068554</v>
      </c>
      <c r="T98" s="10"/>
      <c r="U98" s="35">
        <f t="shared" si="15"/>
        <v>10.922765980405936</v>
      </c>
      <c r="V98" s="10"/>
      <c r="W98" s="35">
        <f t="shared" si="16"/>
        <v>48.705361223882015</v>
      </c>
      <c r="X98" s="10"/>
      <c r="Y98" s="10"/>
    </row>
    <row r="99" spans="1:25" s="4" customFormat="1" ht="10.7" customHeight="1" x14ac:dyDescent="0.2">
      <c r="A99" s="20">
        <v>2009</v>
      </c>
      <c r="B99" s="10"/>
      <c r="C99" s="34">
        <v>100</v>
      </c>
      <c r="D99" s="10"/>
      <c r="E99" s="35">
        <f t="shared" si="7"/>
        <v>11.951773477227912</v>
      </c>
      <c r="F99" s="10"/>
      <c r="G99" s="35">
        <f t="shared" si="8"/>
        <v>8.2418334304465581</v>
      </c>
      <c r="H99" s="10"/>
      <c r="I99" s="10"/>
      <c r="J99" s="10"/>
      <c r="K99" s="10"/>
      <c r="L99" s="10"/>
      <c r="M99" s="35">
        <f t="shared" si="11"/>
        <v>8.3098522277980376</v>
      </c>
      <c r="N99" s="10"/>
      <c r="O99" s="35">
        <f t="shared" si="12"/>
        <v>3.0806691393858374</v>
      </c>
      <c r="P99" s="10"/>
      <c r="Q99" s="35">
        <f t="shared" si="13"/>
        <v>3.8815912046476395</v>
      </c>
      <c r="R99" s="10"/>
      <c r="S99" s="35">
        <f t="shared" si="14"/>
        <v>3.5282889371685258</v>
      </c>
      <c r="T99" s="10"/>
      <c r="U99" s="35">
        <f t="shared" si="15"/>
        <v>10.491850253484429</v>
      </c>
      <c r="V99" s="10"/>
      <c r="W99" s="35">
        <f t="shared" si="16"/>
        <v>50.514141329841053</v>
      </c>
      <c r="X99" s="10"/>
      <c r="Y99" s="10"/>
    </row>
    <row r="100" spans="1:25" s="1" customFormat="1" ht="10.7" customHeight="1" x14ac:dyDescent="0.2">
      <c r="A100" s="30">
        <v>2010</v>
      </c>
      <c r="B100" s="23"/>
      <c r="C100" s="36">
        <v>100</v>
      </c>
      <c r="D100" s="23"/>
      <c r="E100" s="37">
        <f t="shared" si="7"/>
        <v>10.49596326270267</v>
      </c>
      <c r="F100" s="23"/>
      <c r="G100" s="37">
        <f t="shared" si="8"/>
        <v>7.7421413530263896</v>
      </c>
      <c r="H100" s="23"/>
      <c r="I100" s="23"/>
      <c r="J100" s="23"/>
      <c r="K100" s="23"/>
      <c r="L100" s="23"/>
      <c r="M100" s="37">
        <f t="shared" si="11"/>
        <v>8.1802478423696527</v>
      </c>
      <c r="N100" s="23"/>
      <c r="O100" s="37">
        <f t="shared" si="12"/>
        <v>3.0174879153848684</v>
      </c>
      <c r="P100" s="23"/>
      <c r="Q100" s="37">
        <f t="shared" si="13"/>
        <v>3.9481696823412382</v>
      </c>
      <c r="R100" s="23"/>
      <c r="S100" s="37">
        <f t="shared" si="14"/>
        <v>3.2604183864129879</v>
      </c>
      <c r="T100" s="23"/>
      <c r="U100" s="37">
        <f t="shared" si="15"/>
        <v>10.381418360441916</v>
      </c>
      <c r="V100" s="23"/>
      <c r="W100" s="37">
        <f t="shared" si="16"/>
        <v>52.974153197320284</v>
      </c>
      <c r="X100" s="23"/>
      <c r="Y100" s="8"/>
    </row>
    <row r="101" spans="1:25" ht="11.45" customHeight="1" x14ac:dyDescent="0.2">
      <c r="A101" s="11" t="s">
        <v>43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8"/>
      <c r="Y101" s="8"/>
    </row>
    <row r="102" spans="1:25" ht="9.75" customHeight="1" x14ac:dyDescent="0.2">
      <c r="A102" s="12" t="s">
        <v>36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8"/>
      <c r="Y102" s="8"/>
    </row>
    <row r="103" spans="1:25" ht="10.35" customHeight="1" x14ac:dyDescent="0.15">
      <c r="A103" s="13" t="s">
        <v>44</v>
      </c>
    </row>
    <row r="104" spans="1:25" ht="10.35" customHeight="1" x14ac:dyDescent="0.15">
      <c r="A104" s="14" t="s">
        <v>38</v>
      </c>
    </row>
    <row r="105" spans="1:25" ht="10.35" customHeight="1" x14ac:dyDescent="0.15">
      <c r="A105" s="14" t="s">
        <v>39</v>
      </c>
    </row>
    <row r="106" spans="1:25" ht="4.5" customHeight="1" x14ac:dyDescent="0.15">
      <c r="A106" s="14"/>
    </row>
    <row r="107" spans="1:25" ht="10.35" customHeight="1" x14ac:dyDescent="0.15">
      <c r="A107" s="15" t="s">
        <v>35</v>
      </c>
    </row>
    <row r="108" spans="1:25" ht="10.35" customHeight="1" x14ac:dyDescent="0.15">
      <c r="A108" s="15" t="s">
        <v>37</v>
      </c>
    </row>
    <row r="109" spans="1:25" ht="10.35" customHeight="1" x14ac:dyDescent="0.15">
      <c r="A109" s="14" t="s">
        <v>41</v>
      </c>
    </row>
    <row r="110" spans="1:25" ht="10.35" customHeight="1" x14ac:dyDescent="0.15">
      <c r="A110" s="16" t="s">
        <v>40</v>
      </c>
    </row>
    <row r="111" spans="1:25" ht="4.5" customHeight="1" x14ac:dyDescent="0.15"/>
    <row r="112" spans="1:25" s="5" customFormat="1" ht="9.1999999999999993" customHeight="1" x14ac:dyDescent="0.15">
      <c r="A112" s="17" t="s">
        <v>57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</row>
    <row r="113" spans="1:25" s="5" customFormat="1" ht="9.1999999999999993" customHeight="1" x14ac:dyDescent="0.15">
      <c r="A113" s="14" t="s">
        <v>55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spans="1:25" s="5" customFormat="1" ht="9.1999999999999993" customHeight="1" x14ac:dyDescent="0.15">
      <c r="A114" s="14" t="s">
        <v>56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</sheetData>
  <mergeCells count="6">
    <mergeCell ref="C64:W64"/>
    <mergeCell ref="A2:X2"/>
    <mergeCell ref="A1:X1"/>
    <mergeCell ref="A61:X61"/>
    <mergeCell ref="A60:X60"/>
    <mergeCell ref="C6:W6"/>
  </mergeCells>
  <phoneticPr fontId="1" type="noConversion"/>
  <printOptions gridLinesSet="0"/>
  <pageMargins left="0.9" right="0.8" top="1" bottom="0.5" header="0.5" footer="0.5"/>
  <pageSetup firstPageNumber="246" orientation="portrait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9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TABLE13.21</vt:lpstr>
      <vt:lpstr>TABLE13.21!Print_Area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2013-04-11T14:15:39Z</cp:lastPrinted>
  <dcterms:created xsi:type="dcterms:W3CDTF">1999-10-08T13:53:31Z</dcterms:created>
  <dcterms:modified xsi:type="dcterms:W3CDTF">2013-04-24T17:58:16Z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629258613</vt:i4>
  </property>
  <property fmtid="{D5CDD505-2E9C-101B-9397-08002B2CF9AE}" pid="3" name="_NewReviewCycle">
    <vt:lpwstr/>
  </property>
  <property fmtid="{D5CDD505-2E9C-101B-9397-08002B2CF9AE}" pid="4" name="_EmailSubject">
    <vt:lpwstr>Medicaid tables 13.21 - 13.27 (2012 Statistical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