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6" yWindow="-120" windowWidth="12708" windowHeight="6540" activeTab="1"/>
  </bookViews>
  <sheets>
    <sheet name="Sheet1" sheetId="2" r:id="rId1"/>
    <sheet name="Table12.11" sheetId="1" r:id="rId2"/>
  </sheets>
  <calcPr calcId="145621"/>
</workbook>
</file>

<file path=xl/calcChain.xml><?xml version="1.0" encoding="utf-8"?>
<calcChain xmlns="http://schemas.openxmlformats.org/spreadsheetml/2006/main">
  <c r="H6" i="2" l="1"/>
  <c r="H5" i="2"/>
  <c r="H4" i="2"/>
  <c r="H3" i="2"/>
  <c r="H2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  <c r="E8" i="2"/>
  <c r="E7" i="2"/>
  <c r="E6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4" i="2"/>
  <c r="B4" i="2"/>
  <c r="E10" i="2" l="1"/>
  <c r="E9" i="2"/>
  <c r="B7" i="2"/>
  <c r="B11" i="2"/>
  <c r="B15" i="2"/>
  <c r="B19" i="2"/>
  <c r="B23" i="2"/>
  <c r="B8" i="2"/>
  <c r="B12" i="2"/>
  <c r="B16" i="2"/>
  <c r="B20" i="2"/>
  <c r="D6" i="2"/>
  <c r="D23" i="2"/>
  <c r="B5" i="2"/>
  <c r="B9" i="2"/>
  <c r="B13" i="2"/>
  <c r="B17" i="2"/>
  <c r="B21" i="2"/>
  <c r="D11" i="2"/>
  <c r="B6" i="2"/>
  <c r="B10" i="2"/>
  <c r="B14" i="2"/>
  <c r="B18" i="2"/>
  <c r="B22" i="2"/>
  <c r="D5" i="2"/>
  <c r="E11" i="2" l="1"/>
  <c r="D15" i="2"/>
  <c r="D8" i="2"/>
  <c r="D19" i="2"/>
  <c r="D20" i="2"/>
  <c r="D22" i="2"/>
  <c r="D21" i="2"/>
  <c r="D9" i="2"/>
  <c r="D16" i="2"/>
  <c r="D14" i="2"/>
  <c r="D17" i="2"/>
  <c r="D13" i="2"/>
  <c r="D12" i="2"/>
  <c r="D18" i="2"/>
  <c r="D7" i="2"/>
  <c r="D10" i="2"/>
  <c r="E13" i="2" l="1"/>
  <c r="E12" i="2"/>
  <c r="E15" i="2" l="1"/>
  <c r="E14" i="2"/>
  <c r="E17" i="2" l="1"/>
  <c r="E16" i="2"/>
  <c r="E19" i="2" l="1"/>
  <c r="E18" i="2"/>
  <c r="E21" i="2" l="1"/>
  <c r="E20" i="2"/>
  <c r="E23" i="2" l="1"/>
  <c r="E22" i="2"/>
  <c r="E25" i="2" l="1"/>
  <c r="E24" i="2"/>
  <c r="E27" i="2" l="1"/>
  <c r="E26" i="2"/>
</calcChain>
</file>

<file path=xl/sharedStrings.xml><?xml version="1.0" encoding="utf-8"?>
<sst xmlns="http://schemas.openxmlformats.org/spreadsheetml/2006/main" count="67" uniqueCount="61">
  <si>
    <t>Year</t>
  </si>
  <si>
    <t>CCP Plan</t>
  </si>
  <si>
    <t>Drug Coverage</t>
  </si>
  <si>
    <t>Percent</t>
  </si>
  <si>
    <t>---</t>
  </si>
  <si>
    <t>PPO Demo Plan</t>
  </si>
  <si>
    <t>changing from non-MSA to MSA status, and about half a million beneficiaries were in counties that</t>
  </si>
  <si>
    <t>changed from MSA status to non-MSA status (generally because of being assigned to the new</t>
  </si>
  <si>
    <t>category of micropolitan areas).</t>
  </si>
  <si>
    <t>of a number of counties. There was a net reduction in the number of Medicare beneficiaries residing</t>
  </si>
  <si>
    <t>in non-MSA (rural) counties of about one million. About 1.5 million beneficiaries were in the counties</t>
  </si>
  <si>
    <t>Private Fee-for-Service (PFFS) Plans, or Preferred Provider Organization (PPO)</t>
  </si>
  <si>
    <t>Any M+C/MA</t>
  </si>
  <si>
    <t>Premium Plan</t>
  </si>
  <si>
    <t>Any Zero</t>
  </si>
  <si>
    <t xml:space="preserve">Any Plan with </t>
  </si>
  <si>
    <t>Any M+C/MA CCP,</t>
  </si>
  <si>
    <t>PFFS Plan, or</t>
  </si>
  <si>
    <t>Table 12.11</t>
  </si>
  <si>
    <t>Access to Medicare+Choice (M+C)/Medicare Advantage (MA) Coordinated Care Plans (CCP),</t>
  </si>
  <si>
    <t>used: Metropolitan areas were considered urban while micropolitan areas and areas that were</t>
  </si>
  <si>
    <t>other published studies. It was felt that for purposes of consistency this definition should be</t>
  </si>
  <si>
    <t>only included plans with both a zero part C premium and a zero part D premium.</t>
  </si>
  <si>
    <t>SOURCES: Centers for Medicare &amp; Medicaid Services, Center for Drug and Health Plan Choice:</t>
  </si>
  <si>
    <t>Analysis of Health Plan Management System (HPMS) data; MedPAC Annual Reports 1999 and 2000;</t>
  </si>
  <si>
    <t>50 states, the District of Columbia, or the five protectorates. Miscoded eligibles are excluded.</t>
  </si>
  <si>
    <t>NOTES: ESRD is End Stage Renal Disease. SHMO is Social Health Maintenance Organization.</t>
  </si>
  <si>
    <t>Although MSA plans are one type of Medicare Advantage plan, prior to 2007 there was no</t>
  </si>
  <si>
    <t>enrollment in MSA plans. In 2008, the MSA plans provided 99% access to rural eligibles but only</t>
  </si>
  <si>
    <t>neither metropolitan nor micropolitan were considered rural. This usage was continued in later years.</t>
  </si>
  <si>
    <t xml:space="preserve"> </t>
  </si>
  <si>
    <t>However, Special Need Plans (SNPs), were included in the computations since SNPs</t>
  </si>
  <si>
    <t>either targeted local enrollees and/or allowed disproportionate shares of non-targeted</t>
  </si>
  <si>
    <t>all years, only plans available to all Medicare beneficiaries in a county are included. That is, plans</t>
  </si>
  <si>
    <t>reporting the first two columns used Local CCP and PFFS plan types. Employer only plans were excluded.</t>
  </si>
  <si>
    <t xml:space="preserve">such as those available only to members of an employer group,  are excluded. In 2006-current year of </t>
  </si>
  <si>
    <t>all plan types except Prescription Drug Coverage plans, Employer Direct plans, and Regional PPO.</t>
  </si>
  <si>
    <t xml:space="preserve">enrollees. In 2006-current year of reporting the Zero-premium and Drug-Coverage column data included </t>
  </si>
  <si>
    <t>since these plans provided access to a very limited population. The Zero-premium plans</t>
  </si>
  <si>
    <t xml:space="preserve">The 2007-current year of reporting data also excluded Part B only, ESRD I, ESRD II and SHMO Demos, </t>
  </si>
  <si>
    <t xml:space="preserve">had roughly 3,500 enrollees. Enrollment for subsequent years through the present has been similar: </t>
  </si>
  <si>
    <t>data development by the Office of Information Products and Data Analytics.</t>
  </si>
  <si>
    <t>Demonstration Projects, Rural Areas, by Type of Coverage: Calendar Years 1999-2012</t>
  </si>
  <si>
    <t>Eligibles are December 2012 Part D eligibles (Part A or Part B eligibles) residing in the</t>
  </si>
  <si>
    <t>Consequenly, including them in the analysis would be misleading since they provide access that is</t>
  </si>
  <si>
    <t xml:space="preserve">disproportionate to their actual enrollment. </t>
  </si>
  <si>
    <r>
      <t>2001</t>
    </r>
    <r>
      <rPr>
        <vertAlign val="superscript"/>
        <sz val="8"/>
        <rFont val="Arial"/>
        <family val="2"/>
      </rPr>
      <t>1</t>
    </r>
  </si>
  <si>
    <r>
      <t>2004</t>
    </r>
    <r>
      <rPr>
        <vertAlign val="superscript"/>
        <sz val="8"/>
        <rFont val="Arial"/>
        <family val="2"/>
      </rPr>
      <t>2</t>
    </r>
  </si>
  <si>
    <r>
      <t>2005</t>
    </r>
    <r>
      <rPr>
        <vertAlign val="superscript"/>
        <sz val="8"/>
        <rFont val="Arial"/>
        <family val="2"/>
      </rPr>
      <t>2, 4</t>
    </r>
  </si>
  <si>
    <r>
      <t>2006</t>
    </r>
    <r>
      <rPr>
        <vertAlign val="superscript"/>
        <sz val="8"/>
        <rFont val="Arial"/>
        <family val="2"/>
      </rPr>
      <t>3, 4</t>
    </r>
  </si>
  <si>
    <r>
      <t>2007</t>
    </r>
    <r>
      <rPr>
        <vertAlign val="superscript"/>
        <sz val="8"/>
        <rFont val="Arial"/>
        <family val="2"/>
      </rPr>
      <t>3, 4</t>
    </r>
  </si>
  <si>
    <r>
      <t>2008</t>
    </r>
    <r>
      <rPr>
        <vertAlign val="superscript"/>
        <sz val="8"/>
        <rFont val="Arial"/>
        <family val="2"/>
      </rPr>
      <t>3, 4</t>
    </r>
  </si>
  <si>
    <r>
      <t>2009</t>
    </r>
    <r>
      <rPr>
        <vertAlign val="superscript"/>
        <sz val="8"/>
        <rFont val="Arial"/>
        <family val="2"/>
      </rPr>
      <t>3, 4</t>
    </r>
  </si>
  <si>
    <r>
      <t>2010</t>
    </r>
    <r>
      <rPr>
        <vertAlign val="superscript"/>
        <sz val="8"/>
        <rFont val="Arial"/>
        <family val="2"/>
      </rPr>
      <t>3, 4</t>
    </r>
  </si>
  <si>
    <r>
      <t>2011</t>
    </r>
    <r>
      <rPr>
        <vertAlign val="superscript"/>
        <sz val="8"/>
        <rFont val="Arial"/>
        <family val="2"/>
      </rPr>
      <t>3, 4</t>
    </r>
  </si>
  <si>
    <r>
      <t>2012</t>
    </r>
    <r>
      <rPr>
        <vertAlign val="superscript"/>
        <sz val="8"/>
        <rFont val="Arial"/>
        <family val="2"/>
      </rPr>
      <t>3, 4</t>
    </r>
  </si>
  <si>
    <r>
      <t>1</t>
    </r>
    <r>
      <rPr>
        <sz val="7"/>
        <rFont val="Arial"/>
        <family val="2"/>
      </rPr>
      <t>Includes 53 counties, with 99,000 beneficiaries, where PFFS became available in December 2001.</t>
    </r>
  </si>
  <si>
    <r>
      <t>2</t>
    </r>
    <r>
      <rPr>
        <sz val="7"/>
        <rFont val="Arial"/>
        <family val="2"/>
      </rPr>
      <t>The 2004 and 2005 data reflect the reclassification of the metropolitan statistical area (MSA) status</t>
    </r>
  </si>
  <si>
    <r>
      <t>3</t>
    </r>
    <r>
      <rPr>
        <sz val="7"/>
        <rFont val="Arial"/>
        <family val="2"/>
      </rPr>
      <t>The 2006 and 2007 data used the same definition of rural that CMS had used in a number of</t>
    </r>
  </si>
  <si>
    <r>
      <t>4</t>
    </r>
    <r>
      <rPr>
        <sz val="7"/>
        <rFont val="Arial"/>
        <family val="2"/>
      </rPr>
      <t xml:space="preserve">The 2005 data are as of October 2005. The 2006-current year of reporting data are as of December. In </t>
    </r>
  </si>
  <si>
    <r>
      <t>5</t>
    </r>
    <r>
      <rPr>
        <sz val="7"/>
        <rFont val="Arial"/>
        <family val="2"/>
      </rPr>
      <t>MSA plans have been excluded from the computation of rural access to zero premium plans.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</si>
</sst>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0"/>
      <name val="Arial"/>
    </font>
    <font>
      <sz val="10"/>
      <name val="Arial"/>
      <family val="2"/>
    </font>
    <font>
      <sz val="9"/>
      <name val="Helv"/>
    </font>
    <font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sz val="10"/>
      <name val="Helvetica"/>
    </font>
    <font>
      <sz val="8"/>
      <name val="Helv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164" fontId="8" fillId="0" borderId="0" xfId="0" applyNumberFormat="1" applyFont="1"/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NumberFormat="1" applyFont="1" applyFill="1" applyBorder="1" applyAlignment="1">
      <alignment horizontal="left" vertical="top"/>
    </xf>
    <xf numFmtId="0" fontId="10" fillId="0" borderId="1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NumberFormat="1" applyFont="1" applyBorder="1"/>
    <xf numFmtId="9" fontId="8" fillId="0" borderId="0" xfId="0" applyNumberFormat="1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quotePrefix="1" applyNumberFormat="1" applyFont="1" applyAlignment="1">
      <alignment horizontal="right"/>
    </xf>
    <xf numFmtId="9" fontId="8" fillId="0" borderId="0" xfId="0" applyNumberFormat="1" applyFont="1"/>
    <xf numFmtId="0" fontId="8" fillId="0" borderId="0" xfId="0" applyNumberFormat="1" applyFont="1"/>
    <xf numFmtId="0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distributed"/>
    </xf>
    <xf numFmtId="49" fontId="8" fillId="0" borderId="0" xfId="0" applyNumberFormat="1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center"/>
    </xf>
    <xf numFmtId="0" fontId="12" fillId="0" borderId="0" xfId="0" applyFont="1" applyBorder="1"/>
    <xf numFmtId="9" fontId="12" fillId="0" borderId="0" xfId="0" applyNumberFormat="1" applyFont="1" applyBorder="1"/>
    <xf numFmtId="9" fontId="12" fillId="0" borderId="0" xfId="1" applyFont="1" applyBorder="1"/>
    <xf numFmtId="49" fontId="8" fillId="0" borderId="1" xfId="0" applyNumberFormat="1" applyFont="1" applyBorder="1" applyAlignment="1">
      <alignment horizontal="left" vertical="center"/>
    </xf>
    <xf numFmtId="9" fontId="12" fillId="0" borderId="1" xfId="1" applyFont="1" applyBorder="1"/>
    <xf numFmtId="0" fontId="8" fillId="0" borderId="1" xfId="0" applyNumberFormat="1" applyFont="1" applyBorder="1"/>
    <xf numFmtId="9" fontId="12" fillId="0" borderId="1" xfId="0" applyNumberFormat="1" applyFont="1" applyBorder="1"/>
    <xf numFmtId="0" fontId="8" fillId="0" borderId="1" xfId="0" applyFont="1" applyBorder="1"/>
    <xf numFmtId="0" fontId="13" fillId="0" borderId="0" xfId="0" applyFont="1" applyBorder="1"/>
    <xf numFmtId="0" fontId="14" fillId="0" borderId="0" xfId="0" applyFont="1" applyBorder="1"/>
    <xf numFmtId="0" fontId="14" fillId="0" borderId="0" xfId="0" applyNumberFormat="1" applyFont="1" applyBorder="1"/>
    <xf numFmtId="9" fontId="14" fillId="0" borderId="0" xfId="0" applyNumberFormat="1" applyFont="1" applyBorder="1"/>
    <xf numFmtId="0" fontId="13" fillId="0" borderId="0" xfId="0" applyFont="1" applyBorder="1" applyAlignment="1">
      <alignment vertical="center"/>
    </xf>
    <xf numFmtId="0" fontId="14" fillId="0" borderId="0" xfId="0" applyFont="1" applyBorder="1" applyAlignment="1"/>
    <xf numFmtId="0" fontId="13" fillId="0" borderId="0" xfId="0" quotePrefix="1" applyFont="1" applyBorder="1" applyAlignment="1">
      <alignment horizontal="left" vertical="center"/>
    </xf>
    <xf numFmtId="0" fontId="14" fillId="0" borderId="0" xfId="0" quotePrefix="1" applyFont="1" applyBorder="1" applyAlignment="1">
      <alignment horizontal="left"/>
    </xf>
    <xf numFmtId="0" fontId="14" fillId="0" borderId="0" xfId="0" applyFont="1"/>
    <xf numFmtId="0" fontId="14" fillId="0" borderId="0" xfId="0" applyFont="1" applyFill="1" applyBorder="1" applyAlignment="1"/>
    <xf numFmtId="0" fontId="14" fillId="0" borderId="0" xfId="0" applyFont="1" applyBorder="1" applyAlignment="1">
      <alignment vertical="center"/>
    </xf>
    <xf numFmtId="0" fontId="14" fillId="0" borderId="0" xfId="0" applyFont="1" applyAlignment="1"/>
    <xf numFmtId="0" fontId="14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H6" sqref="H6"/>
    </sheetView>
  </sheetViews>
  <sheetFormatPr defaultRowHeight="13.2" x14ac:dyDescent="0.25"/>
  <sheetData>
    <row r="1" spans="1:8" x14ac:dyDescent="0.25">
      <c r="A1">
        <v>1</v>
      </c>
      <c r="E1">
        <v>2</v>
      </c>
      <c r="F1">
        <f>E6/E1</f>
        <v>5.5</v>
      </c>
      <c r="G1">
        <v>2</v>
      </c>
    </row>
    <row r="2" spans="1:8" x14ac:dyDescent="0.25">
      <c r="A2">
        <v>2</v>
      </c>
      <c r="E2">
        <v>1</v>
      </c>
      <c r="F2">
        <f t="shared" ref="F2:F25" si="0">E7/E2</f>
        <v>18</v>
      </c>
      <c r="G2">
        <v>11</v>
      </c>
      <c r="H2">
        <f>G2-11*G1</f>
        <v>-11</v>
      </c>
    </row>
    <row r="3" spans="1:8" x14ac:dyDescent="0.25">
      <c r="A3">
        <v>3</v>
      </c>
      <c r="E3">
        <v>3</v>
      </c>
      <c r="F3">
        <f t="shared" si="0"/>
        <v>9.6666666666666661</v>
      </c>
      <c r="G3">
        <v>123</v>
      </c>
      <c r="H3">
        <f>G3-11*G2</f>
        <v>2</v>
      </c>
    </row>
    <row r="4" spans="1:8" x14ac:dyDescent="0.25">
      <c r="A4">
        <f>4*A3-3*A2+1*A1</f>
        <v>7</v>
      </c>
      <c r="B4">
        <f>A4/A3</f>
        <v>2.3333333333333335</v>
      </c>
      <c r="C4">
        <f>A4-4*A3+3*A2</f>
        <v>1</v>
      </c>
      <c r="E4">
        <v>4</v>
      </c>
      <c r="F4">
        <f t="shared" si="0"/>
        <v>11.75</v>
      </c>
      <c r="G4">
        <v>1364</v>
      </c>
      <c r="H4">
        <f>G4-11*G3</f>
        <v>11</v>
      </c>
    </row>
    <row r="5" spans="1:8" x14ac:dyDescent="0.25">
      <c r="A5">
        <f t="shared" ref="A5:A23" si="1">4*A4-3*A3+1*A2</f>
        <v>21</v>
      </c>
      <c r="B5">
        <f t="shared" ref="B5:B23" si="2">A5/A4</f>
        <v>3</v>
      </c>
      <c r="C5">
        <f t="shared" ref="C5:C23" si="3">A5-4*A4+3*A3</f>
        <v>2</v>
      </c>
      <c r="D5">
        <f>C5/C4</f>
        <v>2</v>
      </c>
      <c r="E5">
        <v>7</v>
      </c>
      <c r="F5">
        <f t="shared" si="0"/>
        <v>10.857142857142858</v>
      </c>
      <c r="G5">
        <v>15127</v>
      </c>
      <c r="H5">
        <f>G5-11*G4</f>
        <v>123</v>
      </c>
    </row>
    <row r="6" spans="1:8" x14ac:dyDescent="0.25">
      <c r="A6">
        <f t="shared" si="1"/>
        <v>66</v>
      </c>
      <c r="B6">
        <f t="shared" si="2"/>
        <v>3.1428571428571428</v>
      </c>
      <c r="C6">
        <f t="shared" si="3"/>
        <v>3</v>
      </c>
      <c r="D6">
        <f t="shared" ref="D6:D23" si="4">C6/C5</f>
        <v>1.5</v>
      </c>
      <c r="E6">
        <f>E4+E5</f>
        <v>11</v>
      </c>
      <c r="F6">
        <f t="shared" si="0"/>
        <v>11.181818181818182</v>
      </c>
      <c r="G6">
        <v>167761</v>
      </c>
      <c r="H6">
        <f>G6-11*G5</f>
        <v>1364</v>
      </c>
    </row>
    <row r="7" spans="1:8" x14ac:dyDescent="0.25">
      <c r="A7">
        <f t="shared" si="1"/>
        <v>208</v>
      </c>
      <c r="B7">
        <f t="shared" si="2"/>
        <v>3.1515151515151514</v>
      </c>
      <c r="C7">
        <f t="shared" si="3"/>
        <v>7</v>
      </c>
      <c r="D7">
        <f t="shared" si="4"/>
        <v>2.3333333333333335</v>
      </c>
      <c r="E7">
        <f t="shared" ref="E7:E27" si="5">E5+E6</f>
        <v>18</v>
      </c>
      <c r="F7">
        <f t="shared" si="0"/>
        <v>11.055555555555555</v>
      </c>
    </row>
    <row r="8" spans="1:8" x14ac:dyDescent="0.25">
      <c r="A8">
        <f t="shared" si="1"/>
        <v>655</v>
      </c>
      <c r="B8">
        <f t="shared" si="2"/>
        <v>3.1490384615384617</v>
      </c>
      <c r="C8">
        <f t="shared" si="3"/>
        <v>21</v>
      </c>
      <c r="D8">
        <f t="shared" si="4"/>
        <v>3</v>
      </c>
      <c r="E8">
        <f t="shared" si="5"/>
        <v>29</v>
      </c>
      <c r="F8">
        <f t="shared" si="0"/>
        <v>11.103448275862069</v>
      </c>
    </row>
    <row r="9" spans="1:8" x14ac:dyDescent="0.25">
      <c r="A9">
        <f t="shared" si="1"/>
        <v>2062</v>
      </c>
      <c r="B9">
        <f t="shared" si="2"/>
        <v>3.1480916030534352</v>
      </c>
      <c r="C9">
        <f t="shared" si="3"/>
        <v>66</v>
      </c>
      <c r="D9">
        <f t="shared" si="4"/>
        <v>3.1428571428571428</v>
      </c>
      <c r="E9">
        <f t="shared" si="5"/>
        <v>47</v>
      </c>
      <c r="F9">
        <f t="shared" si="0"/>
        <v>11.085106382978724</v>
      </c>
    </row>
    <row r="10" spans="1:8" x14ac:dyDescent="0.25">
      <c r="A10">
        <f t="shared" si="1"/>
        <v>6491</v>
      </c>
      <c r="B10">
        <f t="shared" si="2"/>
        <v>3.1479146459747818</v>
      </c>
      <c r="C10">
        <f t="shared" si="3"/>
        <v>208</v>
      </c>
      <c r="D10">
        <f t="shared" si="4"/>
        <v>3.1515151515151514</v>
      </c>
      <c r="E10">
        <f t="shared" si="5"/>
        <v>76</v>
      </c>
      <c r="F10">
        <f t="shared" si="0"/>
        <v>11.092105263157896</v>
      </c>
    </row>
    <row r="11" spans="1:8" x14ac:dyDescent="0.25">
      <c r="A11">
        <f t="shared" si="1"/>
        <v>20433</v>
      </c>
      <c r="B11">
        <f t="shared" si="2"/>
        <v>3.1478970882760744</v>
      </c>
      <c r="C11">
        <f t="shared" si="3"/>
        <v>655</v>
      </c>
      <c r="D11">
        <f t="shared" si="4"/>
        <v>3.1490384615384617</v>
      </c>
      <c r="E11">
        <f t="shared" si="5"/>
        <v>123</v>
      </c>
      <c r="F11">
        <f t="shared" si="0"/>
        <v>11.089430894308943</v>
      </c>
    </row>
    <row r="12" spans="1:8" x14ac:dyDescent="0.25">
      <c r="A12">
        <f t="shared" si="1"/>
        <v>64321</v>
      </c>
      <c r="B12">
        <f t="shared" si="2"/>
        <v>3.147898008124113</v>
      </c>
      <c r="C12">
        <f t="shared" si="3"/>
        <v>2062</v>
      </c>
      <c r="D12">
        <f t="shared" si="4"/>
        <v>3.1480916030534352</v>
      </c>
      <c r="E12">
        <f t="shared" si="5"/>
        <v>199</v>
      </c>
      <c r="F12">
        <f t="shared" si="0"/>
        <v>11.090452261306533</v>
      </c>
    </row>
    <row r="13" spans="1:8" x14ac:dyDescent="0.25">
      <c r="A13">
        <f t="shared" si="1"/>
        <v>202476</v>
      </c>
      <c r="B13">
        <f t="shared" si="2"/>
        <v>3.1478988199810325</v>
      </c>
      <c r="C13">
        <f t="shared" si="3"/>
        <v>6491</v>
      </c>
      <c r="D13">
        <f t="shared" si="4"/>
        <v>3.1479146459747818</v>
      </c>
      <c r="E13">
        <f t="shared" si="5"/>
        <v>322</v>
      </c>
      <c r="F13">
        <f t="shared" si="0"/>
        <v>11.090062111801242</v>
      </c>
    </row>
    <row r="14" spans="1:8" x14ac:dyDescent="0.25">
      <c r="A14">
        <f t="shared" si="1"/>
        <v>637374</v>
      </c>
      <c r="B14">
        <f t="shared" si="2"/>
        <v>3.1478990102530671</v>
      </c>
      <c r="C14">
        <f t="shared" si="3"/>
        <v>20433</v>
      </c>
      <c r="D14">
        <f t="shared" si="4"/>
        <v>3.1478970882760744</v>
      </c>
      <c r="E14">
        <f t="shared" si="5"/>
        <v>521</v>
      </c>
      <c r="F14">
        <f t="shared" si="0"/>
        <v>11.09021113243762</v>
      </c>
    </row>
    <row r="15" spans="1:8" x14ac:dyDescent="0.25">
      <c r="A15">
        <f t="shared" si="1"/>
        <v>2006389</v>
      </c>
      <c r="B15">
        <f t="shared" si="2"/>
        <v>3.1478990357309837</v>
      </c>
      <c r="C15">
        <f t="shared" si="3"/>
        <v>64321</v>
      </c>
      <c r="D15">
        <f t="shared" si="4"/>
        <v>3.147898008124113</v>
      </c>
      <c r="E15">
        <f t="shared" si="5"/>
        <v>843</v>
      </c>
      <c r="F15">
        <f t="shared" si="0"/>
        <v>11.090154211150653</v>
      </c>
    </row>
    <row r="16" spans="1:8" x14ac:dyDescent="0.25">
      <c r="A16">
        <f t="shared" si="1"/>
        <v>6315910</v>
      </c>
      <c r="B16">
        <f t="shared" si="2"/>
        <v>3.1478990365278121</v>
      </c>
      <c r="C16">
        <f t="shared" si="3"/>
        <v>202476</v>
      </c>
      <c r="D16">
        <f t="shared" si="4"/>
        <v>3.1478988199810325</v>
      </c>
      <c r="E16">
        <f t="shared" si="5"/>
        <v>1364</v>
      </c>
      <c r="F16">
        <f t="shared" si="0"/>
        <v>11.090175953079179</v>
      </c>
    </row>
    <row r="17" spans="1:6" x14ac:dyDescent="0.25">
      <c r="A17">
        <f t="shared" si="1"/>
        <v>19881847</v>
      </c>
      <c r="B17">
        <f t="shared" si="2"/>
        <v>3.1478990359267311</v>
      </c>
      <c r="C17">
        <f t="shared" si="3"/>
        <v>637374</v>
      </c>
      <c r="D17">
        <f t="shared" si="4"/>
        <v>3.1478990102530671</v>
      </c>
      <c r="E17">
        <f t="shared" si="5"/>
        <v>2207</v>
      </c>
      <c r="F17">
        <f t="shared" si="0"/>
        <v>11.090167648391482</v>
      </c>
    </row>
    <row r="18" spans="1:6" x14ac:dyDescent="0.25">
      <c r="A18">
        <f t="shared" si="1"/>
        <v>62586047</v>
      </c>
      <c r="B18">
        <f t="shared" si="2"/>
        <v>3.1478990357384804</v>
      </c>
      <c r="C18">
        <f t="shared" si="3"/>
        <v>2006389</v>
      </c>
      <c r="D18">
        <f t="shared" si="4"/>
        <v>3.1478990357309837</v>
      </c>
      <c r="E18">
        <f t="shared" si="5"/>
        <v>3571</v>
      </c>
      <c r="F18">
        <f t="shared" si="0"/>
        <v>11.090170820498459</v>
      </c>
    </row>
    <row r="19" spans="1:6" x14ac:dyDescent="0.25">
      <c r="A19">
        <f t="shared" si="1"/>
        <v>197014557</v>
      </c>
      <c r="B19">
        <f t="shared" si="2"/>
        <v>3.1478990357067924</v>
      </c>
      <c r="C19">
        <f t="shared" si="3"/>
        <v>6315910</v>
      </c>
      <c r="D19">
        <f t="shared" si="4"/>
        <v>3.1478990365278121</v>
      </c>
      <c r="E19">
        <f t="shared" si="5"/>
        <v>5778</v>
      </c>
      <c r="F19">
        <f t="shared" si="0"/>
        <v>11.090169608861197</v>
      </c>
    </row>
    <row r="20" spans="1:6" x14ac:dyDescent="0.25">
      <c r="A20">
        <f t="shared" si="1"/>
        <v>620181934</v>
      </c>
      <c r="B20">
        <f t="shared" si="2"/>
        <v>3.14789903570425</v>
      </c>
      <c r="C20">
        <f t="shared" si="3"/>
        <v>19881847</v>
      </c>
      <c r="D20">
        <f t="shared" si="4"/>
        <v>3.1478990359267311</v>
      </c>
      <c r="E20">
        <f t="shared" si="5"/>
        <v>9349</v>
      </c>
      <c r="F20">
        <f t="shared" si="0"/>
        <v>11.090170071665419</v>
      </c>
    </row>
    <row r="21" spans="1:6" x14ac:dyDescent="0.25">
      <c r="A21">
        <f t="shared" si="1"/>
        <v>1952270112</v>
      </c>
      <c r="B21">
        <f t="shared" si="2"/>
        <v>3.1478990357045777</v>
      </c>
      <c r="C21">
        <f t="shared" si="3"/>
        <v>62586047</v>
      </c>
      <c r="D21">
        <f t="shared" si="4"/>
        <v>3.1478990357384804</v>
      </c>
      <c r="E21">
        <f t="shared" si="5"/>
        <v>15127</v>
      </c>
      <c r="F21">
        <f t="shared" si="0"/>
        <v>11.090169894889932</v>
      </c>
    </row>
    <row r="22" spans="1:6" x14ac:dyDescent="0.25">
      <c r="A22">
        <f t="shared" si="1"/>
        <v>6145549203</v>
      </c>
      <c r="B22">
        <f t="shared" si="2"/>
        <v>3.1478990357047478</v>
      </c>
      <c r="C22">
        <f t="shared" si="3"/>
        <v>197014557</v>
      </c>
      <c r="D22">
        <f t="shared" si="4"/>
        <v>3.1478990357067924</v>
      </c>
      <c r="E22">
        <f t="shared" si="5"/>
        <v>24476</v>
      </c>
      <c r="F22">
        <f t="shared" si="0"/>
        <v>11.090169962412158</v>
      </c>
    </row>
    <row r="23" spans="1:6" x14ac:dyDescent="0.25">
      <c r="A23">
        <f t="shared" si="1"/>
        <v>19345568410</v>
      </c>
      <c r="B23">
        <f t="shared" si="2"/>
        <v>3.1478990357047834</v>
      </c>
      <c r="C23">
        <f t="shared" si="3"/>
        <v>620181934</v>
      </c>
      <c r="D23">
        <f t="shared" si="4"/>
        <v>3.14789903570425</v>
      </c>
      <c r="E23">
        <f t="shared" si="5"/>
        <v>39603</v>
      </c>
      <c r="F23">
        <f t="shared" si="0"/>
        <v>0</v>
      </c>
    </row>
    <row r="24" spans="1:6" x14ac:dyDescent="0.25">
      <c r="E24">
        <f t="shared" si="5"/>
        <v>64079</v>
      </c>
      <c r="F24">
        <f t="shared" si="0"/>
        <v>0</v>
      </c>
    </row>
    <row r="25" spans="1:6" x14ac:dyDescent="0.25">
      <c r="E25">
        <f t="shared" si="5"/>
        <v>103682</v>
      </c>
      <c r="F25">
        <f t="shared" si="0"/>
        <v>0</v>
      </c>
    </row>
    <row r="26" spans="1:6" x14ac:dyDescent="0.25">
      <c r="E26">
        <f t="shared" si="5"/>
        <v>167761</v>
      </c>
    </row>
    <row r="27" spans="1:6" x14ac:dyDescent="0.25">
      <c r="E27">
        <f t="shared" si="5"/>
        <v>271443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abSelected="1" zoomScaleNormal="100" workbookViewId="0">
      <selection sqref="A1:N1"/>
    </sheetView>
  </sheetViews>
  <sheetFormatPr defaultRowHeight="13.2" x14ac:dyDescent="0.25"/>
  <cols>
    <col min="1" max="1" width="7.6640625" customWidth="1"/>
    <col min="2" max="3" width="8.5546875" customWidth="1"/>
    <col min="4" max="4" width="7.109375" customWidth="1"/>
    <col min="5" max="5" width="3.88671875" customWidth="1"/>
    <col min="6" max="6" width="7.44140625" bestFit="1" customWidth="1"/>
    <col min="7" max="7" width="4.33203125" customWidth="1"/>
    <col min="8" max="8" width="5" customWidth="1"/>
    <col min="9" max="9" width="7.44140625" customWidth="1"/>
    <col min="10" max="10" width="4.33203125" customWidth="1"/>
    <col min="11" max="11" width="2.88671875" customWidth="1"/>
    <col min="12" max="12" width="7.44140625" customWidth="1"/>
    <col min="13" max="13" width="4.33203125" customWidth="1"/>
    <col min="14" max="14" width="7.5546875" customWidth="1"/>
  </cols>
  <sheetData>
    <row r="1" spans="1:31" x14ac:dyDescent="0.2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"/>
    </row>
    <row r="2" spans="1:31" s="5" customFormat="1" x14ac:dyDescent="0.25">
      <c r="A2" s="10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"/>
    </row>
    <row r="3" spans="1:31" x14ac:dyDescent="0.25">
      <c r="A3" s="10" t="s">
        <v>11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"/>
    </row>
    <row r="4" spans="1:31" x14ac:dyDescent="0.25">
      <c r="A4" s="11" t="s">
        <v>42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"/>
    </row>
    <row r="5" spans="1:31" x14ac:dyDescent="0.25">
      <c r="A5" s="18"/>
      <c r="B5" s="18"/>
      <c r="C5" s="19" t="s">
        <v>16</v>
      </c>
      <c r="D5" s="19"/>
      <c r="E5" s="20"/>
      <c r="F5" s="14"/>
      <c r="G5" s="14"/>
      <c r="H5" s="20"/>
      <c r="I5" s="14"/>
      <c r="J5" s="14"/>
      <c r="K5" s="20"/>
      <c r="L5" s="14"/>
      <c r="M5" s="14"/>
      <c r="N5" s="21"/>
      <c r="O5" s="1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1:31" x14ac:dyDescent="0.25">
      <c r="A6" s="18"/>
      <c r="B6" s="18"/>
      <c r="C6" s="19" t="s">
        <v>17</v>
      </c>
      <c r="D6" s="19"/>
      <c r="E6" s="20"/>
      <c r="F6" s="19" t="s">
        <v>12</v>
      </c>
      <c r="G6" s="19"/>
      <c r="H6" s="20"/>
      <c r="I6" s="19" t="s">
        <v>14</v>
      </c>
      <c r="J6" s="19"/>
      <c r="K6" s="20"/>
      <c r="L6" s="19" t="s">
        <v>15</v>
      </c>
      <c r="M6" s="19"/>
      <c r="N6" s="21"/>
      <c r="O6" s="1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x14ac:dyDescent="0.25">
      <c r="A7" s="22" t="s">
        <v>0</v>
      </c>
      <c r="B7" s="23"/>
      <c r="C7" s="24" t="s">
        <v>5</v>
      </c>
      <c r="D7" s="24"/>
      <c r="E7" s="25"/>
      <c r="F7" s="24" t="s">
        <v>1</v>
      </c>
      <c r="G7" s="24"/>
      <c r="H7" s="25"/>
      <c r="I7" s="24" t="s">
        <v>13</v>
      </c>
      <c r="J7" s="24"/>
      <c r="K7" s="25"/>
      <c r="L7" s="24" t="s">
        <v>2</v>
      </c>
      <c r="M7" s="24"/>
      <c r="N7" s="26"/>
      <c r="O7" s="1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x14ac:dyDescent="0.25">
      <c r="A8" s="7"/>
      <c r="B8" s="27" t="s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1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x14ac:dyDescent="0.25">
      <c r="A9" s="28">
        <v>1999</v>
      </c>
      <c r="B9" s="7"/>
      <c r="C9" s="29" t="s">
        <v>4</v>
      </c>
      <c r="D9" s="30"/>
      <c r="E9" s="30"/>
      <c r="F9" s="31">
        <v>23</v>
      </c>
      <c r="G9" s="30"/>
      <c r="H9" s="30"/>
      <c r="I9" s="32">
        <v>14</v>
      </c>
      <c r="J9" s="30"/>
      <c r="K9" s="30"/>
      <c r="L9" s="31">
        <v>19</v>
      </c>
      <c r="M9" s="7"/>
      <c r="N9" s="7"/>
      <c r="O9" s="1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x14ac:dyDescent="0.25">
      <c r="A10" s="28">
        <v>2000</v>
      </c>
      <c r="B10" s="7"/>
      <c r="C10" s="31">
        <v>62</v>
      </c>
      <c r="D10" s="30"/>
      <c r="E10" s="30"/>
      <c r="F10" s="31">
        <v>21</v>
      </c>
      <c r="G10" s="30"/>
      <c r="H10" s="30"/>
      <c r="I10" s="31">
        <v>9</v>
      </c>
      <c r="J10" s="30"/>
      <c r="K10" s="30"/>
      <c r="L10" s="31">
        <v>16</v>
      </c>
      <c r="M10" s="7"/>
      <c r="N10" s="7"/>
      <c r="O10" s="1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ht="11.25" customHeight="1" x14ac:dyDescent="0.25">
      <c r="A11" s="33" t="s">
        <v>46</v>
      </c>
      <c r="B11" s="7"/>
      <c r="C11" s="31">
        <v>60</v>
      </c>
      <c r="D11" s="30"/>
      <c r="E11" s="30"/>
      <c r="F11" s="31">
        <v>14</v>
      </c>
      <c r="G11" s="30"/>
      <c r="H11" s="30"/>
      <c r="I11" s="31">
        <v>4</v>
      </c>
      <c r="J11" s="30"/>
      <c r="K11" s="30"/>
      <c r="L11" s="31">
        <v>8</v>
      </c>
      <c r="M11" s="7"/>
      <c r="N11" s="7"/>
      <c r="O11" s="1"/>
    </row>
    <row r="12" spans="1:31" ht="11.25" customHeight="1" x14ac:dyDescent="0.25">
      <c r="A12" s="34">
        <v>2002</v>
      </c>
      <c r="B12" s="14"/>
      <c r="C12" s="15">
        <v>59</v>
      </c>
      <c r="D12" s="16"/>
      <c r="E12" s="16"/>
      <c r="F12" s="15">
        <v>13</v>
      </c>
      <c r="G12" s="16"/>
      <c r="H12" s="16"/>
      <c r="I12" s="15">
        <v>2</v>
      </c>
      <c r="J12" s="16"/>
      <c r="K12" s="16"/>
      <c r="L12" s="15">
        <v>9</v>
      </c>
      <c r="M12" s="14"/>
      <c r="N12" s="14"/>
      <c r="O12" s="1"/>
    </row>
    <row r="13" spans="1:31" ht="11.25" customHeight="1" x14ac:dyDescent="0.25">
      <c r="A13" s="35">
        <v>2003</v>
      </c>
      <c r="B13" s="14"/>
      <c r="C13" s="15">
        <v>59</v>
      </c>
      <c r="D13" s="16"/>
      <c r="E13" s="16"/>
      <c r="F13" s="15">
        <v>13</v>
      </c>
      <c r="G13" s="16"/>
      <c r="H13" s="16"/>
      <c r="I13" s="15">
        <v>2</v>
      </c>
      <c r="J13" s="16"/>
      <c r="K13" s="16"/>
      <c r="L13" s="15">
        <v>8</v>
      </c>
      <c r="M13" s="14"/>
      <c r="N13" s="14"/>
      <c r="O13" s="1"/>
    </row>
    <row r="14" spans="1:31" ht="12.9" customHeight="1" x14ac:dyDescent="0.25">
      <c r="A14" s="36" t="s">
        <v>47</v>
      </c>
      <c r="B14" s="14"/>
      <c r="C14" s="15">
        <v>62</v>
      </c>
      <c r="D14" s="16"/>
      <c r="E14" s="16"/>
      <c r="F14" s="15">
        <v>15</v>
      </c>
      <c r="G14" s="16"/>
      <c r="H14" s="16"/>
      <c r="I14" s="15">
        <v>13</v>
      </c>
      <c r="J14" s="16"/>
      <c r="K14" s="16"/>
      <c r="L14" s="15">
        <v>26</v>
      </c>
      <c r="M14" s="14"/>
      <c r="N14" s="14"/>
      <c r="O14" s="1"/>
    </row>
    <row r="15" spans="1:31" ht="12.9" customHeight="1" x14ac:dyDescent="0.25">
      <c r="A15" s="37" t="s">
        <v>48</v>
      </c>
      <c r="B15" s="14"/>
      <c r="C15" s="15">
        <v>97</v>
      </c>
      <c r="D15" s="16"/>
      <c r="E15" s="16"/>
      <c r="F15" s="15">
        <v>40</v>
      </c>
      <c r="G15" s="16"/>
      <c r="H15" s="16"/>
      <c r="I15" s="15">
        <v>54</v>
      </c>
      <c r="J15" s="16"/>
      <c r="K15" s="16"/>
      <c r="L15" s="15">
        <v>94</v>
      </c>
      <c r="M15" s="14"/>
      <c r="N15" s="14"/>
      <c r="O15" s="1"/>
    </row>
    <row r="16" spans="1:31" ht="12.9" customHeight="1" x14ac:dyDescent="0.25">
      <c r="A16" s="37" t="s">
        <v>49</v>
      </c>
      <c r="B16" s="14"/>
      <c r="C16" s="15">
        <v>98</v>
      </c>
      <c r="D16" s="16"/>
      <c r="E16" s="16"/>
      <c r="F16" s="15">
        <v>41</v>
      </c>
      <c r="G16" s="16"/>
      <c r="H16" s="16"/>
      <c r="I16" s="15">
        <v>55</v>
      </c>
      <c r="J16" s="16"/>
      <c r="K16" s="16"/>
      <c r="L16" s="15">
        <v>94</v>
      </c>
      <c r="M16" s="14"/>
      <c r="N16" s="14"/>
      <c r="O16" s="1"/>
    </row>
    <row r="17" spans="1:15" ht="12.9" customHeight="1" x14ac:dyDescent="0.25">
      <c r="A17" s="37" t="s">
        <v>50</v>
      </c>
      <c r="B17" s="38"/>
      <c r="C17" s="15">
        <v>100</v>
      </c>
      <c r="D17" s="39"/>
      <c r="E17" s="39"/>
      <c r="F17" s="15">
        <v>48</v>
      </c>
      <c r="G17" s="39"/>
      <c r="H17" s="39"/>
      <c r="I17" s="15">
        <v>90</v>
      </c>
      <c r="J17" s="39"/>
      <c r="K17" s="39"/>
      <c r="L17" s="15">
        <v>100</v>
      </c>
      <c r="M17" s="14"/>
      <c r="N17" s="14"/>
      <c r="O17" s="1"/>
    </row>
    <row r="18" spans="1:15" ht="12.9" customHeight="1" x14ac:dyDescent="0.25">
      <c r="A18" s="37" t="s">
        <v>51</v>
      </c>
      <c r="B18" s="38"/>
      <c r="C18" s="15">
        <v>100</v>
      </c>
      <c r="D18" s="39"/>
      <c r="E18" s="39"/>
      <c r="F18" s="15">
        <v>59</v>
      </c>
      <c r="G18" s="39"/>
      <c r="H18" s="39"/>
      <c r="I18" s="15">
        <v>91</v>
      </c>
      <c r="J18" s="12">
        <v>5</v>
      </c>
      <c r="K18" s="39"/>
      <c r="L18" s="15">
        <v>100</v>
      </c>
      <c r="M18" s="14"/>
      <c r="N18" s="14"/>
      <c r="O18" s="1"/>
    </row>
    <row r="19" spans="1:15" ht="12.9" customHeight="1" x14ac:dyDescent="0.25">
      <c r="A19" s="37" t="s">
        <v>52</v>
      </c>
      <c r="B19" s="38"/>
      <c r="C19" s="15">
        <v>100</v>
      </c>
      <c r="D19" s="39"/>
      <c r="E19" s="39"/>
      <c r="F19" s="15">
        <v>65</v>
      </c>
      <c r="G19" s="39"/>
      <c r="H19" s="39"/>
      <c r="I19" s="15">
        <v>100</v>
      </c>
      <c r="J19" s="12">
        <v>5</v>
      </c>
      <c r="K19" s="39"/>
      <c r="L19" s="15">
        <v>96</v>
      </c>
      <c r="M19" s="14"/>
      <c r="N19" s="14"/>
      <c r="O19" s="1"/>
    </row>
    <row r="20" spans="1:15" s="2" customFormat="1" ht="12.9" customHeight="1" x14ac:dyDescent="0.25">
      <c r="A20" s="37" t="s">
        <v>53</v>
      </c>
      <c r="B20" s="40" t="s">
        <v>30</v>
      </c>
      <c r="C20" s="15">
        <v>99</v>
      </c>
      <c r="D20" s="39"/>
      <c r="E20" s="39" t="s">
        <v>30</v>
      </c>
      <c r="F20" s="15">
        <v>72</v>
      </c>
      <c r="G20" s="39"/>
      <c r="H20" s="39" t="s">
        <v>30</v>
      </c>
      <c r="I20" s="15">
        <v>83</v>
      </c>
      <c r="J20" s="12">
        <v>5</v>
      </c>
      <c r="K20" s="39"/>
      <c r="L20" s="15">
        <v>99</v>
      </c>
      <c r="M20" s="14"/>
      <c r="N20" s="14"/>
    </row>
    <row r="21" spans="1:15" s="2" customFormat="1" ht="12.9" customHeight="1" x14ac:dyDescent="0.25">
      <c r="A21" s="37" t="s">
        <v>54</v>
      </c>
      <c r="B21" s="40"/>
      <c r="C21" s="15">
        <v>98</v>
      </c>
      <c r="D21" s="39"/>
      <c r="E21" s="39"/>
      <c r="F21" s="15">
        <v>74</v>
      </c>
      <c r="G21" s="39"/>
      <c r="H21" s="39"/>
      <c r="I21" s="15">
        <v>82</v>
      </c>
      <c r="J21" s="12">
        <v>5</v>
      </c>
      <c r="K21" s="39"/>
      <c r="L21" s="15">
        <v>96</v>
      </c>
      <c r="M21" s="14"/>
      <c r="N21" s="14"/>
    </row>
    <row r="22" spans="1:15" ht="12.9" customHeight="1" x14ac:dyDescent="0.25">
      <c r="A22" s="41" t="s">
        <v>55</v>
      </c>
      <c r="B22" s="42" t="s">
        <v>30</v>
      </c>
      <c r="C22" s="43">
        <v>98</v>
      </c>
      <c r="D22" s="44"/>
      <c r="E22" s="44" t="s">
        <v>30</v>
      </c>
      <c r="F22" s="43">
        <v>75</v>
      </c>
      <c r="G22" s="44"/>
      <c r="H22" s="44" t="s">
        <v>30</v>
      </c>
      <c r="I22" s="43">
        <v>83</v>
      </c>
      <c r="J22" s="13">
        <v>5</v>
      </c>
      <c r="K22" s="44"/>
      <c r="L22" s="43">
        <v>99</v>
      </c>
      <c r="M22" s="45"/>
      <c r="N22" s="45"/>
    </row>
    <row r="23" spans="1:15" ht="17.25" customHeight="1" x14ac:dyDescent="0.25">
      <c r="A23" s="46" t="s">
        <v>56</v>
      </c>
      <c r="B23" s="47"/>
      <c r="C23" s="47"/>
      <c r="D23" s="47"/>
      <c r="E23" s="47"/>
      <c r="F23" s="48"/>
      <c r="G23" s="49"/>
      <c r="H23" s="49"/>
      <c r="I23" s="48"/>
      <c r="J23" s="49"/>
      <c r="K23" s="49"/>
      <c r="L23" s="48"/>
      <c r="M23" s="14"/>
      <c r="N23" s="14"/>
    </row>
    <row r="24" spans="1:15" ht="15" customHeight="1" x14ac:dyDescent="0.25">
      <c r="A24" s="50" t="s">
        <v>57</v>
      </c>
      <c r="B24" s="47"/>
      <c r="C24" s="47"/>
      <c r="D24" s="47"/>
      <c r="E24" s="47"/>
      <c r="F24" s="48"/>
      <c r="G24" s="49"/>
      <c r="H24" s="49"/>
      <c r="I24" s="48"/>
      <c r="J24" s="49"/>
      <c r="K24" s="49"/>
      <c r="L24" s="48"/>
      <c r="M24" s="14"/>
      <c r="N24" s="14"/>
    </row>
    <row r="25" spans="1:15" ht="10.5" customHeight="1" x14ac:dyDescent="0.25">
      <c r="A25" s="51" t="s">
        <v>9</v>
      </c>
      <c r="B25" s="47"/>
      <c r="C25" s="47"/>
      <c r="D25" s="47"/>
      <c r="E25" s="47"/>
      <c r="F25" s="48"/>
      <c r="G25" s="49"/>
      <c r="H25" s="49"/>
      <c r="I25" s="48"/>
      <c r="J25" s="49"/>
      <c r="K25" s="49"/>
      <c r="L25" s="48"/>
      <c r="M25" s="14"/>
      <c r="N25" s="14"/>
    </row>
    <row r="26" spans="1:15" ht="10.5" customHeight="1" x14ac:dyDescent="0.25">
      <c r="A26" s="51" t="s">
        <v>10</v>
      </c>
      <c r="B26" s="47"/>
      <c r="C26" s="47"/>
      <c r="D26" s="47"/>
      <c r="E26" s="47"/>
      <c r="F26" s="48"/>
      <c r="G26" s="49"/>
      <c r="H26" s="49"/>
      <c r="I26" s="48"/>
      <c r="J26" s="49"/>
      <c r="K26" s="49"/>
      <c r="L26" s="48"/>
      <c r="M26" s="14"/>
      <c r="N26" s="14"/>
    </row>
    <row r="27" spans="1:15" ht="10.5" customHeight="1" x14ac:dyDescent="0.25">
      <c r="A27" s="47" t="s">
        <v>6</v>
      </c>
      <c r="B27" s="47"/>
      <c r="C27" s="47"/>
      <c r="D27" s="47"/>
      <c r="E27" s="47"/>
      <c r="F27" s="48"/>
      <c r="G27" s="49"/>
      <c r="H27" s="49"/>
      <c r="I27" s="48"/>
      <c r="J27" s="49"/>
      <c r="K27" s="49"/>
      <c r="L27" s="48"/>
      <c r="M27" s="14"/>
      <c r="N27" s="14"/>
    </row>
    <row r="28" spans="1:15" ht="10.5" customHeight="1" x14ac:dyDescent="0.25">
      <c r="A28" s="47" t="s">
        <v>7</v>
      </c>
      <c r="B28" s="47"/>
      <c r="C28" s="47"/>
      <c r="D28" s="47"/>
      <c r="E28" s="47"/>
      <c r="F28" s="48"/>
      <c r="G28" s="49"/>
      <c r="H28" s="49"/>
      <c r="I28" s="48"/>
      <c r="J28" s="49"/>
      <c r="K28" s="49"/>
      <c r="L28" s="48"/>
      <c r="M28" s="14"/>
      <c r="N28" s="14"/>
    </row>
    <row r="29" spans="1:15" ht="10.5" customHeight="1" x14ac:dyDescent="0.25">
      <c r="A29" s="47" t="s">
        <v>8</v>
      </c>
      <c r="B29" s="47"/>
      <c r="C29" s="47"/>
      <c r="D29" s="47"/>
      <c r="E29" s="47"/>
      <c r="F29" s="48"/>
      <c r="G29" s="49"/>
      <c r="H29" s="49"/>
      <c r="I29" s="48"/>
      <c r="J29" s="49"/>
      <c r="K29" s="49"/>
      <c r="L29" s="48"/>
      <c r="M29" s="14"/>
      <c r="N29" s="14"/>
    </row>
    <row r="30" spans="1:15" ht="15.75" customHeight="1" x14ac:dyDescent="0.25">
      <c r="A30" s="52" t="s">
        <v>58</v>
      </c>
      <c r="B30" s="47"/>
      <c r="C30" s="47"/>
      <c r="D30" s="47"/>
      <c r="E30" s="47"/>
      <c r="F30" s="48"/>
      <c r="G30" s="49"/>
      <c r="H30" s="49"/>
      <c r="I30" s="48"/>
      <c r="J30" s="49"/>
      <c r="K30" s="49"/>
      <c r="L30" s="48"/>
      <c r="M30" s="14"/>
      <c r="N30" s="14"/>
    </row>
    <row r="31" spans="1:15" ht="10.5" customHeight="1" x14ac:dyDescent="0.25">
      <c r="A31" s="53" t="s">
        <v>21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7"/>
      <c r="N31" s="7"/>
    </row>
    <row r="32" spans="1:15" ht="10.5" customHeight="1" x14ac:dyDescent="0.25">
      <c r="A32" s="51" t="s">
        <v>20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7"/>
      <c r="N32" s="7"/>
    </row>
    <row r="33" spans="1:15" ht="10.5" customHeight="1" x14ac:dyDescent="0.25">
      <c r="A33" s="51" t="s">
        <v>29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7"/>
      <c r="N33" s="7"/>
    </row>
    <row r="34" spans="1:15" ht="15.75" customHeight="1" x14ac:dyDescent="0.25">
      <c r="A34" s="50" t="s">
        <v>59</v>
      </c>
      <c r="B34" s="47"/>
      <c r="C34" s="47"/>
      <c r="D34" s="47"/>
      <c r="E34" s="47"/>
      <c r="F34" s="48"/>
      <c r="G34" s="49"/>
      <c r="H34" s="49"/>
      <c r="I34" s="48"/>
      <c r="J34" s="49"/>
      <c r="K34" s="49"/>
      <c r="L34" s="48"/>
      <c r="M34" s="14"/>
      <c r="N34" s="14" t="s">
        <v>30</v>
      </c>
    </row>
    <row r="35" spans="1:15" ht="10.5" customHeight="1" x14ac:dyDescent="0.25">
      <c r="A35" s="51" t="s">
        <v>33</v>
      </c>
      <c r="B35" s="47"/>
      <c r="C35" s="47"/>
      <c r="D35" s="47"/>
      <c r="E35" s="47"/>
      <c r="F35" s="48"/>
      <c r="G35" s="49"/>
      <c r="H35" s="49"/>
      <c r="I35" s="48"/>
      <c r="J35" s="49"/>
      <c r="K35" s="49"/>
      <c r="L35" s="48"/>
      <c r="M35" s="14"/>
      <c r="N35" s="14"/>
    </row>
    <row r="36" spans="1:15" ht="10.5" customHeight="1" x14ac:dyDescent="0.25">
      <c r="A36" s="51" t="s">
        <v>35</v>
      </c>
      <c r="B36" s="47"/>
      <c r="C36" s="47"/>
      <c r="D36" s="47"/>
      <c r="E36" s="47"/>
      <c r="F36" s="48"/>
      <c r="G36" s="49"/>
      <c r="H36" s="49"/>
      <c r="I36" s="48"/>
      <c r="J36" s="49"/>
      <c r="K36" s="49"/>
      <c r="L36" s="48"/>
      <c r="M36" s="14"/>
      <c r="N36" s="14"/>
    </row>
    <row r="37" spans="1:15" ht="10.5" customHeight="1" x14ac:dyDescent="0.25">
      <c r="A37" s="51" t="s">
        <v>34</v>
      </c>
      <c r="B37" s="47"/>
      <c r="C37" s="47"/>
      <c r="D37" s="47"/>
      <c r="E37" s="47"/>
      <c r="F37" s="48"/>
      <c r="G37" s="49"/>
      <c r="H37" s="49"/>
      <c r="I37" s="48"/>
      <c r="J37" s="49"/>
      <c r="K37" s="49"/>
      <c r="L37" s="48"/>
      <c r="M37" s="14"/>
      <c r="N37" s="14"/>
    </row>
    <row r="38" spans="1:15" ht="10.5" customHeight="1" x14ac:dyDescent="0.25">
      <c r="A38" s="51" t="s">
        <v>31</v>
      </c>
      <c r="B38" s="47"/>
      <c r="C38" s="47"/>
      <c r="D38" s="47"/>
      <c r="E38" s="47"/>
      <c r="F38" s="48"/>
      <c r="G38" s="49"/>
      <c r="H38" s="49"/>
      <c r="I38" s="48"/>
      <c r="J38" s="49"/>
      <c r="K38" s="49"/>
      <c r="L38" s="48"/>
      <c r="M38" s="14"/>
      <c r="N38" s="14"/>
    </row>
    <row r="39" spans="1:15" s="4" customFormat="1" ht="10.5" customHeight="1" x14ac:dyDescent="0.2">
      <c r="A39" s="51" t="s">
        <v>32</v>
      </c>
      <c r="B39" s="47"/>
      <c r="C39" s="47"/>
      <c r="D39" s="47"/>
      <c r="E39" s="47"/>
      <c r="F39" s="48"/>
      <c r="G39" s="49"/>
      <c r="H39" s="49"/>
      <c r="I39" s="48"/>
      <c r="J39" s="49"/>
      <c r="K39" s="49"/>
      <c r="L39" s="48"/>
      <c r="M39" s="14"/>
      <c r="N39" s="14"/>
    </row>
    <row r="40" spans="1:15" s="4" customFormat="1" ht="10.5" customHeight="1" x14ac:dyDescent="0.2">
      <c r="A40" s="51" t="s">
        <v>37</v>
      </c>
      <c r="B40" s="47"/>
      <c r="C40" s="47"/>
      <c r="D40" s="47"/>
      <c r="E40" s="47"/>
      <c r="F40" s="48"/>
      <c r="G40" s="49"/>
      <c r="H40" s="49"/>
      <c r="I40" s="48"/>
      <c r="J40" s="49"/>
      <c r="K40" s="49"/>
      <c r="L40" s="48"/>
      <c r="M40" s="14"/>
      <c r="N40" s="14"/>
      <c r="O40" s="1"/>
    </row>
    <row r="41" spans="1:15" s="4" customFormat="1" ht="10.5" customHeight="1" x14ac:dyDescent="0.2">
      <c r="A41" s="51" t="s">
        <v>36</v>
      </c>
      <c r="B41" s="47"/>
      <c r="C41" s="47"/>
      <c r="D41" s="47"/>
      <c r="E41" s="47"/>
      <c r="F41" s="48"/>
      <c r="G41" s="49"/>
      <c r="H41" s="49"/>
      <c r="I41" s="48"/>
      <c r="J41" s="49"/>
      <c r="K41" s="49"/>
      <c r="L41" s="48"/>
      <c r="M41" s="14"/>
      <c r="N41" s="14"/>
      <c r="O41" s="1"/>
    </row>
    <row r="42" spans="1:15" s="4" customFormat="1" ht="10.5" customHeight="1" x14ac:dyDescent="0.2">
      <c r="A42" s="51" t="s">
        <v>39</v>
      </c>
      <c r="B42" s="47"/>
      <c r="C42" s="47"/>
      <c r="D42" s="47"/>
      <c r="E42" s="47"/>
      <c r="F42" s="48"/>
      <c r="G42" s="49"/>
      <c r="H42" s="49"/>
      <c r="I42" s="48"/>
      <c r="J42" s="49"/>
      <c r="K42" s="49"/>
      <c r="L42" s="48"/>
      <c r="M42" s="14"/>
      <c r="N42" s="14"/>
      <c r="O42" s="1"/>
    </row>
    <row r="43" spans="1:15" s="4" customFormat="1" ht="10.5" customHeight="1" x14ac:dyDescent="0.2">
      <c r="A43" s="51" t="s">
        <v>38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7"/>
      <c r="N43" s="7"/>
      <c r="O43" s="1"/>
    </row>
    <row r="44" spans="1:15" s="4" customFormat="1" ht="10.5" customHeight="1" x14ac:dyDescent="0.2">
      <c r="A44" s="51" t="s">
        <v>22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7"/>
      <c r="N44" s="7"/>
      <c r="O44" s="1"/>
    </row>
    <row r="45" spans="1:15" s="4" customFormat="1" ht="10.5" customHeight="1" x14ac:dyDescent="0.2">
      <c r="A45" s="55" t="s">
        <v>43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7"/>
      <c r="N45" s="7"/>
      <c r="O45" s="1"/>
    </row>
    <row r="46" spans="1:15" s="4" customFormat="1" ht="10.5" customHeight="1" x14ac:dyDescent="0.2">
      <c r="A46" s="55" t="s">
        <v>25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7"/>
      <c r="N46" s="7"/>
      <c r="O46" s="1"/>
    </row>
    <row r="47" spans="1:15" ht="15.75" customHeight="1" x14ac:dyDescent="0.25">
      <c r="A47" s="50" t="s">
        <v>60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7"/>
      <c r="N47" s="7"/>
      <c r="O47" s="1"/>
    </row>
    <row r="48" spans="1:15" ht="10.5" customHeight="1" x14ac:dyDescent="0.25">
      <c r="A48" s="55" t="s">
        <v>27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7"/>
      <c r="N48" s="7"/>
      <c r="O48" s="1"/>
    </row>
    <row r="49" spans="1:24" ht="10.5" customHeight="1" x14ac:dyDescent="0.25">
      <c r="A49" s="55" t="s">
        <v>28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7"/>
      <c r="N49" s="7"/>
      <c r="O49" s="1"/>
    </row>
    <row r="50" spans="1:24" ht="10.5" customHeight="1" x14ac:dyDescent="0.25">
      <c r="A50" s="55" t="s">
        <v>40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7"/>
      <c r="N50" s="7"/>
      <c r="O50" s="1"/>
    </row>
    <row r="51" spans="1:24" ht="10.5" customHeight="1" x14ac:dyDescent="0.25">
      <c r="A51" s="55" t="s">
        <v>44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7"/>
      <c r="N51" s="17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4" ht="10.5" customHeight="1" x14ac:dyDescent="0.25">
      <c r="A52" s="55" t="s">
        <v>45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7"/>
      <c r="N52" s="17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4" ht="9" customHeight="1" x14ac:dyDescent="0.25">
      <c r="A53" s="46"/>
      <c r="B53" s="47"/>
      <c r="C53" s="47"/>
      <c r="D53" s="47"/>
      <c r="E53" s="47"/>
      <c r="F53" s="48"/>
      <c r="G53" s="49"/>
      <c r="H53" s="49"/>
      <c r="I53" s="48"/>
      <c r="J53" s="49"/>
      <c r="K53" s="49"/>
      <c r="L53" s="48"/>
      <c r="M53" s="14"/>
      <c r="N53" s="14"/>
    </row>
    <row r="54" spans="1:24" ht="10.5" customHeight="1" x14ac:dyDescent="0.25">
      <c r="A54" s="56" t="s">
        <v>26</v>
      </c>
      <c r="B54" s="47"/>
      <c r="C54" s="47"/>
      <c r="D54" s="47"/>
      <c r="E54" s="47"/>
      <c r="F54" s="48"/>
      <c r="G54" s="49"/>
      <c r="H54" s="49"/>
      <c r="I54" s="48"/>
      <c r="J54" s="49"/>
      <c r="K54" s="49"/>
      <c r="L54" s="48"/>
      <c r="M54" s="14"/>
      <c r="N54" s="14"/>
    </row>
    <row r="55" spans="1:24" ht="10.5" customHeight="1" x14ac:dyDescent="0.25">
      <c r="A55" s="56"/>
      <c r="B55" s="47"/>
      <c r="C55" s="47"/>
      <c r="D55" s="47"/>
      <c r="E55" s="47"/>
      <c r="F55" s="48"/>
      <c r="G55" s="49"/>
      <c r="H55" s="49"/>
      <c r="I55" s="48"/>
      <c r="J55" s="49"/>
      <c r="K55" s="49"/>
      <c r="L55" s="48"/>
      <c r="M55" s="14"/>
      <c r="N55" s="14"/>
    </row>
    <row r="56" spans="1:24" ht="12" customHeight="1" x14ac:dyDescent="0.25">
      <c r="A56" s="57" t="s">
        <v>23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7"/>
      <c r="N56" s="7"/>
    </row>
    <row r="57" spans="1:24" ht="10.5" customHeight="1" x14ac:dyDescent="0.25">
      <c r="A57" s="58" t="s">
        <v>24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7"/>
      <c r="N57" s="7"/>
    </row>
    <row r="58" spans="1:24" ht="10.5" customHeight="1" x14ac:dyDescent="0.25">
      <c r="A58" s="58" t="s">
        <v>41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7"/>
      <c r="N58" s="7"/>
    </row>
    <row r="59" spans="1:24" ht="12" customHeight="1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7"/>
      <c r="N59" s="7"/>
    </row>
    <row r="60" spans="1:24" s="3" customFormat="1" ht="12.75" customHeight="1" x14ac:dyDescent="0.25">
      <c r="A60" s="7"/>
      <c r="B60" s="7"/>
      <c r="C60" s="7"/>
      <c r="D60" s="7"/>
      <c r="E60" s="7"/>
      <c r="F60" s="7"/>
      <c r="G60" s="7"/>
      <c r="H60" s="7"/>
      <c r="I60" s="9"/>
      <c r="J60" s="9"/>
      <c r="K60" s="9"/>
      <c r="L60" s="7"/>
      <c r="M60" s="7"/>
      <c r="N60" s="7"/>
      <c r="O60"/>
    </row>
    <row r="61" spans="1:24" ht="12.75" customHeight="1" x14ac:dyDescent="0.25"/>
    <row r="62" spans="1:24" ht="10.5" customHeight="1" x14ac:dyDescent="0.25"/>
    <row r="63" spans="1:24" ht="11.25" customHeight="1" x14ac:dyDescent="0.25"/>
  </sheetData>
  <mergeCells count="14">
    <mergeCell ref="A1:N1"/>
    <mergeCell ref="A2:N2"/>
    <mergeCell ref="A3:N3"/>
    <mergeCell ref="A4:N4"/>
    <mergeCell ref="B8:N8"/>
    <mergeCell ref="L6:M6"/>
    <mergeCell ref="I6:J6"/>
    <mergeCell ref="F6:G6"/>
    <mergeCell ref="C5:D5"/>
    <mergeCell ref="C7:D7"/>
    <mergeCell ref="C6:D6"/>
    <mergeCell ref="F7:G7"/>
    <mergeCell ref="L7:M7"/>
    <mergeCell ref="I7:J7"/>
  </mergeCells>
  <phoneticPr fontId="0" type="noConversion"/>
  <printOptions horizontalCentered="1"/>
  <pageMargins left="1" right="1" top="1" bottom="1" header="0.5" footer="0.5"/>
  <pageSetup scale="97" firstPageNumber="202" orientation="portrait" useFirstPageNumber="1" r:id="rId1"/>
  <headerFooter alignWithMargins="0">
    <oddHeader xml:space="preserve">&amp;C
</oddHeader>
    <oddFooter>&amp;L&amp;"Times New Roman,Bold"&amp;8
 MEDICARE &amp;&amp; MEDICAID RESEARCH REVIEW&amp;"Times New Roman,Regular"&amp;6/ 2013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Table12.11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Maria Diacogiannis</cp:lastModifiedBy>
  <cp:lastPrinted>2012-11-28T19:53:19Z</cp:lastPrinted>
  <dcterms:created xsi:type="dcterms:W3CDTF">2002-09-06T20:38:31Z</dcterms:created>
  <dcterms:modified xsi:type="dcterms:W3CDTF">2013-11-22T18:15:30Z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1073352407</vt:i4>
  </property>
  <property fmtid="{D5CDD505-2E9C-101B-9397-08002B2CF9AE}" pid="4" name="_EmailSubject">
    <vt:lpwstr>RE: Statistical Supplement TABLES 1-12 attached</vt:lpwstr>
  </property>
  <property fmtid="{D5CDD505-2E9C-101B-9397-08002B2CF9AE}" pid="5" name="_AuthorEmail">
    <vt:lpwstr>Russell.Hendel@cms.hhs.gov</vt:lpwstr>
  </property>
  <property fmtid="{D5CDD505-2E9C-101B-9397-08002B2CF9AE}" pid="6" name="_AuthorEmailDisplayName">
    <vt:lpwstr>Hendel, Russell J. (CMS/CPC)</vt:lpwstr>
  </property>
  <property fmtid="{D5CDD505-2E9C-101B-9397-08002B2CF9AE}" pid="7" name="_PreviousAdHocReviewCycleID">
    <vt:i4>475677084</vt:i4>
  </property>
  <property fmtid="{D5CDD505-2E9C-101B-9397-08002B2CF9AE}" pid="8" name="_ReviewingToolsShownOnce">
    <vt:lpwstr/>
  </property>
</Properties>
</file>