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itiative-specific Data Sheets\"/>
    </mc:Choice>
  </mc:AlternateContent>
  <bookViews>
    <workbookView xWindow="0" yWindow="0" windowWidth="25200" windowHeight="111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F4" i="1" s="1"/>
  <c r="E5" i="1"/>
  <c r="F5" i="1" s="1"/>
  <c r="E6" i="1"/>
  <c r="F6" i="1" s="1"/>
  <c r="E7" i="1"/>
  <c r="F7" i="1" s="1"/>
  <c r="E8" i="1"/>
  <c r="F8" i="1" s="1"/>
  <c r="E9" i="1"/>
  <c r="F9" i="1" s="1"/>
  <c r="E10" i="1"/>
  <c r="F10" i="1" s="1"/>
  <c r="E3" i="1"/>
  <c r="F3" i="1" s="1"/>
</calcChain>
</file>

<file path=xl/sharedStrings.xml><?xml version="1.0" encoding="utf-8"?>
<sst xmlns="http://schemas.openxmlformats.org/spreadsheetml/2006/main" count="72" uniqueCount="65">
  <si>
    <t>ACO Name</t>
  </si>
  <si>
    <t>Total Actual Expenditures for Aligned Beneficiaries</t>
  </si>
  <si>
    <t>Allina Health</t>
  </si>
  <si>
    <t>Atrius Health</t>
  </si>
  <si>
    <t>Banner Health Network</t>
  </si>
  <si>
    <t>Fairview Health Services</t>
  </si>
  <si>
    <t>Monarch HealthCare</t>
  </si>
  <si>
    <t>Montefiore ACO</t>
  </si>
  <si>
    <t>Partners HealthCare</t>
  </si>
  <si>
    <t>ACO-1</t>
  </si>
  <si>
    <t>ACO-2</t>
  </si>
  <si>
    <t>ACO-3</t>
  </si>
  <si>
    <t>ACO-4</t>
  </si>
  <si>
    <t>ACO-5</t>
  </si>
  <si>
    <t>ACO-6</t>
  </si>
  <si>
    <t>ACO-7</t>
  </si>
  <si>
    <t>ACO-11</t>
  </si>
  <si>
    <t>ACO-13</t>
  </si>
  <si>
    <t>ACO-14</t>
  </si>
  <si>
    <t>ACO-15</t>
  </si>
  <si>
    <t>ACO-16</t>
  </si>
  <si>
    <t>ACO-17</t>
  </si>
  <si>
    <t>ACO-18</t>
  </si>
  <si>
    <t>ACO-19</t>
  </si>
  <si>
    <t>ACO-20</t>
  </si>
  <si>
    <t>ACO-21</t>
  </si>
  <si>
    <t>DM Composite</t>
  </si>
  <si>
    <t>ACO-28</t>
  </si>
  <si>
    <t>ACO-30</t>
  </si>
  <si>
    <t>ACO-31</t>
  </si>
  <si>
    <t>Yes</t>
  </si>
  <si>
    <t>1. Total number of Medicare fee-for-service beneficiaries who were included in final reconciliation.</t>
  </si>
  <si>
    <t>2. Expenditure target against which actual expenditures are compared to determine savings/losses generation by an ACO</t>
  </si>
  <si>
    <r>
      <t>Total Aligned Beneficiaries</t>
    </r>
    <r>
      <rPr>
        <vertAlign val="superscript"/>
        <sz val="11"/>
        <color theme="1"/>
        <rFont val="Calibri"/>
        <family val="2"/>
        <scheme val="minor"/>
      </rPr>
      <t>1</t>
    </r>
  </si>
  <si>
    <r>
      <t>Total Benchmark Expenditures</t>
    </r>
    <r>
      <rPr>
        <vertAlign val="superscript"/>
        <sz val="11"/>
        <color theme="1"/>
        <rFont val="Calibri"/>
        <family val="2"/>
        <scheme val="minor"/>
      </rPr>
      <t>2, 3</t>
    </r>
  </si>
  <si>
    <r>
      <t>Total Benchmark Expenditures Minus Total Aligned Beneficiary Expenditures</t>
    </r>
    <r>
      <rPr>
        <vertAlign val="superscript"/>
        <sz val="11"/>
        <color theme="1"/>
        <rFont val="Calibri"/>
        <family val="2"/>
        <scheme val="minor"/>
      </rPr>
      <t>4</t>
    </r>
  </si>
  <si>
    <r>
      <t>Total Benchmark Minus Aligned Beneficiary Expenditures as % of Total Benchmark</t>
    </r>
    <r>
      <rPr>
        <vertAlign val="superscript"/>
        <sz val="11"/>
        <color theme="1"/>
        <rFont val="Calibri"/>
        <family val="2"/>
        <scheme val="minor"/>
      </rPr>
      <t>5</t>
    </r>
  </si>
  <si>
    <r>
      <t>Earned Shared Savings Payments/Owe Losses</t>
    </r>
    <r>
      <rPr>
        <vertAlign val="superscript"/>
        <sz val="11"/>
        <color theme="1"/>
        <rFont val="Calibri"/>
        <family val="2"/>
        <scheme val="minor"/>
      </rPr>
      <t>6</t>
    </r>
  </si>
  <si>
    <r>
      <t>Successfully Reported Quality</t>
    </r>
    <r>
      <rPr>
        <vertAlign val="superscript"/>
        <sz val="11"/>
        <color theme="1"/>
        <rFont val="Calibri"/>
        <family val="2"/>
        <scheme val="minor"/>
      </rPr>
      <t>7</t>
    </r>
  </si>
  <si>
    <t>4. This has all been called the "Gross Savings/Losses amount." It shows the total savings or losses (first to last dollar) dollar amount. This represents total savings/loss generation to be split between the ACO and CMS.</t>
  </si>
  <si>
    <t>5. This has also been called the "Gross Savings/Losses percentage." It shoes the total savings or losses (first to last dollar) as a percentage of the ACO's benchmark.</t>
  </si>
  <si>
    <t>6. The ACO's shares of savings or losses (positive value indicates amount to be paid by CMS to the ACO, negative value indicates amounts to paid by ACO to CMS). This amount accounts for several factors: the nature of the ACO's payment arrangement, the minimum savings rate/minimum loss rate (if the gross savings/loss percentage is within this range, then the ACO neither receives shared savings nor pays shared losses), the base sharing rate in the ACO's payment arrangement, the quality score, and the reduction of shared savings payments by 2% starting in Performance Year 2 due to sequestration.</t>
  </si>
  <si>
    <t>ACO-33</t>
  </si>
  <si>
    <t>ACO-34</t>
  </si>
  <si>
    <t>ACO-39</t>
  </si>
  <si>
    <t>ACO-40</t>
  </si>
  <si>
    <t>ACO-41</t>
  </si>
  <si>
    <r>
      <t>Quality Score</t>
    </r>
    <r>
      <rPr>
        <vertAlign val="superscript"/>
        <sz val="11"/>
        <color theme="1"/>
        <rFont val="Calibri"/>
        <family val="2"/>
        <scheme val="minor"/>
      </rPr>
      <t>8, 9</t>
    </r>
  </si>
  <si>
    <t>^ Measures marked with a caret (^) are measures where a lower performance rate is indicative of better quality.</t>
  </si>
  <si>
    <r>
      <t>ACO-8</t>
    </r>
    <r>
      <rPr>
        <sz val="11"/>
        <color theme="1"/>
        <rFont val="Calibri"/>
        <family val="2"/>
        <scheme val="minor"/>
      </rPr>
      <t>^</t>
    </r>
  </si>
  <si>
    <r>
      <t>ACO-9</t>
    </r>
    <r>
      <rPr>
        <sz val="11"/>
        <color theme="1"/>
        <rFont val="Calibri"/>
        <family val="2"/>
        <scheme val="minor"/>
      </rPr>
      <t>^</t>
    </r>
  </si>
  <si>
    <r>
      <t>ACO-10</t>
    </r>
    <r>
      <rPr>
        <sz val="11"/>
        <color theme="1"/>
        <rFont val="Calibri"/>
        <family val="2"/>
        <scheme val="minor"/>
      </rPr>
      <t>^</t>
    </r>
  </si>
  <si>
    <r>
      <t>ACO-27</t>
    </r>
    <r>
      <rPr>
        <sz val="11"/>
        <color theme="1"/>
        <rFont val="Calibri"/>
        <family val="2"/>
        <scheme val="minor"/>
      </rPr>
      <t>^</t>
    </r>
  </si>
  <si>
    <r>
      <t>ACO-35</t>
    </r>
    <r>
      <rPr>
        <sz val="11"/>
        <color theme="1"/>
        <rFont val="Calibri"/>
        <family val="2"/>
        <scheme val="minor"/>
      </rPr>
      <t>^</t>
    </r>
  </si>
  <si>
    <r>
      <t>ACO-36</t>
    </r>
    <r>
      <rPr>
        <sz val="11"/>
        <color theme="1"/>
        <rFont val="Calibri"/>
        <family val="2"/>
        <scheme val="minor"/>
      </rPr>
      <t>^</t>
    </r>
  </si>
  <si>
    <r>
      <t>ACO-37</t>
    </r>
    <r>
      <rPr>
        <sz val="11"/>
        <color theme="1"/>
        <rFont val="Calibri"/>
        <family val="2"/>
        <scheme val="minor"/>
      </rPr>
      <t>^</t>
    </r>
  </si>
  <si>
    <r>
      <t>ACO-38</t>
    </r>
    <r>
      <rPr>
        <sz val="11"/>
        <color theme="1"/>
        <rFont val="Calibri"/>
        <family val="2"/>
        <scheme val="minor"/>
      </rPr>
      <t>^</t>
    </r>
  </si>
  <si>
    <t xml:space="preserve">7. ACOs are considered to have successfully reported qualityif they completely reported in a given performance year </t>
  </si>
  <si>
    <t>8. For more information on how the overall Quality Score was determined, please refer to:  https://www.cms.gov/Medicare/Medicare-Fee-for-Service-Payment/sharedsavingsprogram/Quality_Measures_Standards.html</t>
  </si>
  <si>
    <t>Medicare Pioneer Accountable Care Organization Model Performance Year 5 (2016)  Results</t>
  </si>
  <si>
    <t>Michigan Pioneer ACO</t>
  </si>
  <si>
    <t>Notes on preliminary nature of results: As stated in the Pioneer ACO model agreement, ACOs have up to 30 days after receiving their settlement reports (received in mid August 2017 for Performance Year 5) to contest results for a given performance year</t>
  </si>
  <si>
    <t>3. In calculating the benchmark, actual expenditures and savings/loss performance, annualized expenditures for individual beneficiaries (for both the ACO's population and the national population) are capped at the national 99% level. ACOs could elect, early in the performance year, to instead calculate these figures based on uncapped expenditures. The value shown here reflect this election (i.e., ACOs electing uncapped expenditures show uncapped figures, others show capped figures). In Performance Year 5, Monarch  elected uncapped expenditures and all other ACOs chose capped expenditures.</t>
  </si>
  <si>
    <t>ACO-42</t>
  </si>
  <si>
    <t xml:space="preserve"> 9. For a crosswalk of ACO measure numbers to ACO measure names, please refer to the 2016 Narrative Specifications, located here: https://www.cms.gov/Medicare/Medicare-Fee-for-Service-Payment/sharedsavingsprogram/Downloads/2016-Quality-Reporting-Documentation.zip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</si>
</sst>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15">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top style="medium">
        <color auto="1"/>
      </top>
      <bottom/>
      <diagonal/>
    </border>
    <border>
      <left/>
      <right style="thin">
        <color auto="1"/>
      </right>
      <top/>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2" fillId="0" borderId="0" xfId="0" applyFont="1" applyAlignment="1">
      <alignment horizontal="center" wrapText="1"/>
    </xf>
    <xf numFmtId="0" fontId="0" fillId="0" borderId="1" xfId="0" applyBorder="1"/>
    <xf numFmtId="10" fontId="0" fillId="0" borderId="1" xfId="1" applyNumberFormat="1" applyFont="1" applyBorder="1"/>
    <xf numFmtId="0" fontId="0" fillId="0" borderId="2" xfId="0" applyBorder="1"/>
    <xf numFmtId="3" fontId="0" fillId="0" borderId="2" xfId="0" applyNumberFormat="1" applyBorder="1"/>
    <xf numFmtId="10" fontId="0" fillId="0" borderId="2" xfId="1" applyNumberFormat="1" applyFont="1" applyBorder="1"/>
    <xf numFmtId="0" fontId="0" fillId="0" borderId="3" xfId="0" applyBorder="1"/>
    <xf numFmtId="10" fontId="0" fillId="0" borderId="3" xfId="1" applyNumberFormat="1" applyFont="1" applyBorder="1"/>
    <xf numFmtId="164" fontId="0" fillId="0" borderId="1" xfId="0" applyNumberFormat="1" applyBorder="1"/>
    <xf numFmtId="164" fontId="0" fillId="0" borderId="2" xfId="0" applyNumberFormat="1" applyBorder="1"/>
    <xf numFmtId="164" fontId="0" fillId="0" borderId="3" xfId="0" applyNumberFormat="1" applyBorder="1"/>
    <xf numFmtId="0" fontId="2" fillId="0" borderId="4" xfId="0" applyFont="1" applyBorder="1" applyAlignment="1">
      <alignment horizontal="center" wrapText="1"/>
    </xf>
    <xf numFmtId="0" fontId="2" fillId="0" borderId="2" xfId="0" applyFont="1" applyBorder="1" applyAlignment="1">
      <alignment horizontal="center" wrapText="1"/>
    </xf>
    <xf numFmtId="165" fontId="0" fillId="0" borderId="2" xfId="0" applyNumberFormat="1" applyBorder="1"/>
    <xf numFmtId="10" fontId="0" fillId="0" borderId="0" xfId="1" applyNumberFormat="1" applyFont="1" applyAlignment="1">
      <alignment horizontal="center"/>
    </xf>
    <xf numFmtId="0" fontId="0" fillId="0" borderId="2" xfId="0" applyBorder="1" applyAlignment="1">
      <alignment horizontal="center"/>
    </xf>
    <xf numFmtId="2" fontId="0" fillId="0" borderId="2" xfId="0" applyNumberFormat="1" applyBorder="1" applyAlignment="1">
      <alignment horizontal="center"/>
    </xf>
    <xf numFmtId="10" fontId="0" fillId="0" borderId="2" xfId="1" applyNumberFormat="1" applyFont="1" applyBorder="1" applyAlignment="1">
      <alignment horizontal="center"/>
    </xf>
    <xf numFmtId="0" fontId="0" fillId="0" borderId="10" xfId="0" applyBorder="1"/>
    <xf numFmtId="0" fontId="0" fillId="0" borderId="13" xfId="0" applyBorder="1"/>
    <xf numFmtId="0" fontId="0" fillId="0" borderId="6" xfId="0" applyBorder="1"/>
    <xf numFmtId="0" fontId="0" fillId="0" borderId="11" xfId="0" applyBorder="1"/>
    <xf numFmtId="3" fontId="0" fillId="0" borderId="14" xfId="2" applyNumberFormat="1" applyFont="1" applyBorder="1"/>
    <xf numFmtId="165" fontId="0" fillId="0" borderId="14" xfId="2" applyNumberFormat="1" applyFont="1" applyBorder="1"/>
    <xf numFmtId="0" fontId="2" fillId="0" borderId="3" xfId="0" applyFont="1" applyBorder="1" applyAlignment="1">
      <alignment horizontal="center" wrapText="1"/>
    </xf>
    <xf numFmtId="3" fontId="0" fillId="0" borderId="3" xfId="0" applyNumberFormat="1" applyBorder="1"/>
    <xf numFmtId="165" fontId="0" fillId="0" borderId="3" xfId="0" applyNumberFormat="1" applyBorder="1"/>
    <xf numFmtId="0" fontId="0" fillId="0" borderId="8" xfId="0" applyBorder="1" applyAlignment="1">
      <alignment horizontal="left"/>
    </xf>
    <xf numFmtId="0" fontId="0" fillId="0" borderId="0" xfId="0" applyBorder="1" applyAlignment="1">
      <alignment horizontal="left"/>
    </xf>
    <xf numFmtId="0" fontId="2" fillId="0" borderId="4" xfId="0" applyFont="1" applyBorder="1" applyAlignment="1">
      <alignment horizontal="center"/>
    </xf>
    <xf numFmtId="0" fontId="2" fillId="0" borderId="12" xfId="0" applyFont="1" applyBorder="1" applyAlignment="1">
      <alignment horizontal="center"/>
    </xf>
    <xf numFmtId="0" fontId="0" fillId="0" borderId="7" xfId="0" applyBorder="1" applyAlignment="1">
      <alignment horizontal="left"/>
    </xf>
    <xf numFmtId="0" fontId="0" fillId="0" borderId="5" xfId="0" applyBorder="1" applyAlignment="1">
      <alignment horizontal="left"/>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0" xfId="0" applyFill="1"/>
    <xf numFmtId="0" fontId="0" fillId="0" borderId="9" xfId="0" applyBorder="1" applyAlignment="1">
      <alignment horizontal="center"/>
    </xf>
    <xf numFmtId="0" fontId="0" fillId="0" borderId="10" xfId="0" applyBorder="1" applyAlignment="1">
      <alignment horizontal="center"/>
    </xf>
  </cellXfs>
  <cellStyles count="3">
    <cellStyle name="Currency" xfId="2" builtinId="4"/>
    <cellStyle name="Normal" xfId="0" builtinId="0"/>
    <cellStyle name="Percent" xfId="1" builtinId="5"/>
  </cellStyles>
  <dxfs count="4">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ms.gov/medicare/medicare-fee-for-service-payment/sharedsavingsprogram/downloads/ry2015-narrative-specifications.pdf" TargetMode="External"/><Relationship Id="rId1" Type="http://schemas.openxmlformats.org/officeDocument/2006/relationships/hyperlink" Target="https://www.cms.gov/Medicare/Medicare-Fee-for-Service-Payment/sharedsavingsprogram/Quality_Measures_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
  <sheetViews>
    <sheetView tabSelected="1" workbookViewId="0">
      <selection activeCell="E5" sqref="E5"/>
    </sheetView>
  </sheetViews>
  <sheetFormatPr defaultRowHeight="15" x14ac:dyDescent="0.25"/>
  <cols>
    <col min="1" max="1" width="38.140625" customWidth="1"/>
    <col min="2" max="2" width="13.85546875" customWidth="1"/>
    <col min="3" max="3" width="17.140625" customWidth="1"/>
    <col min="4" max="4" width="17" customWidth="1"/>
    <col min="5" max="5" width="16.5703125" customWidth="1"/>
    <col min="6" max="6" width="15.7109375" customWidth="1"/>
    <col min="7" max="7" width="15.42578125" customWidth="1"/>
    <col min="8" max="8" width="11.42578125" customWidth="1"/>
    <col min="9" max="9" width="9.140625" customWidth="1"/>
    <col min="30" max="30" width="10.7109375" customWidth="1"/>
    <col min="41" max="41" width="10.42578125" customWidth="1"/>
  </cols>
  <sheetData>
    <row r="1" spans="1:44" x14ac:dyDescent="0.25">
      <c r="A1" s="30" t="s">
        <v>59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1"/>
      <c r="AR1" s="19"/>
    </row>
    <row r="2" spans="1:44" s="1" customFormat="1" ht="108" thickBot="1" x14ac:dyDescent="0.3">
      <c r="A2" s="12" t="s">
        <v>0</v>
      </c>
      <c r="B2" s="25" t="s">
        <v>33</v>
      </c>
      <c r="C2" s="25" t="s">
        <v>34</v>
      </c>
      <c r="D2" s="12" t="s">
        <v>1</v>
      </c>
      <c r="E2" s="12" t="s">
        <v>35</v>
      </c>
      <c r="F2" s="12" t="s">
        <v>36</v>
      </c>
      <c r="G2" s="12" t="s">
        <v>37</v>
      </c>
      <c r="H2" s="12" t="s">
        <v>38</v>
      </c>
      <c r="I2" s="12" t="s">
        <v>47</v>
      </c>
      <c r="J2" s="13" t="s">
        <v>9</v>
      </c>
      <c r="K2" s="13" t="s">
        <v>10</v>
      </c>
      <c r="L2" s="13" t="s">
        <v>11</v>
      </c>
      <c r="M2" s="13" t="s">
        <v>12</v>
      </c>
      <c r="N2" s="13" t="s">
        <v>13</v>
      </c>
      <c r="O2" s="13" t="s">
        <v>14</v>
      </c>
      <c r="P2" s="13" t="s">
        <v>15</v>
      </c>
      <c r="Q2" s="13" t="s">
        <v>49</v>
      </c>
      <c r="R2" s="13" t="s">
        <v>50</v>
      </c>
      <c r="S2" s="13" t="s">
        <v>51</v>
      </c>
      <c r="T2" s="13" t="s">
        <v>16</v>
      </c>
      <c r="U2" s="13" t="s">
        <v>17</v>
      </c>
      <c r="V2" s="13" t="s">
        <v>18</v>
      </c>
      <c r="W2" s="13" t="s">
        <v>19</v>
      </c>
      <c r="X2" s="13" t="s">
        <v>20</v>
      </c>
      <c r="Y2" s="13" t="s">
        <v>21</v>
      </c>
      <c r="Z2" s="13" t="s">
        <v>22</v>
      </c>
      <c r="AA2" s="13" t="s">
        <v>23</v>
      </c>
      <c r="AB2" s="13" t="s">
        <v>24</v>
      </c>
      <c r="AC2" s="13" t="s">
        <v>25</v>
      </c>
      <c r="AD2" s="13" t="s">
        <v>26</v>
      </c>
      <c r="AE2" s="13" t="s">
        <v>52</v>
      </c>
      <c r="AF2" s="13" t="s">
        <v>27</v>
      </c>
      <c r="AG2" s="13" t="s">
        <v>28</v>
      </c>
      <c r="AH2" s="13" t="s">
        <v>29</v>
      </c>
      <c r="AI2" s="13" t="s">
        <v>42</v>
      </c>
      <c r="AJ2" s="13" t="s">
        <v>43</v>
      </c>
      <c r="AK2" s="13" t="s">
        <v>53</v>
      </c>
      <c r="AL2" s="13" t="s">
        <v>54</v>
      </c>
      <c r="AM2" s="13" t="s">
        <v>55</v>
      </c>
      <c r="AN2" s="13" t="s">
        <v>56</v>
      </c>
      <c r="AO2" s="13" t="s">
        <v>44</v>
      </c>
      <c r="AP2" s="13" t="s">
        <v>45</v>
      </c>
      <c r="AQ2" s="13" t="s">
        <v>46</v>
      </c>
      <c r="AR2" s="13" t="s">
        <v>63</v>
      </c>
    </row>
    <row r="3" spans="1:44" x14ac:dyDescent="0.25">
      <c r="A3" s="2" t="s">
        <v>2</v>
      </c>
      <c r="B3" s="23">
        <v>26110</v>
      </c>
      <c r="C3" s="24">
        <v>268445602.16478771</v>
      </c>
      <c r="D3" s="9">
        <v>263218691.4989253</v>
      </c>
      <c r="E3" s="9">
        <f>C3-D3</f>
        <v>5226910.6658624113</v>
      </c>
      <c r="F3" s="3">
        <f>E3/C3</f>
        <v>1.9471023640215294E-2</v>
      </c>
      <c r="G3" s="9">
        <v>3425746.04</v>
      </c>
      <c r="H3" s="2" t="s">
        <v>30</v>
      </c>
      <c r="I3" s="15">
        <v>0.92936237373737351</v>
      </c>
      <c r="J3" s="17">
        <v>81.75</v>
      </c>
      <c r="K3" s="17">
        <v>93.91</v>
      </c>
      <c r="L3" s="17">
        <v>92.8</v>
      </c>
      <c r="M3" s="17">
        <v>82.75</v>
      </c>
      <c r="N3" s="17">
        <v>60.46</v>
      </c>
      <c r="O3" s="17">
        <v>73.3</v>
      </c>
      <c r="P3" s="17">
        <v>75.680000000000007</v>
      </c>
      <c r="Q3" s="17">
        <v>14.48</v>
      </c>
      <c r="R3" s="17">
        <v>7.67</v>
      </c>
      <c r="S3" s="17">
        <v>14.04</v>
      </c>
      <c r="T3" s="18">
        <v>0.95850000000000013</v>
      </c>
      <c r="U3" s="18">
        <v>0.49170000000000003</v>
      </c>
      <c r="V3" s="18">
        <v>0.76249999999999996</v>
      </c>
      <c r="W3" s="18">
        <v>0.91909999999999992</v>
      </c>
      <c r="X3" s="18">
        <v>0.59760000000000002</v>
      </c>
      <c r="Y3" s="18">
        <v>0.9355</v>
      </c>
      <c r="Z3" s="18">
        <v>0.87309999999999999</v>
      </c>
      <c r="AA3" s="18">
        <v>0.69920000000000004</v>
      </c>
      <c r="AB3" s="18">
        <v>0.79170000000000007</v>
      </c>
      <c r="AC3" s="18">
        <v>0.81499999999999995</v>
      </c>
      <c r="AD3" s="18">
        <v>0.50419999999999998</v>
      </c>
      <c r="AE3" s="18">
        <v>0.11349999999999999</v>
      </c>
      <c r="AF3" s="18">
        <v>0.7833</v>
      </c>
      <c r="AG3" s="18">
        <v>0.89249999999999996</v>
      </c>
      <c r="AH3" s="18">
        <v>0.83709999999999996</v>
      </c>
      <c r="AI3" s="18">
        <v>0.73719999999999997</v>
      </c>
      <c r="AJ3" s="16">
        <v>21.48</v>
      </c>
      <c r="AK3" s="17">
        <v>18.91</v>
      </c>
      <c r="AL3" s="17">
        <v>53.11</v>
      </c>
      <c r="AM3" s="17">
        <v>80.44</v>
      </c>
      <c r="AN3" s="17">
        <v>62.27</v>
      </c>
      <c r="AO3" s="18">
        <v>0.61520000000000008</v>
      </c>
      <c r="AP3" s="18">
        <v>9.1499999999999998E-2</v>
      </c>
      <c r="AQ3" s="18">
        <v>0.54920000000000002</v>
      </c>
      <c r="AR3" s="18">
        <v>0.81559999999999999</v>
      </c>
    </row>
    <row r="4" spans="1:44" x14ac:dyDescent="0.25">
      <c r="A4" s="4" t="s">
        <v>3</v>
      </c>
      <c r="B4" s="5">
        <v>25613</v>
      </c>
      <c r="C4" s="14">
        <v>290766744.40315145</v>
      </c>
      <c r="D4" s="10">
        <v>280944003.14408511</v>
      </c>
      <c r="E4" s="10">
        <f t="shared" ref="E4:E10" si="0">C4-D4</f>
        <v>9822741.2590663433</v>
      </c>
      <c r="F4" s="6">
        <f t="shared" ref="F4:F10" si="1">E4/C4</f>
        <v>3.3782203254465029E-2</v>
      </c>
      <c r="G4" s="10">
        <v>6847951.7400000002</v>
      </c>
      <c r="H4" s="4" t="s">
        <v>30</v>
      </c>
      <c r="I4" s="15">
        <v>0.95736742424242427</v>
      </c>
      <c r="J4" s="17">
        <v>87.27</v>
      </c>
      <c r="K4" s="17">
        <v>94.17</v>
      </c>
      <c r="L4" s="17">
        <v>94.82</v>
      </c>
      <c r="M4" s="17">
        <v>85.85</v>
      </c>
      <c r="N4" s="17">
        <v>69.180000000000007</v>
      </c>
      <c r="O4" s="17">
        <v>73.84</v>
      </c>
      <c r="P4" s="17">
        <v>75.41</v>
      </c>
      <c r="Q4" s="17">
        <v>15.71</v>
      </c>
      <c r="R4" s="17">
        <v>10.32</v>
      </c>
      <c r="S4" s="17">
        <v>16.22</v>
      </c>
      <c r="T4" s="18">
        <v>0.97860000000000003</v>
      </c>
      <c r="U4" s="18">
        <v>0.93959999999999999</v>
      </c>
      <c r="V4" s="18">
        <v>0.83389999999999997</v>
      </c>
      <c r="W4" s="18">
        <v>0.94450000000000001</v>
      </c>
      <c r="X4" s="18">
        <v>0.73730000000000007</v>
      </c>
      <c r="Y4" s="18">
        <v>0.97389999999999999</v>
      </c>
      <c r="Z4" s="18">
        <v>0.90090000000000003</v>
      </c>
      <c r="AA4" s="18">
        <v>0.86540000000000006</v>
      </c>
      <c r="AB4" s="18">
        <v>0.94230000000000003</v>
      </c>
      <c r="AC4" s="18">
        <v>0.67030000000000001</v>
      </c>
      <c r="AD4" s="18">
        <v>0.85880000000000001</v>
      </c>
      <c r="AE4" s="18">
        <v>7.1399999999999991E-2</v>
      </c>
      <c r="AF4" s="18">
        <v>0.81090000000000007</v>
      </c>
      <c r="AG4" s="18">
        <v>0.87540000000000007</v>
      </c>
      <c r="AH4" s="18">
        <v>0.96109999999999995</v>
      </c>
      <c r="AI4" s="18">
        <v>0.80790000000000006</v>
      </c>
      <c r="AJ4" s="16">
        <v>22.02</v>
      </c>
      <c r="AK4" s="17">
        <v>19</v>
      </c>
      <c r="AL4" s="17">
        <v>55.04</v>
      </c>
      <c r="AM4" s="17">
        <v>79.05</v>
      </c>
      <c r="AN4" s="17">
        <v>62.480000000000004</v>
      </c>
      <c r="AO4" s="18">
        <v>0.72629999999999995</v>
      </c>
      <c r="AP4" s="18">
        <v>0</v>
      </c>
      <c r="AQ4" s="18">
        <v>0.91359999999999997</v>
      </c>
      <c r="AR4" s="18">
        <v>0.8387</v>
      </c>
    </row>
    <row r="5" spans="1:44" x14ac:dyDescent="0.25">
      <c r="A5" s="4" t="s">
        <v>4</v>
      </c>
      <c r="B5" s="5">
        <v>42040</v>
      </c>
      <c r="C5" s="14">
        <v>504544856.8921178</v>
      </c>
      <c r="D5" s="10">
        <v>489187076.15505606</v>
      </c>
      <c r="E5" s="10">
        <f t="shared" si="0"/>
        <v>15357780.737061739</v>
      </c>
      <c r="F5" s="6">
        <f t="shared" si="1"/>
        <v>3.0438880760101678E-2</v>
      </c>
      <c r="G5" s="10">
        <v>10940821</v>
      </c>
      <c r="H5" s="4" t="s">
        <v>30</v>
      </c>
      <c r="I5" s="15">
        <v>0.91864109848484843</v>
      </c>
      <c r="J5" s="17">
        <v>78.22</v>
      </c>
      <c r="K5" s="17">
        <v>89.28</v>
      </c>
      <c r="L5" s="17">
        <v>88.81</v>
      </c>
      <c r="M5" s="17">
        <v>78.290000000000006</v>
      </c>
      <c r="N5" s="17">
        <v>58.12</v>
      </c>
      <c r="O5" s="17">
        <v>73.650000000000006</v>
      </c>
      <c r="P5" s="17">
        <v>70.959999999999994</v>
      </c>
      <c r="Q5" s="17">
        <v>14.02</v>
      </c>
      <c r="R5" s="17">
        <v>4.49</v>
      </c>
      <c r="S5" s="17">
        <v>11.46</v>
      </c>
      <c r="T5" s="18">
        <v>0.67189999999999994</v>
      </c>
      <c r="U5" s="18">
        <v>0.75609999999999999</v>
      </c>
      <c r="V5" s="18">
        <v>0.70569999999999988</v>
      </c>
      <c r="W5" s="18">
        <v>0.7</v>
      </c>
      <c r="X5" s="18">
        <v>0.80120000000000002</v>
      </c>
      <c r="Y5" s="18">
        <v>0.9618000000000001</v>
      </c>
      <c r="Z5" s="18">
        <v>0.625</v>
      </c>
      <c r="AA5" s="18">
        <v>0.64800000000000002</v>
      </c>
      <c r="AB5" s="18">
        <v>0.55020000000000002</v>
      </c>
      <c r="AC5" s="18">
        <v>0.84400000000000008</v>
      </c>
      <c r="AD5" s="18">
        <v>0.45490000000000003</v>
      </c>
      <c r="AE5" s="18">
        <v>0.19170000000000001</v>
      </c>
      <c r="AF5" s="18">
        <v>0.72730000000000006</v>
      </c>
      <c r="AG5" s="18">
        <v>0.86569999999999991</v>
      </c>
      <c r="AH5" s="18">
        <v>0.82779999999999998</v>
      </c>
      <c r="AI5" s="18">
        <v>0.81870000000000009</v>
      </c>
      <c r="AJ5" s="16">
        <v>25.78</v>
      </c>
      <c r="AK5" s="17">
        <v>18.98</v>
      </c>
      <c r="AL5" s="17">
        <v>42.67</v>
      </c>
      <c r="AM5" s="17">
        <v>56.300000000000004</v>
      </c>
      <c r="AN5" s="17">
        <v>47.25</v>
      </c>
      <c r="AO5" s="18">
        <v>0.91139999999999999</v>
      </c>
      <c r="AP5" s="18">
        <v>0.12119999999999999</v>
      </c>
      <c r="AQ5" s="18">
        <v>0.50749999999999995</v>
      </c>
      <c r="AR5" s="18">
        <v>0.78150000000000008</v>
      </c>
    </row>
    <row r="6" spans="1:44" x14ac:dyDescent="0.25">
      <c r="A6" s="4" t="s">
        <v>5</v>
      </c>
      <c r="B6" s="5">
        <v>12860</v>
      </c>
      <c r="C6" s="14">
        <v>147988480.22110087</v>
      </c>
      <c r="D6" s="10">
        <v>146510817.1586521</v>
      </c>
      <c r="E6" s="10">
        <f t="shared" si="0"/>
        <v>1477663.0624487698</v>
      </c>
      <c r="F6" s="6">
        <f t="shared" si="1"/>
        <v>9.9849870762986452E-3</v>
      </c>
      <c r="G6" s="10">
        <v>1018894.88</v>
      </c>
      <c r="H6" s="4" t="s">
        <v>30</v>
      </c>
      <c r="I6" s="15">
        <v>0.94296875000000002</v>
      </c>
      <c r="J6" s="17">
        <v>81.27</v>
      </c>
      <c r="K6" s="17">
        <v>94.01</v>
      </c>
      <c r="L6" s="17">
        <v>92.77</v>
      </c>
      <c r="M6" s="17">
        <v>82.25</v>
      </c>
      <c r="N6" s="17">
        <v>62.11</v>
      </c>
      <c r="O6" s="17">
        <v>72.650000000000006</v>
      </c>
      <c r="P6" s="17">
        <v>76.02</v>
      </c>
      <c r="Q6" s="17">
        <v>14.27</v>
      </c>
      <c r="R6" s="17">
        <v>10.88</v>
      </c>
      <c r="S6" s="17">
        <v>13.83</v>
      </c>
      <c r="T6" s="18">
        <v>0.87890000000000001</v>
      </c>
      <c r="U6" s="18">
        <v>0.8</v>
      </c>
      <c r="V6" s="18">
        <v>0.81209999999999993</v>
      </c>
      <c r="W6" s="18">
        <v>0.93940000000000001</v>
      </c>
      <c r="X6" s="18">
        <v>0.63500000000000001</v>
      </c>
      <c r="Y6" s="18">
        <v>0.98069999999999991</v>
      </c>
      <c r="Z6" s="18">
        <v>0.82819999999999994</v>
      </c>
      <c r="AA6" s="18">
        <v>0.81459999999999999</v>
      </c>
      <c r="AB6" s="18">
        <v>0.75129999999999997</v>
      </c>
      <c r="AC6" s="18">
        <v>0.8498</v>
      </c>
      <c r="AD6" s="18">
        <v>0.40029999999999999</v>
      </c>
      <c r="AE6" s="18">
        <v>0.1096</v>
      </c>
      <c r="AF6" s="18">
        <v>0.8619</v>
      </c>
      <c r="AG6" s="18">
        <v>0.92959999999999998</v>
      </c>
      <c r="AH6" s="18">
        <v>0.95120000000000005</v>
      </c>
      <c r="AI6" s="18">
        <v>0.89260000000000006</v>
      </c>
      <c r="AJ6" s="16">
        <v>19.46</v>
      </c>
      <c r="AK6" s="17">
        <v>18.02</v>
      </c>
      <c r="AL6" s="17">
        <v>47.67</v>
      </c>
      <c r="AM6" s="17">
        <v>67.69</v>
      </c>
      <c r="AN6" s="17">
        <v>57.9</v>
      </c>
      <c r="AO6" s="18">
        <v>0.37159999999999999</v>
      </c>
      <c r="AP6" s="18">
        <v>5.7000000000000002E-2</v>
      </c>
      <c r="AQ6" s="18">
        <v>0.4385</v>
      </c>
      <c r="AR6" s="18">
        <v>0.95369999999999999</v>
      </c>
    </row>
    <row r="7" spans="1:44" x14ac:dyDescent="0.25">
      <c r="A7" s="4" t="s">
        <v>60</v>
      </c>
      <c r="B7" s="5">
        <v>14319</v>
      </c>
      <c r="C7" s="14">
        <v>232032616.95924285</v>
      </c>
      <c r="D7" s="10">
        <v>219809437.19862333</v>
      </c>
      <c r="E7" s="10">
        <f t="shared" si="0"/>
        <v>12223179.760619521</v>
      </c>
      <c r="F7" s="6">
        <f t="shared" si="1"/>
        <v>5.2678713539513089E-2</v>
      </c>
      <c r="G7" s="10">
        <v>7481636.8799999999</v>
      </c>
      <c r="H7" s="4" t="s">
        <v>30</v>
      </c>
      <c r="I7" s="15">
        <v>0.88926609848484839</v>
      </c>
      <c r="J7" s="17">
        <v>78.17</v>
      </c>
      <c r="K7" s="17">
        <v>91.12</v>
      </c>
      <c r="L7" s="17">
        <v>90.61</v>
      </c>
      <c r="M7" s="17">
        <v>83.71</v>
      </c>
      <c r="N7" s="17">
        <v>60.47</v>
      </c>
      <c r="O7" s="17">
        <v>69.08</v>
      </c>
      <c r="P7" s="17">
        <v>71.09</v>
      </c>
      <c r="Q7" s="17">
        <v>14.98</v>
      </c>
      <c r="R7" s="17">
        <v>13.05</v>
      </c>
      <c r="S7" s="17">
        <v>15.37</v>
      </c>
      <c r="T7" s="18">
        <v>0.46149999999999997</v>
      </c>
      <c r="U7" s="18">
        <v>0.78689999999999993</v>
      </c>
      <c r="V7" s="18">
        <v>0.624</v>
      </c>
      <c r="W7" s="18">
        <v>0.70120000000000005</v>
      </c>
      <c r="X7" s="18">
        <v>0.70069999999999988</v>
      </c>
      <c r="Y7" s="18">
        <v>0.92569999999999997</v>
      </c>
      <c r="Z7" s="18">
        <v>0.55120000000000002</v>
      </c>
      <c r="AA7" s="18">
        <v>0.70680000000000009</v>
      </c>
      <c r="AB7" s="18">
        <v>0.70499999999999996</v>
      </c>
      <c r="AC7" s="18">
        <v>0.8548</v>
      </c>
      <c r="AD7" s="18">
        <v>0.21629999999999999</v>
      </c>
      <c r="AE7" s="18">
        <v>0.24199999999999999</v>
      </c>
      <c r="AF7" s="18">
        <v>0.6623</v>
      </c>
      <c r="AG7" s="18">
        <v>0.9</v>
      </c>
      <c r="AH7" s="18">
        <v>0.94159999999999999</v>
      </c>
      <c r="AI7" s="18">
        <v>0.85609999999999997</v>
      </c>
      <c r="AJ7" s="16">
        <v>24.22</v>
      </c>
      <c r="AK7" s="17">
        <v>19.97</v>
      </c>
      <c r="AL7" s="17">
        <v>70.44</v>
      </c>
      <c r="AM7" s="17">
        <v>96.94</v>
      </c>
      <c r="AN7" s="17">
        <v>77.350000000000009</v>
      </c>
      <c r="AO7" s="18">
        <v>0.61809999999999998</v>
      </c>
      <c r="AP7" s="18">
        <v>9.5199999999999993E-2</v>
      </c>
      <c r="AQ7" s="18">
        <v>0.26550000000000001</v>
      </c>
      <c r="AR7" s="18">
        <v>0.78200000000000003</v>
      </c>
    </row>
    <row r="8" spans="1:44" x14ac:dyDescent="0.25">
      <c r="A8" s="4" t="s">
        <v>6</v>
      </c>
      <c r="B8" s="5">
        <v>19914</v>
      </c>
      <c r="C8" s="14">
        <v>266210244.47031394</v>
      </c>
      <c r="D8" s="10">
        <v>264712395.02000001</v>
      </c>
      <c r="E8" s="10">
        <f t="shared" si="0"/>
        <v>1497849.4503139257</v>
      </c>
      <c r="F8" s="6">
        <f t="shared" si="1"/>
        <v>5.6265657743346398E-3</v>
      </c>
      <c r="G8" s="10">
        <v>0</v>
      </c>
      <c r="H8" s="4" t="s">
        <v>30</v>
      </c>
      <c r="I8" s="15">
        <v>0.90245738636363637</v>
      </c>
      <c r="J8" s="17">
        <v>79.069999999999993</v>
      </c>
      <c r="K8" s="17">
        <v>93.45</v>
      </c>
      <c r="L8" s="17">
        <v>92.11</v>
      </c>
      <c r="M8" s="17">
        <v>86.37</v>
      </c>
      <c r="N8" s="17">
        <v>61.35</v>
      </c>
      <c r="O8" s="17">
        <v>76.19</v>
      </c>
      <c r="P8" s="17">
        <v>71.98</v>
      </c>
      <c r="Q8" s="17">
        <v>14.44</v>
      </c>
      <c r="R8" s="17">
        <v>7.21</v>
      </c>
      <c r="S8" s="17">
        <v>11.35</v>
      </c>
      <c r="T8" s="18">
        <v>0.68150000000000011</v>
      </c>
      <c r="U8" s="18">
        <v>0.62519999999999998</v>
      </c>
      <c r="V8" s="18">
        <v>0.65930000000000011</v>
      </c>
      <c r="W8" s="18">
        <v>0.70079999999999998</v>
      </c>
      <c r="X8" s="18">
        <v>0.55330000000000001</v>
      </c>
      <c r="Y8" s="18">
        <v>0.71140000000000003</v>
      </c>
      <c r="Z8" s="18">
        <v>0.48560000000000003</v>
      </c>
      <c r="AA8" s="18">
        <v>0.56950000000000001</v>
      </c>
      <c r="AB8" s="18">
        <v>0.80779999999999996</v>
      </c>
      <c r="AC8" s="18">
        <v>0.67769999999999997</v>
      </c>
      <c r="AD8" s="18">
        <v>0.17170000000000002</v>
      </c>
      <c r="AE8" s="18">
        <v>0.25540000000000002</v>
      </c>
      <c r="AF8" s="18">
        <v>0.67579999999999996</v>
      </c>
      <c r="AG8" s="18">
        <v>0.41950000000000004</v>
      </c>
      <c r="AH8" s="18">
        <v>0.83329999999999993</v>
      </c>
      <c r="AI8" s="18">
        <v>0.59470000000000001</v>
      </c>
      <c r="AJ8" s="16">
        <v>32.630000000000003</v>
      </c>
      <c r="AK8" s="17">
        <v>17.080000000000002</v>
      </c>
      <c r="AL8" s="17">
        <v>48.42</v>
      </c>
      <c r="AM8" s="17">
        <v>68.820000000000007</v>
      </c>
      <c r="AN8" s="17">
        <v>54.47</v>
      </c>
      <c r="AO8" s="18">
        <v>0.95569999999999988</v>
      </c>
      <c r="AP8" s="18">
        <v>0</v>
      </c>
      <c r="AQ8" s="18">
        <v>0.21030000000000001</v>
      </c>
      <c r="AR8" s="18">
        <v>0.57679999999999998</v>
      </c>
    </row>
    <row r="9" spans="1:44" x14ac:dyDescent="0.25">
      <c r="A9" s="4" t="s">
        <v>7</v>
      </c>
      <c r="B9" s="5">
        <v>40825</v>
      </c>
      <c r="C9" s="14">
        <v>611396944.19832778</v>
      </c>
      <c r="D9" s="10">
        <v>601316648.74361265</v>
      </c>
      <c r="E9" s="10">
        <f t="shared" si="0"/>
        <v>10080295.454715133</v>
      </c>
      <c r="F9" s="6">
        <f t="shared" si="1"/>
        <v>1.6487317364552022E-2</v>
      </c>
      <c r="G9" s="10">
        <v>7413869.71</v>
      </c>
      <c r="H9" s="4" t="s">
        <v>30</v>
      </c>
      <c r="I9" s="15">
        <v>0.95161931818181822</v>
      </c>
      <c r="J9" s="17">
        <v>78.14</v>
      </c>
      <c r="K9" s="17">
        <v>93.43</v>
      </c>
      <c r="L9" s="17">
        <v>91.48</v>
      </c>
      <c r="M9" s="17">
        <v>84.35</v>
      </c>
      <c r="N9" s="17">
        <v>59.87</v>
      </c>
      <c r="O9" s="17">
        <v>78.819999999999993</v>
      </c>
      <c r="P9" s="17">
        <v>72.010000000000005</v>
      </c>
      <c r="Q9" s="17">
        <v>16.330000000000002</v>
      </c>
      <c r="R9" s="17">
        <v>12.23</v>
      </c>
      <c r="S9" s="17">
        <v>15.44</v>
      </c>
      <c r="T9" s="18">
        <v>0.67260000000000009</v>
      </c>
      <c r="U9" s="18">
        <v>0.8639</v>
      </c>
      <c r="V9" s="18">
        <v>0.94940000000000002</v>
      </c>
      <c r="W9" s="18">
        <v>0.92379999999999995</v>
      </c>
      <c r="X9" s="18">
        <v>0.87980000000000003</v>
      </c>
      <c r="Y9" s="18">
        <v>0.9215000000000001</v>
      </c>
      <c r="Z9" s="18">
        <v>0.91639999999999999</v>
      </c>
      <c r="AA9" s="18">
        <v>0.93209999999999993</v>
      </c>
      <c r="AB9" s="18">
        <v>0.92</v>
      </c>
      <c r="AC9" s="18">
        <v>0.98370000000000002</v>
      </c>
      <c r="AD9" s="18">
        <v>0.62929999999999997</v>
      </c>
      <c r="AE9" s="18">
        <v>0.222</v>
      </c>
      <c r="AF9" s="18">
        <v>0.93669999999999998</v>
      </c>
      <c r="AG9" s="18">
        <v>0.9506</v>
      </c>
      <c r="AH9" s="18">
        <v>0.90319999999999989</v>
      </c>
      <c r="AI9" s="18">
        <v>0.9224</v>
      </c>
      <c r="AJ9" s="16">
        <v>19.010000000000002</v>
      </c>
      <c r="AK9" s="17">
        <v>18.14</v>
      </c>
      <c r="AL9" s="17">
        <v>66.88</v>
      </c>
      <c r="AM9" s="17">
        <v>88.54</v>
      </c>
      <c r="AN9" s="17">
        <v>70.36</v>
      </c>
      <c r="AO9" s="18">
        <v>0.94310000000000005</v>
      </c>
      <c r="AP9" s="18">
        <v>5.5599999999999997E-2</v>
      </c>
      <c r="AQ9" s="18">
        <v>0.76939999999999997</v>
      </c>
      <c r="AR9" s="18">
        <v>0.63979999999999992</v>
      </c>
    </row>
    <row r="10" spans="1:44" ht="15.75" thickBot="1" x14ac:dyDescent="0.3">
      <c r="A10" s="7" t="s">
        <v>8</v>
      </c>
      <c r="B10" s="26">
        <v>87847</v>
      </c>
      <c r="C10" s="27">
        <v>1059798483.5799135</v>
      </c>
      <c r="D10" s="11">
        <v>1054591532.2754056</v>
      </c>
      <c r="E10" s="11">
        <f t="shared" si="0"/>
        <v>5206951.3045078516</v>
      </c>
      <c r="F10" s="8">
        <f t="shared" si="1"/>
        <v>4.9131522503402646E-3</v>
      </c>
      <c r="G10" s="11">
        <v>0</v>
      </c>
      <c r="H10" s="7" t="s">
        <v>30</v>
      </c>
      <c r="I10" s="15">
        <v>0.94505208333333324</v>
      </c>
      <c r="J10" s="17">
        <v>84.78</v>
      </c>
      <c r="K10" s="17">
        <v>94.2</v>
      </c>
      <c r="L10" s="17">
        <v>92.96</v>
      </c>
      <c r="M10" s="17">
        <v>84.66</v>
      </c>
      <c r="N10" s="17">
        <v>66.86</v>
      </c>
      <c r="O10" s="17">
        <v>74.239999999999995</v>
      </c>
      <c r="P10" s="17">
        <v>75.62</v>
      </c>
      <c r="Q10" s="17">
        <v>15.37</v>
      </c>
      <c r="R10" s="17">
        <v>11.58</v>
      </c>
      <c r="S10" s="17">
        <v>17.260000000000002</v>
      </c>
      <c r="T10" s="18">
        <v>0.95430000000000004</v>
      </c>
      <c r="U10" s="18">
        <v>0.70369999999999999</v>
      </c>
      <c r="V10" s="18">
        <v>0.84260000000000002</v>
      </c>
      <c r="W10" s="18">
        <v>0.88519999999999999</v>
      </c>
      <c r="X10" s="18">
        <v>0.73089999999999999</v>
      </c>
      <c r="Y10" s="18">
        <v>0.98560000000000003</v>
      </c>
      <c r="Z10" s="18">
        <v>0.70180000000000009</v>
      </c>
      <c r="AA10" s="18">
        <v>0.78890000000000005</v>
      </c>
      <c r="AB10" s="18">
        <v>0.84379999999999999</v>
      </c>
      <c r="AC10" s="18">
        <v>0.747</v>
      </c>
      <c r="AD10" s="18">
        <v>0.52629999999999999</v>
      </c>
      <c r="AE10" s="18">
        <v>0.10150000000000001</v>
      </c>
      <c r="AF10" s="18">
        <v>0.76469999999999994</v>
      </c>
      <c r="AG10" s="18">
        <v>0.89349999999999996</v>
      </c>
      <c r="AH10" s="18">
        <v>0.872</v>
      </c>
      <c r="AI10" s="18">
        <v>0.87150000000000005</v>
      </c>
      <c r="AJ10" s="16">
        <v>22.55</v>
      </c>
      <c r="AK10" s="17">
        <v>19.45</v>
      </c>
      <c r="AL10" s="17">
        <v>53.14</v>
      </c>
      <c r="AM10" s="17">
        <v>86.9</v>
      </c>
      <c r="AN10" s="17">
        <v>65.78</v>
      </c>
      <c r="AO10" s="18">
        <v>0.96489999999999998</v>
      </c>
      <c r="AP10" s="18">
        <v>8.3299999999999999E-2</v>
      </c>
      <c r="AQ10" s="18">
        <v>0.57520000000000004</v>
      </c>
      <c r="AR10" s="18">
        <v>0.91739999999999999</v>
      </c>
    </row>
    <row r="11" spans="1:44" x14ac:dyDescent="0.25">
      <c r="A11" s="32" t="s">
        <v>61</v>
      </c>
      <c r="B11" s="29"/>
      <c r="C11" s="29"/>
      <c r="D11" s="33"/>
      <c r="E11" s="33"/>
      <c r="F11" s="33"/>
      <c r="G11" s="33"/>
      <c r="H11" s="33"/>
      <c r="I11" s="33"/>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0"/>
    </row>
    <row r="12" spans="1:44" x14ac:dyDescent="0.25">
      <c r="A12" s="28" t="s">
        <v>31</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1"/>
    </row>
    <row r="13" spans="1:44" x14ac:dyDescent="0.25">
      <c r="A13" s="28" t="s">
        <v>32</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1"/>
    </row>
    <row r="14" spans="1:44" ht="30.75" customHeight="1" x14ac:dyDescent="0.25">
      <c r="A14" s="34" t="s">
        <v>62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21"/>
    </row>
    <row r="15" spans="1:44" x14ac:dyDescent="0.25">
      <c r="A15" s="28" t="s">
        <v>39</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1"/>
    </row>
    <row r="16" spans="1:44" x14ac:dyDescent="0.25">
      <c r="A16" s="28" t="s">
        <v>40</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1"/>
    </row>
    <row r="17" spans="1:44" ht="30" customHeight="1" x14ac:dyDescent="0.25">
      <c r="A17" s="34" t="s">
        <v>41</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21"/>
    </row>
    <row r="18" spans="1:44" x14ac:dyDescent="0.25">
      <c r="A18" s="28" t="s">
        <v>57</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1"/>
    </row>
    <row r="19" spans="1:44" x14ac:dyDescent="0.25">
      <c r="A19" s="36" t="s">
        <v>58</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21"/>
    </row>
    <row r="20" spans="1:44" x14ac:dyDescent="0.25">
      <c r="A20" s="36" t="s">
        <v>64</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21"/>
    </row>
    <row r="21" spans="1:44" x14ac:dyDescent="0.25">
      <c r="A21" s="28" t="s">
        <v>48</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1"/>
    </row>
    <row r="22" spans="1:44" x14ac:dyDescent="0.25">
      <c r="A22" s="37"/>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22"/>
    </row>
  </sheetData>
  <mergeCells count="13">
    <mergeCell ref="A20:AQ20"/>
    <mergeCell ref="A21:AQ21"/>
    <mergeCell ref="A22:AQ22"/>
    <mergeCell ref="A16:AQ16"/>
    <mergeCell ref="A17:AQ17"/>
    <mergeCell ref="A18:AQ18"/>
    <mergeCell ref="A19:AQ19"/>
    <mergeCell ref="A15:AQ15"/>
    <mergeCell ref="A1:AQ1"/>
    <mergeCell ref="A11:AQ11"/>
    <mergeCell ref="A12:AQ12"/>
    <mergeCell ref="A13:AQ13"/>
    <mergeCell ref="A14:AQ14"/>
  </mergeCells>
  <conditionalFormatting sqref="B3">
    <cfRule type="expression" dxfId="3" priority="29">
      <formula>MOD(ROW($A3),2)=0</formula>
    </cfRule>
    <cfRule type="expression" dxfId="2" priority="30">
      <formula>$A3=$A$1</formula>
    </cfRule>
  </conditionalFormatting>
  <conditionalFormatting sqref="C3">
    <cfRule type="expression" dxfId="1" priority="1">
      <formula>MOD(ROW($A3),2)=0</formula>
    </cfRule>
    <cfRule type="expression" dxfId="0" priority="2">
      <formula>$A3=$A$1</formula>
    </cfRule>
  </conditionalFormatting>
  <hyperlinks>
    <hyperlink ref="A19:AQ19" r:id="rId1" display="https://www.cms.gov/Medicare/Medicare-Fee-for-Service-Payment/sharedsavingsprogram/Quality_Measures_Standards.html"/>
    <hyperlink ref="A20:AQ20" r:id="rId2" display=" at https://www.cms.gov/medicare/medicare-fee-for-service-payment/sharedsavingsprogram/downloads/ry2015-narrative-specifications.pdf"/>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8D53AAFA03234FA8C69CE27C6D2FE9" ma:contentTypeVersion="11" ma:contentTypeDescription="Create a new document." ma:contentTypeScope="" ma:versionID="74b30bbe5cb3ceb9bbc88cc0875195ae">
  <xsd:schema xmlns:xsd="http://www.w3.org/2001/XMLSchema" xmlns:xs="http://www.w3.org/2001/XMLSchema" xmlns:p="http://schemas.microsoft.com/office/2006/metadata/properties" xmlns:ns2="b5c30c5a-817e-47fa-84d6-e9536c2e16e0" targetNamespace="http://schemas.microsoft.com/office/2006/metadata/properties" ma:root="true" ma:fieldsID="e8daa130eb7e9fbcf183db23cb4d14ca" ns2:_="">
    <xsd:import namespace="b5c30c5a-817e-47fa-84d6-e9536c2e16e0"/>
    <xsd:element name="properties">
      <xsd:complexType>
        <xsd:sequence>
          <xsd:element name="documentManagement">
            <xsd:complexType>
              <xsd:all>
                <xsd:element ref="ns2:Functional_x0020_Area" minOccurs="0"/>
                <xsd:element ref="ns2:Record_x0020_Description" minOccurs="0"/>
                <xsd:element ref="ns2:Temporary_x002f_Permanent_x002f_Frozen_x0020_Record" minOccurs="0"/>
                <xsd:element ref="ns2:Retention_x0020_Period" minOccurs="0"/>
                <xsd:element ref="ns2:Model_x0020_or_x0020_Project" minOccurs="0"/>
                <xsd:element ref="ns2:CMMI_x0020_Group" minOccurs="0"/>
                <xsd:element ref="ns2: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c30c5a-817e-47fa-84d6-e9536c2e16e0" elementFormDefault="qualified">
    <xsd:import namespace="http://schemas.microsoft.com/office/2006/documentManagement/types"/>
    <xsd:import namespace="http://schemas.microsoft.com/office/infopath/2007/PartnerControls"/>
    <xsd:element name="Functional_x0020_Area" ma:index="8" nillable="true" ma:displayName="Functional Area" ma:format="Dropdown" ma:internalName="Functional_x0020_Area">
      <xsd:simpleType>
        <xsd:restriction base="dms:Choice">
          <xsd:enumeration value="Budget"/>
          <xsd:enumeration value="Communications"/>
          <xsd:enumeration value="Contracts"/>
          <xsd:enumeration value="Information Technology"/>
          <xsd:enumeration value="Legal"/>
          <xsd:enumeration value="Operations/Acquisitions"/>
          <xsd:enumeration value="Operations/Administration"/>
          <xsd:enumeration value="Periodic Reports"/>
          <xsd:enumeration value="Policy"/>
        </xsd:restriction>
      </xsd:simpleType>
    </xsd:element>
    <xsd:element name="Record_x0020_Description" ma:index="9" nillable="true" ma:displayName="Record Description" ma:format="Dropdown" ma:internalName="Record_x0020_Description">
      <xsd:simpleType>
        <xsd:restriction base="dms:Choice">
          <xsd:enumeration value="Authority to Operate (ATO)"/>
          <xsd:enumeration value="Business Process Models"/>
          <xsd:enumeration value="Concept paper"/>
          <xsd:enumeration value="Contract Modification"/>
          <xsd:enumeration value="COR Designation Changes"/>
          <xsd:enumeration value="Dashboard Reports"/>
          <xsd:enumeration value="Data Use Agreements (DUA)"/>
          <xsd:enumeration value="Decision Log"/>
          <xsd:enumeration value="Decision Memos"/>
          <xsd:enumeration value="Driver Diagram"/>
          <xsd:enumeration value="Executed Contract"/>
          <xsd:enumeration value="Funding"/>
          <xsd:enumeration value="Innovation Center Investment Proposal (ICIP) - Agency approvals (for key changes)"/>
          <xsd:enumeration value="Innovation Center Investment Proposal (ICIP) - Amendment"/>
          <xsd:enumeration value="Innovation Center Investment Proposal (ICIP) - Final"/>
          <xsd:enumeration value="Innovation Center Investment Proposal (ICIP) - Listing of policy changes"/>
          <xsd:enumeration value="Innovation Center Investment Proposal (ICIP) - Original"/>
          <xsd:enumeration value="Internal Control Review Files"/>
          <xsd:enumeration value="Invoice"/>
          <xsd:enumeration value="Issues Log"/>
          <xsd:enumeration value="IT Customer Service Files"/>
          <xsd:enumeration value="Meeting Minutes"/>
          <xsd:enumeration value="Memorandum of Understanding (MOU)"/>
          <xsd:enumeration value="Notice of Award (NOA) – Payers"/>
          <xsd:enumeration value="Notice of Award (NOA) - Practices"/>
          <xsd:enumeration value="Payments to Participants - 3021 Funds"/>
          <xsd:enumeration value="Payments to Participants - Trust Fund"/>
          <xsd:enumeration value="Periodic Reports"/>
          <xsd:enumeration value="Periodic Reports - Annual Evaluation"/>
          <xsd:enumeration value="Periodic Reports - eCQM User Manual"/>
          <xsd:enumeration value="Periodic Reports - Implementation Manual"/>
          <xsd:enumeration value="Periodic Reports - Quarterly Practice Feedback"/>
          <xsd:enumeration value="Periodic Reports - Quarterly Regional Feedback"/>
          <xsd:enumeration value="Periodic Reports - Shared Savings"/>
          <xsd:enumeration value="Periodic Reports - Pathways Guide"/>
          <xsd:enumeration value="Program Milestones"/>
          <xsd:enumeration value="Request for Application (RFA) - Payers"/>
          <xsd:enumeration value="Request for Application (RFA) - Practices"/>
          <xsd:enumeration value="Request for Proposal (RFP)"/>
          <xsd:enumeration value="Request for Proposal (Payment)"/>
          <xsd:enumeration value="Selection Process - Payers"/>
          <xsd:enumeration value="Selection Process - Practices"/>
          <xsd:enumeration value="Site Visits, Desk Audits"/>
          <xsd:enumeration value="Site Visits, Desk Audits - Annual Conference"/>
          <xsd:enumeration value="Site Visits, Desk Audits - In Person Learning Sessions"/>
          <xsd:enumeration value="Site Visits, Desk Audits - Region Lead"/>
          <xsd:enumeration value="Site Visits, Desk Audits - Third Party Audit"/>
          <xsd:enumeration value="Standard Operating Procedures (SOPs)"/>
          <xsd:enumeration value="Statement of Work (SOW)"/>
          <xsd:enumeration value="Technical Direction / Decision Letters (TRB recommendations)"/>
          <xsd:enumeration value="Terminated practices due to fraudulent activity"/>
          <xsd:enumeration value="Terms &amp; Conditions"/>
        </xsd:restriction>
      </xsd:simpleType>
    </xsd:element>
    <xsd:element name="Temporary_x002f_Permanent_x002f_Frozen_x0020_Record" ma:index="10" nillable="true" ma:displayName="Temporary/Permanent/Frozen/Duplicate Record" ma:format="Dropdown" ma:internalName="Temporary_x002F_Permanent_x002F_Frozen_x0020_Record">
      <xsd:simpleType>
        <xsd:restriction base="dms:Choice">
          <xsd:enumeration value="Temporary"/>
          <xsd:enumeration value="Permanent"/>
          <xsd:enumeration value="Frozen"/>
          <xsd:enumeration value="Duplicate"/>
        </xsd:restriction>
      </xsd:simpleType>
    </xsd:element>
    <xsd:element name="Retention_x0020_Period" ma:index="11" nillable="true" ma:displayName="Retention Period" ma:format="Dropdown" ma:internalName="Retention_x0020_Period">
      <xsd:simpleType>
        <xsd:restriction base="dms:Choice">
          <xsd:enumeration value="6 calendar years"/>
          <xsd:enumeration value="10 calendar years"/>
          <xsd:enumeration value="Frozen"/>
          <xsd:enumeration value="Permanent"/>
        </xsd:restriction>
      </xsd:simpleType>
    </xsd:element>
    <xsd:element name="Model_x0020_or_x0020_Project" ma:index="12" nillable="true" ma:displayName="Model or Project" ma:format="Dropdown" ma:internalName="Model_x0020_or_x0020_Project">
      <xsd:simpleType>
        <xsd:restriction base="dms:Choice">
          <xsd:enumeration value="Accountable Health Communities (AHC)"/>
          <xsd:enumeration value="ACO Investment Model"/>
          <xsd:enumeration value="Advance Payment ACO"/>
          <xsd:enumeration value="Bundled Payment for Care Improvement (BPCI) Model 1"/>
          <xsd:enumeration value="Bundled Payment for Care Improvement (BPCI) Model 2"/>
          <xsd:enumeration value="Bundled Payment for Care Improvement (BPCI) Model 3"/>
          <xsd:enumeration value="Bundled Payment for Care Improvement (BPCI) Model 4"/>
          <xsd:enumeration value="Community Based Care Transitions Program Demonstration"/>
          <xsd:enumeration value="Comprehensive Care for Joint Replacement (CCJR)"/>
          <xsd:enumeration value="Comprehensive ESRD Care (CEC)"/>
          <xsd:enumeration value="Comprehensive Primary Care (CPC) Initiative"/>
          <xsd:enumeration value="Financial Alignment Initiative (FAI)"/>
          <xsd:enumeration value="Frontier Community Health Integration Program (F-CHIP)"/>
          <xsd:enumeration value="Graduate Nursing Education Demonstration"/>
          <xsd:enumeration value="Health Care Innovation Awards (HCIA), Round 1"/>
          <xsd:enumeration value="Health Care Innovation Awards (HCIA), Round 2"/>
          <xsd:enumeration value="Home Health Value-Based Purchasing Model"/>
          <xsd:enumeration value="Independence at Home Demonstration"/>
          <xsd:enumeration value="Initiative to Reduce Preventable Hospitalizations Among Nursing Facility Residents"/>
          <xsd:enumeration value="Intravenous Immune Globulin (IVIG) Demonstration"/>
          <xsd:enumeration value="Maryland All-Payer Hospital  Model"/>
          <xsd:enumeration value="Medicaid Incentives for Prevention of Chronic Diseases Demonstration"/>
          <xsd:enumeration value="Medicare Advantage Value-based Insurance Design"/>
          <xsd:enumeration value="Medicare Care Choices Model (MCCM)"/>
          <xsd:enumeration value="Medicare Health Care Quality Demonstration-- Meridian"/>
          <xsd:enumeration value="Medicare Prior Authorization Models:  Non-Emergent Hyperbaric Oxygen Therapy"/>
          <xsd:enumeration value="Medicare Prior Authorization Models:  Repetitive Scheduled Non-Emergent Ambulance Transport"/>
          <xsd:enumeration value="Million Hearts Initiative"/>
          <xsd:enumeration value="Million Hearts: Cardiovascular Risk Reduction Model"/>
          <xsd:enumeration value="Multi-Payer Advanced Primary Care Practice (MAPCP) Demonstration"/>
          <xsd:enumeration value="Next Generation ACO Model"/>
          <xsd:enumeration value="Oncology Care Model (OCM)"/>
          <xsd:enumeration value="Part D Enhanced Medication Therapy Management Model"/>
          <xsd:enumeration value="Partnership for Patients - Round 2"/>
          <xsd:enumeration value="Pioneer ACO"/>
          <xsd:enumeration value="Rural Community Hospital Demonstration"/>
          <xsd:enumeration value="SIM Test State - Arkansas"/>
          <xsd:enumeration value="SIM Test State - Maine"/>
          <xsd:enumeration value="SIM Test State - Massachusetts"/>
          <xsd:enumeration value="SIM Test State - Oregon"/>
          <xsd:enumeration value="SIM Test State - Vermont"/>
          <xsd:enumeration value="State Innovation Models -Round 1"/>
          <xsd:enumeration value="State Innovation Models -Round 2"/>
          <xsd:enumeration value="Strong Start Strategy 2"/>
          <xsd:enumeration value="Transforming Clinical Practice Initiative (TCPI)"/>
          <xsd:enumeration value="Acute Care Episode (ACE) Demonstration"/>
          <xsd:enumeration value="Cancer Prevention Treatment Demonstration"/>
          <xsd:enumeration value="Care Management for High Cost Beneficiaries Demonstration"/>
          <xsd:enumeration value="Electronic Health Records (EHR)-Demonstration"/>
          <xsd:enumeration value="Federally Qualified Health Center Advanced Primary Care Practice Demonstration"/>
          <xsd:enumeration value="For-Profit PACE Demonstration"/>
          <xsd:enumeration value="Frontier Extended Stay Clinic Demonstration"/>
          <xsd:enumeration value="Medicaid Emergency Psychiatric Hospital Demonstration"/>
          <xsd:enumeration value="Medicare Coordinated Care Demonstration/ Health Quality Partners"/>
          <xsd:enumeration value="Medicare Health Care Quality-   NC-CCN"/>
          <xsd:enumeration value="Medicare Health Care Quality Demonstration -- Gundersen-Lutheran"/>
          <xsd:enumeration value="Medicare Health Care Quality- Indianapolis Health Information Exchange (IHIE)"/>
          <xsd:enumeration value="Medicare Hospital Gainsharing Demonstration"/>
          <xsd:enumeration value="Medicare Imaging Demonstration (Appropriate Use of Imaging Services-Demonstration)"/>
          <xsd:enumeration value="Medicare Low Vision Rehabilitation Demonstration"/>
          <xsd:enumeration value="Medicare Physician Group Practice Transition-Demonstration"/>
          <xsd:enumeration value="Nursing Home Value Based Purchasing Demonstration"/>
          <xsd:enumeration value="Partnership for Patients - Round 1"/>
          <xsd:enumeration value="Physician Hospital Collaboration"/>
          <xsd:enumeration value="Senior Risk Reduction Demonstration"/>
          <xsd:enumeration value="Skilled Nursing Facility (SNF) Home Health Agency (HHA) Value Based Purchasing"/>
          <xsd:enumeration value="Thomson Contract Chiropractic Services"/>
          <xsd:enumeration value="Treatment of Certain Complex Diagnostic Laboratory Tests Demonstration"/>
        </xsd:restriction>
      </xsd:simpleType>
    </xsd:element>
    <xsd:element name="CMMI_x0020_Group" ma:index="13" nillable="true" ma:displayName="CMMI Group" ma:format="Dropdown" ma:internalName="CMMI_x0020_Group">
      <xsd:simpleType>
        <xsd:restriction base="dms:Choice">
          <xsd:enumeration value="Business Services Group (BSG)"/>
          <xsd:enumeration value="Learning &amp; Diffusion Group (LDG)"/>
          <xsd:enumeration value="Medicare Demonstrations Program Group (MDPG)"/>
          <xsd:enumeration value="Patient Care Models Group (PCMG)"/>
          <xsd:enumeration value="Policy &amp; Programs Group (PPG)"/>
          <xsd:enumeration value="Prevention &amp; Population Health Group (PCHMG)"/>
          <xsd:enumeration value="Research &amp; Rapid Cycle Evaluation Group (RREG)"/>
          <xsd:enumeration value="Seamless Care Models Group (SCMG)"/>
          <xsd:enumeration value="State Innovation Groups (SIG)"/>
          <xsd:enumeration value="Center for Program Integrity (CPI)"/>
          <xsd:enumeration value="Center of Clinical Standards &amp; Quality (CCSQ)"/>
          <xsd:enumeration value="Federal Coordinated Healthcare Office (FCHCO)"/>
        </xsd:restriction>
      </xsd:simpleType>
    </xsd:element>
    <xsd:element name="Archive" ma:index="14" nillable="true" ma:displayName="Archive" ma:default="No" ma:format="Dropdown" ma:internalName="Archive">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MMI_x0020_Group xmlns="b5c30c5a-817e-47fa-84d6-e9536c2e16e0">Seamless Care Models Group (SCMG)</CMMI_x0020_Group>
    <Record_x0020_Description xmlns="b5c30c5a-817e-47fa-84d6-e9536c2e16e0">Decision Memos</Record_x0020_Description>
    <Functional_x0020_Area xmlns="b5c30c5a-817e-47fa-84d6-e9536c2e16e0">Communications</Functional_x0020_Area>
    <Model_x0020_or_x0020_Project xmlns="b5c30c5a-817e-47fa-84d6-e9536c2e16e0">Pioneer ACO</Model_x0020_or_x0020_Project>
    <Temporary_x002f_Permanent_x002f_Frozen_x0020_Record xmlns="b5c30c5a-817e-47fa-84d6-e9536c2e16e0" xsi:nil="true"/>
    <Retention_x0020_Period xmlns="b5c30c5a-817e-47fa-84d6-e9536c2e16e0" xsi:nil="true"/>
    <Archive xmlns="b5c30c5a-817e-47fa-84d6-e9536c2e16e0">Yes</Arch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7019F7-1FD4-4579-A99D-848C7A12D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30c5a-817e-47fa-84d6-e9536c2e1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E3D545-DBF9-40F8-A82F-E89DC8AB9C40}">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b5c30c5a-817e-47fa-84d6-e9536c2e16e0"/>
    <ds:schemaRef ds:uri="http://www.w3.org/XML/1998/namespace"/>
  </ds:schemaRefs>
</ds:datastoreItem>
</file>

<file path=customXml/itemProps3.xml><?xml version="1.0" encoding="utf-8"?>
<ds:datastoreItem xmlns:ds="http://schemas.openxmlformats.org/officeDocument/2006/customXml" ds:itemID="{35FBEB6F-9226-451C-839F-D7923F7AB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Phoebe R. Ramsey</dc:creator>
  <cp:lastModifiedBy>ANDREW RUSHTON</cp:lastModifiedBy>
  <cp:lastPrinted>2016-08-18T14:12:00Z</cp:lastPrinted>
  <dcterms:created xsi:type="dcterms:W3CDTF">2016-08-10T14:18:58Z</dcterms:created>
  <dcterms:modified xsi:type="dcterms:W3CDTF">2017-10-31T12:14:58Z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0x010100F28D53AAFA03234FA8C69CE27C6D2FE9</vt:lpwstr>
  </property>
  <property fmtid="{D5CDD505-2E9C-101B-9397-08002B2CF9AE}" pid="3" name="_NewReviewCycle">
    <vt:lpwstr/>
  </property>
</Properties>
</file>